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G:\LGV\LOCAL GOVERNMENT VICTORIA\VGC\2017-18\06 REPORTING\20 Maps - Charts - Web - etc\Web\2015-16 - VGC Data Online\"/>
    </mc:Choice>
  </mc:AlternateContent>
  <bookViews>
    <workbookView xWindow="-12" yWindow="6228" windowWidth="16608" windowHeight="4020"/>
  </bookViews>
  <sheets>
    <sheet name="Description" sheetId="9" r:id="rId1"/>
    <sheet name="VGC2" sheetId="8" r:id="rId2"/>
    <sheet name="Valuations" sheetId="1" r:id="rId3"/>
    <sheet name="Rates" sheetId="2" r:id="rId4"/>
  </sheets>
  <definedNames>
    <definedName name="_xlnm.Print_Area" localSheetId="0">Description!$B$1:$C$26</definedName>
    <definedName name="_xlnm.Print_Area" localSheetId="3">Rates!$A$1:$CA$91</definedName>
    <definedName name="_xlnm.Print_Area" localSheetId="2">Valuations!$A$1:$AH$91</definedName>
    <definedName name="_xlnm.Print_Area" localSheetId="1">'VGC2'!$B$1:$J$63</definedName>
    <definedName name="_xlnm.Print_Titles" localSheetId="3">Rates!$A:$A,Rates!$1:$9</definedName>
    <definedName name="_xlnm.Print_Titles" localSheetId="2">Valuations!$A:$A,Valuations!$1:$9</definedName>
    <definedName name="_xlnm.Print_Titles" localSheetId="1">'VGC2'!$A:$D,'VGC2'!$1:$9</definedName>
  </definedNames>
  <calcPr calcId="171027"/>
</workbook>
</file>

<file path=xl/calcChain.xml><?xml version="1.0" encoding="utf-8"?>
<calcChain xmlns="http://schemas.openxmlformats.org/spreadsheetml/2006/main">
  <c r="I53" i="8" l="1"/>
  <c r="H53" i="8"/>
  <c r="J40" i="8"/>
  <c r="J39" i="8"/>
  <c r="J37" i="8"/>
  <c r="I35" i="8"/>
  <c r="I41" i="8" s="1"/>
  <c r="H35" i="8"/>
  <c r="H41" i="8" s="1"/>
  <c r="G35" i="8"/>
  <c r="G41" i="8" s="1"/>
  <c r="F35" i="8"/>
  <c r="F41" i="8" s="1"/>
  <c r="E35" i="8"/>
  <c r="E41" i="8" s="1"/>
  <c r="J34" i="8"/>
  <c r="J33" i="8"/>
  <c r="J53" i="8" s="1"/>
  <c r="J32" i="8"/>
  <c r="J31" i="8"/>
  <c r="J30" i="8"/>
  <c r="J29" i="8"/>
  <c r="J28" i="8"/>
  <c r="J27" i="8"/>
  <c r="I18" i="8"/>
  <c r="H18" i="8"/>
  <c r="G18" i="8"/>
  <c r="F18" i="8"/>
  <c r="E18" i="8"/>
  <c r="J17" i="8"/>
  <c r="J16" i="8"/>
  <c r="J15" i="8"/>
  <c r="J12" i="8"/>
  <c r="J11" i="8"/>
  <c r="J18" i="8" l="1"/>
  <c r="J35" i="8"/>
  <c r="J41" i="8" s="1"/>
  <c r="J56" i="8" s="1"/>
  <c r="A91" i="1" l="1"/>
  <c r="A91" i="2" l="1"/>
  <c r="A3" i="2"/>
  <c r="AS90" i="2" l="1"/>
  <c r="B90" i="2"/>
  <c r="J90" i="2"/>
  <c r="N90" i="2"/>
  <c r="V90" i="2"/>
  <c r="BB90" i="2"/>
  <c r="E90" i="2"/>
  <c r="BS90" i="2"/>
  <c r="I90" i="2"/>
  <c r="M90" i="2"/>
  <c r="Q90" i="2"/>
  <c r="U90" i="2"/>
  <c r="Y90" i="2"/>
  <c r="AO90" i="2"/>
  <c r="BE90" i="2"/>
  <c r="BI90" i="2"/>
  <c r="BM90" i="2"/>
  <c r="BQ90" i="2"/>
  <c r="BU90" i="2"/>
  <c r="BL90" i="2"/>
  <c r="C90" i="2"/>
  <c r="G90" i="2"/>
  <c r="K90" i="2"/>
  <c r="W90" i="2"/>
  <c r="AI90" i="2"/>
  <c r="AM90" i="2"/>
  <c r="AY90" i="2"/>
  <c r="BC90" i="2"/>
  <c r="F90" i="2"/>
  <c r="R90" i="2"/>
  <c r="Z90" i="2"/>
  <c r="AD90" i="2"/>
  <c r="AH90" i="2"/>
  <c r="AL90" i="2"/>
  <c r="AP90" i="2"/>
  <c r="AT90" i="2"/>
  <c r="AX90" i="2"/>
  <c r="BF90" i="2"/>
  <c r="BJ90" i="2"/>
  <c r="BN90" i="2"/>
  <c r="T90" i="2"/>
  <c r="BY90" i="2"/>
  <c r="BV90" i="2"/>
  <c r="BZ90" i="2"/>
  <c r="D90" i="2"/>
  <c r="H90" i="2"/>
  <c r="L90" i="2"/>
  <c r="P90" i="2"/>
  <c r="X90" i="2"/>
  <c r="AB90" i="2"/>
  <c r="AF90" i="2"/>
  <c r="AJ90" i="2"/>
  <c r="AN90" i="2"/>
  <c r="AR90" i="2"/>
  <c r="AV90" i="2"/>
  <c r="AZ90" i="2"/>
  <c r="BX90" i="2"/>
  <c r="AQ90" i="2"/>
  <c r="BG90" i="2"/>
  <c r="BW90" i="2"/>
  <c r="CA90" i="2"/>
  <c r="BR90" i="2"/>
  <c r="BH90" i="2"/>
  <c r="BD90" i="2"/>
  <c r="AK90" i="2"/>
  <c r="BP90" i="2"/>
  <c r="O90" i="2"/>
  <c r="S90" i="2"/>
  <c r="AE90" i="2"/>
  <c r="AU90" i="2"/>
  <c r="BK90" i="2"/>
  <c r="BO90" i="2"/>
  <c r="BT90" i="2"/>
  <c r="AC90" i="2"/>
  <c r="AG90" i="2"/>
  <c r="AW90" i="2"/>
  <c r="BA90" i="2"/>
  <c r="AA90" i="2"/>
  <c r="L90" i="1" l="1"/>
  <c r="T90" i="1"/>
  <c r="X90" i="1"/>
  <c r="N90" i="1"/>
  <c r="R90" i="1"/>
  <c r="Z90" i="1"/>
  <c r="AD90" i="1"/>
  <c r="M90" i="1"/>
  <c r="W90" i="1"/>
  <c r="S90" i="1"/>
  <c r="O90" i="1"/>
  <c r="Q90" i="1"/>
  <c r="P90" i="1"/>
  <c r="V90" i="1"/>
  <c r="AB90" i="1"/>
  <c r="AE90" i="1"/>
  <c r="AA90" i="1"/>
  <c r="U90" i="1"/>
  <c r="Y90" i="1"/>
  <c r="AC90" i="1"/>
  <c r="F90" i="1"/>
  <c r="I90" i="1" l="1"/>
  <c r="K90" i="1"/>
  <c r="J90" i="1"/>
  <c r="H90" i="1"/>
  <c r="C90" i="1"/>
  <c r="D90" i="1"/>
  <c r="G90" i="1"/>
  <c r="E90" i="1"/>
  <c r="B90" i="1"/>
</calcChain>
</file>

<file path=xl/sharedStrings.xml><?xml version="1.0" encoding="utf-8"?>
<sst xmlns="http://schemas.openxmlformats.org/spreadsheetml/2006/main" count="645" uniqueCount="213">
  <si>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</si>
  <si>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</si>
  <si>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</si>
  <si>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</si>
  <si>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</si>
  <si>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</si>
  <si>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</si>
  <si>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</si>
  <si>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</si>
  <si>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</si>
  <si>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</si>
  <si>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</si>
  <si>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</si>
  <si>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</si>
  <si>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</si>
  <si>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</si>
  <si>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</si>
  <si>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</si>
  <si>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</si>
  <si>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</si>
  <si>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</si>
  <si>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</si>
  <si>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</si>
  <si>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</si>
  <si>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</si>
  <si>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</si>
  <si>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</si>
  <si>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</si>
  <si>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</si>
  <si>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</si>
  <si>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</si>
  <si>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</si>
  <si>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</si>
  <si>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</si>
  <si>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</si>
  <si>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</si>
  <si>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</si>
  <si>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</si>
  <si>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</si>
  <si>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</si>
  <si>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</si>
  <si>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</si>
  <si>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</si>
  <si>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</si>
  <si>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</si>
  <si>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</si>
  <si>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</si>
  <si>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</si>
  <si>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</si>
  <si>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</si>
  <si>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</si>
  <si>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</si>
  <si>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</si>
  <si>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</si>
  <si>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</si>
  <si>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</si>
  <si>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</si>
  <si>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</si>
  <si>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</si>
  <si>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</si>
  <si>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</si>
  <si>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</si>
  <si>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</si>
  <si>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</si>
  <si>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</si>
  <si>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</si>
  <si>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</si>
  <si>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</si>
  <si>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</si>
  <si>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</si>
  <si>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</si>
  <si>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</si>
  <si>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</si>
  <si>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</si>
  <si>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</si>
  <si>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</si>
  <si>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</si>
  <si>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</si>
  <si>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</si>
  <si>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</si>
  <si>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</si>
  <si>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</si>
  <si>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</si>
  <si>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</si>
  <si>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</si>
  <si>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</si>
  <si>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</si>
  <si>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</si>
  <si>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</si>
  <si>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</si>
  <si>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</si>
  <si>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</si>
  <si>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Rural 
(incl Urban Farms)</t>
  </si>
  <si>
    <t>Total</t>
  </si>
  <si>
    <t>06160</t>
  </si>
  <si>
    <t>06170</t>
  </si>
  <si>
    <t>06180</t>
  </si>
  <si>
    <t>06190</t>
  </si>
  <si>
    <t>06210</t>
  </si>
  <si>
    <t>Proportions</t>
  </si>
  <si>
    <t>%</t>
  </si>
  <si>
    <t>VGC2 Valuations</t>
  </si>
  <si>
    <t>VGC2 Rates &amp; Charges</t>
  </si>
  <si>
    <t>06200</t>
  </si>
  <si>
    <t>Basis of Rating</t>
  </si>
  <si>
    <t>(SV),  (CIV) or (NAV)</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</si>
  <si>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</si>
  <si>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</si>
  <si>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</si>
  <si>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</si>
  <si>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</si>
  <si>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</si>
  <si>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</si>
  <si>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</si>
  <si>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</si>
  <si>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</si>
  <si>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</si>
  <si>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</si>
  <si>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</si>
  <si>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</si>
  <si>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</si>
  <si>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</si>
  <si>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</si>
  <si>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</si>
  <si>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</si>
  <si>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</si>
  <si>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</si>
  <si>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</si>
  <si>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</si>
  <si>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</si>
  <si>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</si>
  <si>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</si>
  <si>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</si>
  <si>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</si>
  <si>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</si>
  <si>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</si>
  <si>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</si>
  <si>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</si>
  <si>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</si>
  <si>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</si>
  <si>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</si>
  <si>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</si>
  <si>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</si>
  <si>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</si>
  <si>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</si>
  <si>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</si>
  <si>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</si>
  <si>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</si>
  <si>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</si>
  <si>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</si>
  <si>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</si>
  <si>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</si>
  <si>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</si>
  <si>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Site Value (SV), Capital Improved Value (CIV), or
Net Annual Value (NAV)</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</si>
  <si>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</si>
  <si>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</si>
  <si>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</si>
  <si>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</si>
  <si>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</si>
  <si>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</si>
  <si>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</si>
  <si>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</si>
  <si>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</si>
  <si>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t>Revenue In Lieu of Rates or Special Rating Agreements</t>
  </si>
  <si>
    <t>Equals 04250 above?</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</si>
  <si>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</si>
  <si>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</si>
  <si>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</si>
  <si>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</si>
  <si>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</si>
  <si>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</si>
  <si>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</si>
  <si>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</si>
  <si>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NOTE: The Victoria Grants Commission (VGC) is requesting this data.  Data is used in determining the VGC allocations.</t>
  </si>
  <si>
    <t>Council Name</t>
  </si>
  <si>
    <t>* Valuer-General Victoria's valuation base as at 1 January 2014 under the Revaluation 2014.</t>
  </si>
  <si>
    <r>
      <t xml:space="preserve">* Revaluation </t>
    </r>
    <r>
      <rPr>
        <b/>
        <sz val="10"/>
        <color rgb="FFFFFF00"/>
        <rFont val="Arial"/>
        <family val="2"/>
      </rPr>
      <t>2014 -  as at 1 January 2014</t>
    </r>
  </si>
  <si>
    <r>
      <t xml:space="preserve">  Supplementary Valuations</t>
    </r>
    <r>
      <rPr>
        <b/>
        <sz val="10"/>
        <color rgb="FFFFFF00"/>
        <rFont val="Arial"/>
        <family val="2"/>
      </rPr>
      <t xml:space="preserve"> -  to 30 June 2015</t>
    </r>
  </si>
  <si>
    <r>
      <t xml:space="preserve">  Supplementary Valuations </t>
    </r>
    <r>
      <rPr>
        <b/>
        <sz val="10"/>
        <color rgb="FFFFFF00"/>
        <rFont val="Arial"/>
        <family val="2"/>
      </rPr>
      <t>- 1 July 2015 to 30 June 2016</t>
    </r>
  </si>
  <si>
    <t>2015-16</t>
  </si>
  <si>
    <r>
      <t xml:space="preserve">Rateable Assessments - </t>
    </r>
    <r>
      <rPr>
        <b/>
        <sz val="12"/>
        <color rgb="FFFF0000"/>
        <rFont val="Arial"/>
        <family val="2"/>
      </rPr>
      <t>as at June 2016</t>
    </r>
  </si>
  <si>
    <r>
      <t xml:space="preserve">Valuations - Capital Improved Value - </t>
    </r>
    <r>
      <rPr>
        <b/>
        <sz val="12"/>
        <color rgb="FFFF0000"/>
        <rFont val="Arial"/>
        <family val="2"/>
      </rPr>
      <t>as at June 2016</t>
    </r>
  </si>
  <si>
    <r>
      <t xml:space="preserve">Rates &amp; Charges - </t>
    </r>
    <r>
      <rPr>
        <b/>
        <sz val="12"/>
        <color rgb="FFFF0000"/>
        <rFont val="Arial"/>
        <family val="2"/>
      </rPr>
      <t>as at June 2016</t>
    </r>
  </si>
  <si>
    <t>Number of Rateable Assessments         - as at 1 July 2015</t>
  </si>
  <si>
    <t>06040</t>
  </si>
  <si>
    <t>Number of Rateable Assessments     - as at 30 June 2016</t>
  </si>
  <si>
    <r>
      <t xml:space="preserve">Revaluation </t>
    </r>
    <r>
      <rPr>
        <b/>
        <sz val="12"/>
        <color theme="1"/>
        <rFont val="Arial"/>
        <family val="2"/>
      </rPr>
      <t>2014 *</t>
    </r>
    <r>
      <rPr>
        <sz val="12"/>
        <color theme="1"/>
        <rFont val="Arial"/>
        <family val="2"/>
      </rPr>
      <t xml:space="preserve">                               -  as at 1 January 2014</t>
    </r>
  </si>
  <si>
    <t>Supplementary Valuations                           -  to 30 June 2015</t>
  </si>
  <si>
    <t>Supplementary Valuations      - July 2015 to 30 June 2016</t>
  </si>
  <si>
    <t>Total Valuations to 30 June 2016</t>
  </si>
  <si>
    <t>Please Note: Valuations relating to properties for which Revenue in Lieu of Rates are received should NOT be included in the Valuations data above (06160-06190).</t>
  </si>
  <si>
    <t>as at 30 June 2016</t>
  </si>
  <si>
    <t>Local Government Accounting &amp; General Information</t>
  </si>
  <si>
    <t>for the year ending 30 June 2016</t>
  </si>
  <si>
    <t>Description</t>
  </si>
  <si>
    <t xml:space="preserve">The data in these spreadsheet represents the Council's determination of :
</t>
  </si>
  <si>
    <t>TABS</t>
  </si>
  <si>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</si>
  <si>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</si>
  <si>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</si>
  <si>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</si>
  <si>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Valuations &amp; Rates</t>
  </si>
  <si>
    <t>NAV</t>
  </si>
  <si>
    <t>nav</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</si>
  <si>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</si>
  <si>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</si>
  <si>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</si>
  <si>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</si>
  <si>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</si>
  <si>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r>
      <rPr>
        <b/>
        <sz val="11"/>
        <color theme="1"/>
        <rFont val="Arial"/>
        <family val="2"/>
      </rPr>
      <t>Rates</t>
    </r>
    <r>
      <rPr>
        <sz val="11"/>
        <color theme="1"/>
        <rFont val="Arial"/>
        <family val="2"/>
      </rPr>
      <t xml:space="preserve">
- Council data in responses to details of rates and charges
</t>
    </r>
  </si>
  <si>
    <t xml:space="preserve">More Information
</t>
  </si>
  <si>
    <t xml:space="preserve">Refer to Manual pages 25-29.
</t>
  </si>
  <si>
    <r>
      <t xml:space="preserve">Total Valuations </t>
    </r>
    <r>
      <rPr>
        <b/>
        <sz val="10"/>
        <color rgb="FFFFFF00"/>
        <rFont val="Arial"/>
        <family val="2"/>
      </rPr>
      <t>to 30 June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</si>
</sst>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36" x14ac:knownFonts="1">
    <font>
      <sz val="11"/>
      <color theme="1"/>
      <name val="Calibri"/>
      <family val="2"/>
      <scheme val="minor"/>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2"/>
      <color rgb="FFFF0000"/>
      <name val="Arial"/>
      <family val="2"/>
    </font>
    <font>
      <b/>
      <sz val="10"/>
      <color rgb="FFFFFF00"/>
      <name val="Arial"/>
      <family val="2"/>
    </font>
    <font>
      <sz val="10"/>
      <color theme="1"/>
      <name val="Calibri"/>
      <family val="2"/>
      <scheme val="minor"/>
    </font>
    <font>
      <i/>
      <sz val="10"/>
      <color rgb="FFFF0000"/>
      <name val="Arial"/>
      <family val="2"/>
    </font>
    <font>
      <sz val="10"/>
      <color rgb="FFFF0000"/>
      <name val="Arial"/>
      <family val="2"/>
    </font>
    <font>
      <b/>
      <i/>
      <sz val="10"/>
      <color rgb="FFFF0000"/>
      <name val="Arial"/>
      <family val="2"/>
    </font>
    <font>
      <sz val="11"/>
      <color rgb="FFFF000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solid">
        <fgColor theme="0" tint="-0.14999847407452621"/>
        <bgColor indexed="64"/>
      </patternFill>
    </fill>
    <fill>
      <patternFill patternType="mediumGray">
        <fgColor indexed="19"/>
        <bgColor indexed="26"/>
      </patternFill>
    </fill>
    <fill>
      <patternFill patternType="lightGray"/>
    </fill>
    <fill>
      <patternFill patternType="solid">
        <fgColor rgb="FFFFFF99"/>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10" fillId="0" borderId="0" applyFont="0" applyFill="0" applyBorder="0" applyAlignment="0" applyProtection="0"/>
    <xf numFmtId="165" fontId="3" fillId="0" borderId="0" applyFill="0" applyBorder="0">
      <protection locked="0"/>
    </xf>
    <xf numFmtId="41" fontId="3" fillId="0" borderId="0" applyFill="0" applyBorder="0">
      <protection locked="0"/>
    </xf>
    <xf numFmtId="0" fontId="3" fillId="5" borderId="0" applyBorder="0"/>
    <xf numFmtId="41" fontId="3" fillId="10" borderId="0" applyBorder="0"/>
    <xf numFmtId="0" fontId="3" fillId="10" borderId="0" applyFill="0" applyBorder="0">
      <alignment horizontal="left"/>
    </xf>
    <xf numFmtId="166" fontId="3" fillId="11" borderId="0"/>
    <xf numFmtId="0" fontId="9" fillId="0" borderId="0"/>
  </cellStyleXfs>
  <cellXfs count="165">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7" fillId="0" borderId="0" xfId="0" applyFont="1"/>
    <xf numFmtId="0" fontId="8" fillId="0" borderId="0" xfId="0" applyFont="1"/>
    <xf numFmtId="164" fontId="2" fillId="0" borderId="0" xfId="0" applyNumberFormat="1" applyFont="1" applyBorder="1"/>
    <xf numFmtId="164" fontId="3" fillId="0" borderId="0" xfId="0" applyNumberFormat="1" applyFont="1" applyBorder="1"/>
    <xf numFmtId="164" fontId="7" fillId="0" borderId="0" xfId="0" applyNumberFormat="1" applyFont="1" applyBorder="1"/>
    <xf numFmtId="164" fontId="6" fillId="0" borderId="0" xfId="0" applyNumberFormat="1" applyFont="1" applyBorder="1"/>
    <xf numFmtId="164" fontId="8" fillId="0" borderId="0" xfId="0" applyNumberFormat="1" applyFont="1" applyBorder="1"/>
    <xf numFmtId="164" fontId="9" fillId="0" borderId="13" xfId="0" applyNumberFormat="1" applyFont="1" applyBorder="1" applyAlignment="1">
      <alignment vertical="top"/>
    </xf>
    <xf numFmtId="164" fontId="9" fillId="0" borderId="14" xfId="0" applyNumberFormat="1" applyFont="1" applyBorder="1" applyAlignment="1">
      <alignment vertical="top"/>
    </xf>
    <xf numFmtId="164" fontId="9" fillId="0" borderId="16" xfId="0" applyNumberFormat="1" applyFont="1" applyBorder="1" applyAlignment="1">
      <alignment vertical="top"/>
    </xf>
    <xf numFmtId="164" fontId="9" fillId="0" borderId="17" xfId="0" applyNumberFormat="1" applyFont="1" applyBorder="1" applyAlignment="1">
      <alignment vertical="top"/>
    </xf>
    <xf numFmtId="164" fontId="9" fillId="0" borderId="19" xfId="0" applyNumberFormat="1" applyFont="1" applyBorder="1" applyAlignment="1">
      <alignment vertical="top"/>
    </xf>
    <xf numFmtId="164" fontId="9" fillId="0" borderId="20" xfId="0" applyNumberFormat="1" applyFont="1" applyBorder="1" applyAlignment="1">
      <alignment vertical="top"/>
    </xf>
    <xf numFmtId="0" fontId="7" fillId="0" borderId="0" xfId="0" applyFont="1" applyAlignment="1">
      <alignment horizontal="left"/>
    </xf>
    <xf numFmtId="9" fontId="9" fillId="0" borderId="14" xfId="1" applyFont="1" applyBorder="1" applyAlignment="1">
      <alignment horizontal="center" vertical="top"/>
    </xf>
    <xf numFmtId="9" fontId="9" fillId="0" borderId="17" xfId="1" applyFont="1" applyBorder="1" applyAlignment="1">
      <alignment horizontal="center" vertical="top"/>
    </xf>
    <xf numFmtId="9" fontId="9" fillId="0" borderId="20" xfId="1" applyFont="1" applyBorder="1" applyAlignment="1">
      <alignment horizontal="center" vertical="top"/>
    </xf>
    <xf numFmtId="9" fontId="9" fillId="0" borderId="15" xfId="1" applyFont="1" applyBorder="1" applyAlignment="1">
      <alignment horizontal="center" vertical="top"/>
    </xf>
    <xf numFmtId="9" fontId="9" fillId="0" borderId="18" xfId="1" applyFont="1" applyBorder="1" applyAlignment="1">
      <alignment horizontal="center" vertical="top"/>
    </xf>
    <xf numFmtId="9" fontId="9" fillId="0" borderId="21" xfId="1" applyFont="1" applyBorder="1" applyAlignment="1">
      <alignment horizontal="center" vertical="top"/>
    </xf>
    <xf numFmtId="164" fontId="2" fillId="0" borderId="15" xfId="0" applyNumberFormat="1" applyFont="1" applyFill="1" applyBorder="1" applyAlignment="1">
      <alignment vertical="top"/>
    </xf>
    <xf numFmtId="164" fontId="2" fillId="0" borderId="18" xfId="0" applyNumberFormat="1" applyFont="1" applyFill="1" applyBorder="1" applyAlignment="1">
      <alignment vertical="top"/>
    </xf>
    <xf numFmtId="164" fontId="2" fillId="0" borderId="21" xfId="0" applyNumberFormat="1" applyFont="1" applyFill="1" applyBorder="1" applyAlignment="1">
      <alignment vertical="top"/>
    </xf>
    <xf numFmtId="0" fontId="11" fillId="0" borderId="0" xfId="0" applyFont="1"/>
    <xf numFmtId="0" fontId="11" fillId="0" borderId="0" xfId="0" applyFont="1" applyAlignment="1">
      <alignment horizontal="center"/>
    </xf>
    <xf numFmtId="3" fontId="11" fillId="0" borderId="0" xfId="0" applyNumberFormat="1" applyFont="1"/>
    <xf numFmtId="0" fontId="12" fillId="0" borderId="0" xfId="0" applyFont="1"/>
    <xf numFmtId="0" fontId="12" fillId="0" borderId="0" xfId="0" applyFont="1" applyAlignment="1">
      <alignment horizontal="center"/>
    </xf>
    <xf numFmtId="3" fontId="12" fillId="0" borderId="0" xfId="0" applyNumberFormat="1" applyFont="1"/>
    <xf numFmtId="0" fontId="12" fillId="0" borderId="0" xfId="0" applyFont="1" applyAlignment="1">
      <alignment horizontal="right" vertical="center"/>
    </xf>
    <xf numFmtId="3" fontId="12" fillId="0" borderId="0" xfId="0" applyNumberFormat="1" applyFont="1" applyAlignment="1">
      <alignment horizontal="right"/>
    </xf>
    <xf numFmtId="0" fontId="12" fillId="0" borderId="28" xfId="0" applyFont="1" applyBorder="1"/>
    <xf numFmtId="0" fontId="12" fillId="0" borderId="28" xfId="0" applyFont="1" applyBorder="1" applyAlignment="1">
      <alignment horizontal="center"/>
    </xf>
    <xf numFmtId="3" fontId="12" fillId="0" borderId="28" xfId="0" applyNumberFormat="1" applyFont="1" applyBorder="1"/>
    <xf numFmtId="0" fontId="13" fillId="2" borderId="0" xfId="0" applyFont="1" applyFill="1" applyAlignment="1">
      <alignment horizontal="center" wrapText="1"/>
    </xf>
    <xf numFmtId="3" fontId="13" fillId="2" borderId="0" xfId="0" applyNumberFormat="1" applyFont="1" applyFill="1" applyAlignment="1">
      <alignment horizontal="center" wrapText="1"/>
    </xf>
    <xf numFmtId="0" fontId="13" fillId="0" borderId="0" xfId="0" applyFont="1" applyAlignment="1">
      <alignment horizontal="center" wrapText="1"/>
    </xf>
    <xf numFmtId="0" fontId="13" fillId="2" borderId="0" xfId="0" applyFont="1" applyFill="1" applyAlignment="1">
      <alignment horizontal="center"/>
    </xf>
    <xf numFmtId="3" fontId="13" fillId="2" borderId="0" xfId="0" applyNumberFormat="1" applyFont="1" applyFill="1" applyAlignment="1">
      <alignment horizontal="center"/>
    </xf>
    <xf numFmtId="0" fontId="13" fillId="0" borderId="0" xfId="0" applyFont="1" applyAlignment="1">
      <alignment horizontal="center"/>
    </xf>
    <xf numFmtId="0" fontId="13" fillId="0" borderId="0" xfId="0" applyFont="1"/>
    <xf numFmtId="0" fontId="15" fillId="0" borderId="0" xfId="0" applyFont="1" applyBorder="1" applyAlignment="1">
      <alignment vertical="top" wrapText="1"/>
    </xf>
    <xf numFmtId="0" fontId="15" fillId="0" borderId="0" xfId="0" applyFont="1" applyBorder="1" applyAlignment="1">
      <alignment horizontal="center"/>
    </xf>
    <xf numFmtId="3" fontId="15" fillId="0" borderId="0" xfId="0" applyNumberFormat="1" applyFont="1"/>
    <xf numFmtId="0" fontId="15" fillId="0" borderId="0" xfId="0" applyFont="1"/>
    <xf numFmtId="0" fontId="15" fillId="0" borderId="0" xfId="0" quotePrefix="1" applyFont="1" applyBorder="1" applyAlignment="1">
      <alignment horizontal="center"/>
    </xf>
    <xf numFmtId="3" fontId="15" fillId="3" borderId="29" xfId="0" applyNumberFormat="1" applyFont="1" applyFill="1" applyBorder="1"/>
    <xf numFmtId="3" fontId="13" fillId="4" borderId="29" xfId="0" applyNumberFormat="1" applyFont="1" applyFill="1" applyBorder="1"/>
    <xf numFmtId="0" fontId="15" fillId="0" borderId="0" xfId="0" quotePrefix="1" applyNumberFormat="1" applyFont="1" applyBorder="1" applyAlignment="1">
      <alignment horizontal="center"/>
    </xf>
    <xf numFmtId="0" fontId="13" fillId="0" borderId="0" xfId="0" applyFont="1" applyBorder="1" applyAlignment="1">
      <alignment horizontal="right" vertical="top" wrapText="1"/>
    </xf>
    <xf numFmtId="0" fontId="13" fillId="0" borderId="0" xfId="0" quotePrefix="1" applyFont="1" applyBorder="1" applyAlignment="1">
      <alignment horizontal="center"/>
    </xf>
    <xf numFmtId="9" fontId="15" fillId="3" borderId="29" xfId="1" applyFont="1" applyFill="1" applyBorder="1" applyAlignment="1">
      <alignment horizontal="center"/>
    </xf>
    <xf numFmtId="3" fontId="13" fillId="3" borderId="29" xfId="0" applyNumberFormat="1" applyFont="1" applyFill="1" applyBorder="1" applyAlignment="1">
      <alignment horizontal="center"/>
    </xf>
    <xf numFmtId="0" fontId="15" fillId="0" borderId="0" xfId="0" applyFont="1" applyBorder="1"/>
    <xf numFmtId="3" fontId="13" fillId="2" borderId="29" xfId="0" applyNumberFormat="1" applyFont="1" applyFill="1" applyBorder="1" applyAlignment="1">
      <alignment horizontal="center" wrapText="1"/>
    </xf>
    <xf numFmtId="3" fontId="17" fillId="0" borderId="0" xfId="0" quotePrefix="1" applyNumberFormat="1" applyFont="1" applyAlignment="1">
      <alignment horizontal="right"/>
    </xf>
    <xf numFmtId="0" fontId="15" fillId="0" borderId="0" xfId="0" applyFont="1" applyBorder="1" applyAlignment="1">
      <alignment horizontal="left" vertical="top" wrapText="1"/>
    </xf>
    <xf numFmtId="0" fontId="18" fillId="0" borderId="0" xfId="0" applyFont="1" applyBorder="1" applyAlignment="1">
      <alignment horizontal="right" vertical="top"/>
    </xf>
    <xf numFmtId="0" fontId="19" fillId="0" borderId="0" xfId="0" applyFont="1"/>
    <xf numFmtId="0" fontId="11" fillId="0" borderId="0" xfId="0" applyFont="1" applyAlignment="1">
      <alignment vertical="top" wrapText="1"/>
    </xf>
    <xf numFmtId="0" fontId="20" fillId="0" borderId="28" xfId="0" applyFont="1" applyBorder="1"/>
    <xf numFmtId="0" fontId="20" fillId="0" borderId="28" xfId="0" applyFont="1" applyBorder="1" applyAlignment="1">
      <alignment vertical="top" wrapText="1"/>
    </xf>
    <xf numFmtId="0" fontId="20" fillId="0" borderId="28" xfId="0" applyFont="1" applyBorder="1" applyAlignment="1">
      <alignment horizontal="center"/>
    </xf>
    <xf numFmtId="3" fontId="20" fillId="0" borderId="28" xfId="0" applyNumberFormat="1" applyFont="1" applyBorder="1"/>
    <xf numFmtId="0" fontId="15" fillId="0" borderId="0" xfId="0" applyFont="1" applyAlignment="1">
      <alignment horizontal="center"/>
    </xf>
    <xf numFmtId="0" fontId="13" fillId="0" borderId="0" xfId="0" applyFont="1" applyAlignment="1">
      <alignment wrapText="1"/>
    </xf>
    <xf numFmtId="0" fontId="21" fillId="0" borderId="0" xfId="0" applyFont="1"/>
    <xf numFmtId="0" fontId="22" fillId="0" borderId="0" xfId="0" applyFont="1"/>
    <xf numFmtId="3" fontId="5" fillId="6" borderId="7" xfId="0" applyNumberFormat="1" applyFont="1" applyFill="1" applyBorder="1" applyAlignment="1">
      <alignment horizontal="right"/>
    </xf>
    <xf numFmtId="164" fontId="5" fillId="6" borderId="23" xfId="0" applyNumberFormat="1" applyFont="1" applyFill="1" applyBorder="1" applyAlignment="1">
      <alignment horizontal="right"/>
    </xf>
    <xf numFmtId="164" fontId="5" fillId="6" borderId="24" xfId="0" applyNumberFormat="1" applyFont="1" applyFill="1" applyBorder="1" applyAlignment="1">
      <alignment horizontal="right"/>
    </xf>
    <xf numFmtId="164" fontId="5" fillId="6" borderId="22" xfId="0" applyNumberFormat="1" applyFont="1" applyFill="1" applyBorder="1" applyAlignment="1">
      <alignment horizontal="right"/>
    </xf>
    <xf numFmtId="0" fontId="4" fillId="6" borderId="25" xfId="0" applyFont="1" applyFill="1" applyBorder="1"/>
    <xf numFmtId="0" fontId="5" fillId="6" borderId="2" xfId="0" applyFont="1" applyFill="1" applyBorder="1"/>
    <xf numFmtId="0" fontId="5" fillId="6" borderId="8"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xf numFmtId="0" fontId="5" fillId="6" borderId="27" xfId="0" applyNumberFormat="1" applyFont="1" applyFill="1" applyBorder="1" applyAlignment="1">
      <alignment horizontal="center" vertical="center" wrapText="1"/>
    </xf>
    <xf numFmtId="0" fontId="5" fillId="6" borderId="2" xfId="0" applyFont="1" applyFill="1" applyBorder="1" applyAlignment="1">
      <alignment horizontal="left"/>
    </xf>
    <xf numFmtId="164" fontId="5" fillId="6" borderId="8" xfId="0" applyNumberFormat="1" applyFont="1" applyFill="1" applyBorder="1" applyAlignment="1">
      <alignment horizontal="left" vertical="center"/>
    </xf>
    <xf numFmtId="164" fontId="5" fillId="6" borderId="0" xfId="0" applyNumberFormat="1" applyFont="1" applyFill="1" applyBorder="1" applyAlignment="1">
      <alignment horizontal="left" vertical="center"/>
    </xf>
    <xf numFmtId="164" fontId="5" fillId="6" borderId="9" xfId="0" applyNumberFormat="1" applyFont="1" applyFill="1" applyBorder="1" applyAlignment="1">
      <alignment horizontal="left" vertical="center"/>
    </xf>
    <xf numFmtId="164" fontId="23" fillId="6" borderId="8" xfId="0" applyNumberFormat="1" applyFont="1" applyFill="1" applyBorder="1" applyAlignment="1">
      <alignment horizontal="center" vertical="center" wrapText="1"/>
    </xf>
    <xf numFmtId="164" fontId="23" fillId="6" borderId="0" xfId="0" applyNumberFormat="1" applyFont="1" applyFill="1" applyBorder="1" applyAlignment="1">
      <alignment horizontal="center" vertical="center" wrapText="1"/>
    </xf>
    <xf numFmtId="164" fontId="23" fillId="6" borderId="9" xfId="0" applyNumberFormat="1" applyFont="1" applyFill="1" applyBorder="1" applyAlignment="1">
      <alignment horizontal="center" vertical="center" wrapText="1"/>
    </xf>
    <xf numFmtId="0" fontId="5" fillId="6" borderId="3" xfId="0" applyFont="1" applyFill="1" applyBorder="1"/>
    <xf numFmtId="164" fontId="23" fillId="6" borderId="10" xfId="0" applyNumberFormat="1" applyFont="1" applyFill="1" applyBorder="1" applyAlignment="1">
      <alignment horizontal="center" vertical="center" wrapText="1"/>
    </xf>
    <xf numFmtId="164" fontId="23" fillId="6" borderId="11" xfId="0" applyNumberFormat="1" applyFont="1" applyFill="1" applyBorder="1" applyAlignment="1">
      <alignment horizontal="center" vertical="center" wrapText="1"/>
    </xf>
    <xf numFmtId="164" fontId="23" fillId="6" borderId="10" xfId="0" quotePrefix="1" applyNumberFormat="1" applyFont="1" applyFill="1" applyBorder="1" applyAlignment="1">
      <alignment horizontal="center" vertical="center" wrapText="1"/>
    </xf>
    <xf numFmtId="164" fontId="24" fillId="6" borderId="12" xfId="0" quotePrefix="1" applyNumberFormat="1" applyFont="1" applyFill="1" applyBorder="1" applyAlignment="1">
      <alignment horizontal="center" vertical="center" wrapText="1"/>
    </xf>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0" fontId="5" fillId="6" borderId="26" xfId="0" applyNumberFormat="1" applyFont="1" applyFill="1" applyBorder="1" applyAlignment="1">
      <alignment horizontal="center" vertical="center" wrapText="1"/>
    </xf>
    <xf numFmtId="164" fontId="5" fillId="6" borderId="9" xfId="0" applyNumberFormat="1" applyFont="1" applyFill="1" applyBorder="1" applyAlignment="1">
      <alignment horizontal="center" vertical="center" wrapText="1"/>
    </xf>
    <xf numFmtId="164" fontId="24" fillId="6" borderId="12" xfId="0" applyNumberFormat="1" applyFont="1" applyFill="1" applyBorder="1" applyAlignment="1">
      <alignment horizontal="center" vertical="center" wrapText="1"/>
    </xf>
    <xf numFmtId="164" fontId="2" fillId="8" borderId="13"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5" xfId="0" applyNumberFormat="1" applyFont="1" applyFill="1" applyBorder="1" applyAlignment="1">
      <alignment vertical="top"/>
    </xf>
    <xf numFmtId="164" fontId="2" fillId="8" borderId="16"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19" xfId="0" applyNumberFormat="1" applyFont="1" applyFill="1" applyBorder="1" applyAlignment="1">
      <alignment vertical="top"/>
    </xf>
    <xf numFmtId="164" fontId="2" fillId="8" borderId="20" xfId="0" applyNumberFormat="1" applyFont="1" applyFill="1" applyBorder="1" applyAlignment="1">
      <alignment vertical="top"/>
    </xf>
    <xf numFmtId="164" fontId="2" fillId="8" borderId="21" xfId="0" applyNumberFormat="1" applyFont="1" applyFill="1" applyBorder="1" applyAlignment="1">
      <alignment vertical="top"/>
    </xf>
    <xf numFmtId="0" fontId="5" fillId="6" borderId="25" xfId="0" applyNumberFormat="1" applyFont="1" applyFill="1" applyBorder="1" applyAlignment="1">
      <alignment horizontal="center" vertical="center" wrapText="1"/>
    </xf>
    <xf numFmtId="9" fontId="5" fillId="6" borderId="23" xfId="1" applyFont="1" applyFill="1" applyBorder="1" applyAlignment="1">
      <alignment horizontal="center"/>
    </xf>
    <xf numFmtId="9" fontId="5" fillId="6" borderId="24" xfId="1" applyFont="1" applyFill="1" applyBorder="1" applyAlignment="1">
      <alignment horizontal="center"/>
    </xf>
    <xf numFmtId="0" fontId="4" fillId="6" borderId="1" xfId="0" applyFont="1" applyFill="1" applyBorder="1"/>
    <xf numFmtId="0" fontId="27" fillId="0" borderId="0" xfId="0" applyFont="1"/>
    <xf numFmtId="0" fontId="17" fillId="0" borderId="0" xfId="0" applyFont="1"/>
    <xf numFmtId="0" fontId="28" fillId="0" borderId="0" xfId="0" applyFont="1" applyBorder="1" applyAlignment="1">
      <alignment vertical="top"/>
    </xf>
    <xf numFmtId="164" fontId="9" fillId="9" borderId="13" xfId="0" applyNumberFormat="1" applyFont="1" applyFill="1" applyBorder="1" applyAlignment="1">
      <alignment vertical="top"/>
    </xf>
    <xf numFmtId="164" fontId="9" fillId="9" borderId="14" xfId="0" applyNumberFormat="1" applyFont="1" applyFill="1" applyBorder="1" applyAlignment="1">
      <alignment vertical="top"/>
    </xf>
    <xf numFmtId="164" fontId="2" fillId="9" borderId="15" xfId="0" applyNumberFormat="1" applyFont="1" applyFill="1" applyBorder="1" applyAlignment="1">
      <alignment vertical="top"/>
    </xf>
    <xf numFmtId="164" fontId="9" fillId="9" borderId="16" xfId="0" applyNumberFormat="1" applyFont="1" applyFill="1" applyBorder="1" applyAlignment="1">
      <alignment vertical="top"/>
    </xf>
    <xf numFmtId="164" fontId="9" fillId="9" borderId="17" xfId="0" applyNumberFormat="1" applyFont="1" applyFill="1" applyBorder="1" applyAlignment="1">
      <alignment vertical="top"/>
    </xf>
    <xf numFmtId="164" fontId="2" fillId="9" borderId="18" xfId="0" applyNumberFormat="1" applyFont="1" applyFill="1" applyBorder="1" applyAlignment="1">
      <alignment vertical="top"/>
    </xf>
    <xf numFmtId="0" fontId="15" fillId="0" borderId="0" xfId="0" applyFont="1" applyFill="1" applyBorder="1" applyAlignment="1">
      <alignment horizontal="left" vertical="top"/>
    </xf>
    <xf numFmtId="0" fontId="13" fillId="0" borderId="0" xfId="0" applyFont="1" applyFill="1" applyBorder="1" applyAlignment="1">
      <alignment horizontal="left" vertical="top"/>
    </xf>
    <xf numFmtId="0" fontId="30" fillId="0" borderId="0" xfId="0" applyFont="1" applyBorder="1" applyAlignment="1">
      <alignment vertical="top" wrapText="1"/>
    </xf>
    <xf numFmtId="164" fontId="9" fillId="9" borderId="19" xfId="0" applyNumberFormat="1" applyFont="1" applyFill="1" applyBorder="1" applyAlignment="1">
      <alignment vertical="top"/>
    </xf>
    <xf numFmtId="164" fontId="9" fillId="9" borderId="20" xfId="0" applyNumberFormat="1" applyFont="1" applyFill="1" applyBorder="1" applyAlignment="1">
      <alignment vertical="top"/>
    </xf>
    <xf numFmtId="164" fontId="2" fillId="9" borderId="21" xfId="0" applyNumberFormat="1" applyFont="1" applyFill="1" applyBorder="1" applyAlignment="1">
      <alignment vertical="top"/>
    </xf>
    <xf numFmtId="164" fontId="9" fillId="0" borderId="13" xfId="0" applyNumberFormat="1" applyFont="1" applyFill="1" applyBorder="1" applyAlignment="1">
      <alignment vertical="top"/>
    </xf>
    <xf numFmtId="164" fontId="9" fillId="0" borderId="14" xfId="0" applyNumberFormat="1" applyFont="1" applyFill="1" applyBorder="1" applyAlignment="1">
      <alignment vertical="top"/>
    </xf>
    <xf numFmtId="164" fontId="9" fillId="0" borderId="16" xfId="0" applyNumberFormat="1" applyFont="1" applyFill="1" applyBorder="1" applyAlignment="1">
      <alignment vertical="top"/>
    </xf>
    <xf numFmtId="164" fontId="9" fillId="0" borderId="17" xfId="0" applyNumberFormat="1" applyFont="1" applyFill="1" applyBorder="1" applyAlignment="1">
      <alignment vertical="top"/>
    </xf>
    <xf numFmtId="164" fontId="9" fillId="0" borderId="19" xfId="0" applyNumberFormat="1" applyFont="1" applyFill="1" applyBorder="1" applyAlignment="1">
      <alignment vertical="top"/>
    </xf>
    <xf numFmtId="164" fontId="9" fillId="0" borderId="20" xfId="0" applyNumberFormat="1" applyFont="1" applyFill="1" applyBorder="1" applyAlignment="1">
      <alignment vertical="top"/>
    </xf>
    <xf numFmtId="0" fontId="29" fillId="0" borderId="0" xfId="0" applyFont="1"/>
    <xf numFmtId="164" fontId="31" fillId="0" borderId="0" xfId="0" applyNumberFormat="1" applyFont="1" applyBorder="1"/>
    <xf numFmtId="0" fontId="31" fillId="0" borderId="0" xfId="0" applyFont="1"/>
    <xf numFmtId="0" fontId="19" fillId="0" borderId="0" xfId="0" applyFont="1" applyAlignment="1">
      <alignment horizontal="right"/>
    </xf>
    <xf numFmtId="0" fontId="32" fillId="0" borderId="0" xfId="0" applyFont="1"/>
    <xf numFmtId="0" fontId="19" fillId="0" borderId="28" xfId="0" applyFont="1" applyBorder="1"/>
    <xf numFmtId="0" fontId="33" fillId="2" borderId="0" xfId="0" applyFont="1" applyFill="1" applyAlignment="1"/>
    <xf numFmtId="0" fontId="7" fillId="2" borderId="0" xfId="0" applyFont="1" applyFill="1" applyBorder="1" applyAlignment="1">
      <alignment vertical="top"/>
    </xf>
    <xf numFmtId="0" fontId="7" fillId="0" borderId="0" xfId="0" applyFont="1" applyAlignment="1"/>
    <xf numFmtId="3" fontId="34" fillId="2" borderId="0" xfId="0" applyNumberFormat="1" applyFont="1" applyFill="1" applyBorder="1" applyAlignment="1">
      <alignment vertical="top"/>
    </xf>
    <xf numFmtId="0" fontId="33" fillId="0" borderId="0" xfId="0" applyFont="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12" borderId="0" xfId="0" applyFont="1" applyFill="1" applyBorder="1" applyAlignment="1">
      <alignment vertical="top" wrapText="1"/>
    </xf>
    <xf numFmtId="0" fontId="7" fillId="2" borderId="0" xfId="0" applyFont="1" applyFill="1" applyBorder="1" applyAlignment="1">
      <alignment vertical="top" wrapText="1"/>
    </xf>
    <xf numFmtId="0" fontId="35" fillId="0" borderId="0" xfId="0" applyFont="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left" vertical="distributed" wrapText="1"/>
    </xf>
    <xf numFmtId="0" fontId="35" fillId="2" borderId="0" xfId="0" applyFont="1" applyFill="1" applyAlignment="1"/>
    <xf numFmtId="0" fontId="8" fillId="2" borderId="0" xfId="0" applyFont="1" applyFill="1" applyBorder="1" applyAlignment="1">
      <alignment vertical="top"/>
    </xf>
    <xf numFmtId="0" fontId="8" fillId="0" borderId="0" xfId="0" applyFont="1" applyAlignment="1"/>
    <xf numFmtId="0" fontId="35" fillId="0" borderId="28" xfId="0" applyFont="1" applyBorder="1"/>
    <xf numFmtId="0" fontId="35" fillId="0" borderId="28" xfId="0" applyFont="1" applyBorder="1" applyAlignment="1">
      <alignment vertical="top" wrapText="1"/>
    </xf>
    <xf numFmtId="3" fontId="7" fillId="0" borderId="0" xfId="0" applyNumberFormat="1" applyFont="1"/>
    <xf numFmtId="0" fontId="15" fillId="3" borderId="30" xfId="0" applyFont="1" applyFill="1" applyBorder="1" applyAlignment="1">
      <alignment horizontal="left"/>
    </xf>
    <xf numFmtId="0" fontId="15" fillId="3" borderId="31" xfId="0" applyFont="1" applyFill="1" applyBorder="1" applyAlignment="1">
      <alignment horizontal="left"/>
    </xf>
    <xf numFmtId="0" fontId="15" fillId="3" borderId="32" xfId="0" applyFont="1" applyFill="1" applyBorder="1" applyAlignment="1">
      <alignment horizontal="left"/>
    </xf>
    <xf numFmtId="0" fontId="13" fillId="4" borderId="29" xfId="0" applyFont="1" applyFill="1" applyBorder="1" applyAlignment="1">
      <alignment horizontal="right"/>
    </xf>
    <xf numFmtId="0" fontId="13" fillId="2" borderId="29" xfId="0" applyFont="1" applyFill="1" applyBorder="1" applyAlignment="1">
      <alignment horizontal="center"/>
    </xf>
  </cellXfs>
  <cellStyles count="9">
    <cellStyle name="Data" xfId="2"/>
    <cellStyle name="Data 2" xfId="3"/>
    <cellStyle name="Formula" xfId="5"/>
    <cellStyle name="FormulaNoNumber" xfId="6"/>
    <cellStyle name="Heading" xfId="4"/>
    <cellStyle name="NoData" xfId="7"/>
    <cellStyle name="Normal" xfId="0" builtinId="0"/>
    <cellStyle name="Normal 2" xfId="8"/>
    <cellStyle name="Percent" xfId="1" builtinId="5"/>
  </cellStyles>
  <dxfs count="0"/>
  <tableStyles count="0" defaultTableStyle="TableStyleMedium9" defaultPivotStyle="PivotStyleLight16"/>
  <colors>
    <mruColors>
      <color rgb="FFFFFF99"/>
      <color rgb="FFFFFFCC"/>
      <color rgb="FF78BEDC"/>
      <color rgb="FFC8E6F0"/>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539901</xdr:colOff>
      <xdr:row>45</xdr:row>
      <xdr:rowOff>59823</xdr:rowOff>
    </xdr:from>
    <xdr:ext cx="5425781" cy="937629"/>
    <xdr:sp macro="" textlink="">
      <xdr:nvSpPr>
        <xdr:cNvPr id="2" name="Rectangle 1">
          <a:extLst>
            <a:ext uri="{FF2B5EF4-FFF2-40B4-BE49-F238E27FC236}">
              <a16:creationId xmlns:a16="http://schemas.microsoft.com/office/drawing/2014/main" id="{75F7C70F-3FE3-42EE-9462-6DFA0678F153}"/>
            </a:ext>
          </a:extLst>
        </xdr:cNvPr>
        <xdr:cNvSpPr/>
      </xdr:nvSpPr>
      <xdr:spPr>
        <a:xfrm rot="20903406">
          <a:off x="6759726" y="10080123"/>
          <a:ext cx="5425781" cy="937629"/>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n-US" sz="5400" b="1" cap="none" spc="0">
              <a:ln/>
              <a:solidFill>
                <a:schemeClr val="accent5">
                  <a:lumMod val="40000"/>
                  <a:lumOff val="60000"/>
                </a:schemeClr>
              </a:solidFill>
              <a:effectLst/>
            </a:rPr>
            <a:t>Data not available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9" customFormat="1" ht="15.6" x14ac:dyDescent="0.3">
      <c r="C1" s="139" t="s">
        <v>179</v>
      </c>
    </row>
    <row r="2" spans="2:3" s="29" customFormat="1" ht="15.6" x14ac:dyDescent="0.3">
      <c r="B2" s="140" t="s">
        <v>0</v>
      </c>
      <c r="C2" s="64"/>
    </row>
    <row r="3" spans="2:3" s="29" customFormat="1" ht="17.399999999999999" x14ac:dyDescent="0.3">
      <c r="B3" s="32" t="s">
        <v>192</v>
      </c>
      <c r="C3" s="64"/>
    </row>
    <row r="4" spans="2:3" s="29" customFormat="1" ht="15.6" x14ac:dyDescent="0.3">
      <c r="B4" s="140" t="s">
        <v>193</v>
      </c>
      <c r="C4" s="64"/>
    </row>
    <row r="5" spans="2:3" s="29" customFormat="1" ht="16.2" thickBot="1" x14ac:dyDescent="0.35">
      <c r="B5" s="141"/>
      <c r="C5" s="141"/>
    </row>
    <row r="7" spans="2:3" s="144" customFormat="1" x14ac:dyDescent="0.25">
      <c r="B7" s="142"/>
      <c r="C7" s="143"/>
    </row>
    <row r="8" spans="2:3" s="144" customFormat="1" ht="24.6" x14ac:dyDescent="0.25">
      <c r="B8" s="142" t="s">
        <v>146</v>
      </c>
      <c r="C8" s="145" t="s">
        <v>201</v>
      </c>
    </row>
    <row r="9" spans="2:3" s="144" customFormat="1" x14ac:dyDescent="0.25">
      <c r="B9" s="142"/>
      <c r="C9" s="143"/>
    </row>
    <row r="10" spans="2:3" x14ac:dyDescent="0.25">
      <c r="B10" s="146"/>
      <c r="C10" s="147"/>
    </row>
    <row r="11" spans="2:3" x14ac:dyDescent="0.25">
      <c r="B11" s="146"/>
      <c r="C11" s="147"/>
    </row>
    <row r="12" spans="2:3" ht="27.6" x14ac:dyDescent="0.25">
      <c r="B12" s="146" t="s">
        <v>194</v>
      </c>
      <c r="C12" s="148" t="s">
        <v>195</v>
      </c>
    </row>
    <row r="13" spans="2:3" ht="55.2" x14ac:dyDescent="0.25">
      <c r="B13" s="146"/>
      <c r="C13" s="147" t="s">
        <v>206</v>
      </c>
    </row>
    <row r="14" spans="2:3" ht="41.4" x14ac:dyDescent="0.25">
      <c r="B14" s="146"/>
      <c r="C14" s="148" t="s">
        <v>207</v>
      </c>
    </row>
    <row r="15" spans="2:3" ht="41.4" x14ac:dyDescent="0.25">
      <c r="B15" s="146"/>
      <c r="C15" s="147" t="s">
        <v>208</v>
      </c>
    </row>
    <row r="16" spans="2:3" ht="41.4" x14ac:dyDescent="0.25">
      <c r="B16" s="146" t="s">
        <v>210</v>
      </c>
      <c r="C16" s="147" t="s">
        <v>211</v>
      </c>
    </row>
    <row r="17" spans="2:3" ht="41.4" x14ac:dyDescent="0.25">
      <c r="B17" s="146" t="s">
        <v>196</v>
      </c>
      <c r="C17" s="149" t="s">
        <v>204</v>
      </c>
    </row>
    <row r="18" spans="2:3" ht="41.4" x14ac:dyDescent="0.25">
      <c r="B18" s="146"/>
      <c r="C18" s="150" t="s">
        <v>205</v>
      </c>
    </row>
    <row r="19" spans="2:3" ht="41.4" x14ac:dyDescent="0.25">
      <c r="B19" s="146"/>
      <c r="C19" s="150" t="s">
        <v>209</v>
      </c>
    </row>
    <row r="20" spans="2:3" s="29" customFormat="1" ht="16.2" thickBot="1" x14ac:dyDescent="0.35">
      <c r="B20" s="141"/>
      <c r="C20" s="141"/>
    </row>
    <row r="21" spans="2:3" s="7" customFormat="1" ht="11.4" x14ac:dyDescent="0.2"/>
    <row r="22" spans="2:3" s="7" customFormat="1" ht="34.200000000000003" x14ac:dyDescent="0.2">
      <c r="B22" s="151" t="s">
        <v>197</v>
      </c>
      <c r="C22" s="152" t="s">
        <v>198</v>
      </c>
    </row>
    <row r="23" spans="2:3" s="7" customFormat="1" ht="125.4" x14ac:dyDescent="0.2">
      <c r="B23" s="151" t="s">
        <v>199</v>
      </c>
      <c r="C23" s="153" t="s">
        <v>200</v>
      </c>
    </row>
    <row r="24" spans="2:3" s="156" customFormat="1" ht="12" x14ac:dyDescent="0.25">
      <c r="B24" s="154"/>
      <c r="C24" s="155"/>
    </row>
    <row r="25" spans="2:3" s="7" customFormat="1" ht="12.6" thickBot="1" x14ac:dyDescent="0.3">
      <c r="B25" s="157"/>
      <c r="C25" s="158"/>
    </row>
    <row r="190" spans="1:9" s="159" customFormat="1" ht="15.6" x14ac:dyDescent="0.3">
      <c r="A190" s="6"/>
      <c r="B190" s="6"/>
      <c r="C190" s="71"/>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J198"/>
  <sheetViews>
    <sheetView showGridLines="0" zoomScale="80" zoomScaleNormal="80" zoomScalePageLayoutView="50" workbookViewId="0">
      <pane xSplit="4" ySplit="8" topLeftCell="E9" activePane="bottomRight" state="frozen"/>
      <selection pane="topRight"/>
      <selection pane="bottomLeft"/>
      <selection pane="bottomRight"/>
    </sheetView>
  </sheetViews>
  <sheetFormatPr defaultColWidth="12.6640625" defaultRowHeight="15" x14ac:dyDescent="0.25"/>
  <cols>
    <col min="1" max="1" width="4.6640625" style="50" customWidth="1"/>
    <col min="2" max="2" width="12.6640625" style="50" customWidth="1"/>
    <col min="3" max="3" width="60.6640625" style="50" customWidth="1"/>
    <col min="4" max="4" width="12.6640625" style="70"/>
    <col min="5" max="10" width="18.6640625" style="49" customWidth="1"/>
    <col min="11" max="11" width="4.6640625" style="50" customWidth="1"/>
    <col min="12" max="16384" width="12.6640625" style="50"/>
  </cols>
  <sheetData>
    <row r="1" spans="2:10" s="29" customFormat="1" x14ac:dyDescent="0.25">
      <c r="D1" s="30"/>
      <c r="E1" s="31"/>
      <c r="F1" s="31"/>
      <c r="G1" s="31"/>
      <c r="H1" s="31"/>
      <c r="I1" s="31"/>
      <c r="J1" s="31"/>
    </row>
    <row r="2" spans="2:10" s="29" customFormat="1" ht="17.399999999999999" x14ac:dyDescent="0.3">
      <c r="B2" s="32" t="s">
        <v>146</v>
      </c>
      <c r="C2" s="32" t="s">
        <v>172</v>
      </c>
      <c r="D2" s="33"/>
      <c r="E2" s="34"/>
      <c r="F2" s="34"/>
      <c r="G2" s="34"/>
      <c r="H2" s="34"/>
      <c r="I2" s="34"/>
      <c r="J2" s="35" t="s">
        <v>174</v>
      </c>
    </row>
    <row r="3" spans="2:10" s="29" customFormat="1" ht="17.399999999999999" x14ac:dyDescent="0.3">
      <c r="B3" s="32"/>
      <c r="C3" s="64" t="s">
        <v>191</v>
      </c>
      <c r="D3" s="33"/>
      <c r="E3" s="34"/>
      <c r="F3" s="34"/>
      <c r="G3" s="34"/>
      <c r="H3" s="34"/>
      <c r="I3" s="34"/>
      <c r="J3" s="36"/>
    </row>
    <row r="4" spans="2:10" s="29" customFormat="1" ht="18" thickBot="1" x14ac:dyDescent="0.35">
      <c r="B4" s="37"/>
      <c r="C4" s="37"/>
      <c r="D4" s="38"/>
      <c r="E4" s="39"/>
      <c r="F4" s="39"/>
      <c r="G4" s="39"/>
      <c r="H4" s="39"/>
      <c r="I4" s="39"/>
      <c r="J4" s="39"/>
    </row>
    <row r="6" spans="2:10" s="42" customFormat="1" ht="37.200000000000003" x14ac:dyDescent="0.3">
      <c r="B6" s="40"/>
      <c r="C6" s="40"/>
      <c r="D6" s="40" t="s">
        <v>147</v>
      </c>
      <c r="E6" s="41" t="s">
        <v>82</v>
      </c>
      <c r="F6" s="41" t="s">
        <v>83</v>
      </c>
      <c r="G6" s="41" t="s">
        <v>84</v>
      </c>
      <c r="H6" s="41" t="s">
        <v>148</v>
      </c>
      <c r="I6" s="41" t="s">
        <v>149</v>
      </c>
      <c r="J6" s="41" t="s">
        <v>150</v>
      </c>
    </row>
    <row r="7" spans="2:10" s="45" customFormat="1" ht="15.6" x14ac:dyDescent="0.3">
      <c r="B7" s="43"/>
      <c r="C7" s="43"/>
      <c r="D7" s="43"/>
      <c r="E7" s="44" t="s">
        <v>85</v>
      </c>
      <c r="F7" s="44" t="s">
        <v>86</v>
      </c>
      <c r="G7" s="44" t="s">
        <v>87</v>
      </c>
      <c r="H7" s="44" t="s">
        <v>88</v>
      </c>
      <c r="I7" s="44" t="s">
        <v>89</v>
      </c>
      <c r="J7" s="44" t="s">
        <v>90</v>
      </c>
    </row>
    <row r="8" spans="2:10" ht="15.6" x14ac:dyDescent="0.3">
      <c r="B8" s="46"/>
      <c r="C8" s="47"/>
      <c r="D8" s="48"/>
    </row>
    <row r="9" spans="2:10" ht="12" customHeight="1" x14ac:dyDescent="0.3">
      <c r="B9" s="46"/>
      <c r="C9" s="47"/>
      <c r="D9" s="48"/>
    </row>
    <row r="10" spans="2:10" ht="15.6" x14ac:dyDescent="0.3">
      <c r="B10" s="46" t="s">
        <v>151</v>
      </c>
      <c r="C10" s="47"/>
      <c r="D10" s="48"/>
    </row>
    <row r="11" spans="2:10" ht="15.6" x14ac:dyDescent="0.3">
      <c r="B11" s="46"/>
      <c r="C11" s="47" t="s">
        <v>183</v>
      </c>
      <c r="D11" s="51" t="s">
        <v>184</v>
      </c>
      <c r="E11" s="53"/>
      <c r="F11" s="53"/>
      <c r="G11" s="53"/>
      <c r="H11" s="53"/>
      <c r="I11" s="53"/>
      <c r="J11" s="53">
        <f>SUM(E11:I11)</f>
        <v>0</v>
      </c>
    </row>
    <row r="12" spans="2:10" ht="15.6" x14ac:dyDescent="0.3">
      <c r="B12" s="46"/>
      <c r="C12" s="47" t="s">
        <v>185</v>
      </c>
      <c r="D12" s="51" t="s">
        <v>81</v>
      </c>
      <c r="E12" s="52"/>
      <c r="F12" s="52"/>
      <c r="G12" s="52"/>
      <c r="H12" s="52"/>
      <c r="I12" s="52"/>
      <c r="J12" s="53">
        <f>SUM(E12:I12)</f>
        <v>0</v>
      </c>
    </row>
    <row r="13" spans="2:10" ht="15.6" x14ac:dyDescent="0.3">
      <c r="B13" s="46"/>
      <c r="C13" s="47"/>
      <c r="D13" s="48"/>
    </row>
    <row r="14" spans="2:10" ht="15.6" x14ac:dyDescent="0.3">
      <c r="B14" s="46" t="s">
        <v>80</v>
      </c>
      <c r="C14" s="47"/>
      <c r="D14" s="48"/>
    </row>
    <row r="15" spans="2:10" ht="15.6" customHeight="1" x14ac:dyDescent="0.3">
      <c r="B15" s="46"/>
      <c r="C15" s="124" t="s">
        <v>186</v>
      </c>
      <c r="D15" s="51" t="s">
        <v>94</v>
      </c>
      <c r="E15" s="53"/>
      <c r="F15" s="53"/>
      <c r="G15" s="53"/>
      <c r="H15" s="53"/>
      <c r="I15" s="53"/>
      <c r="J15" s="53">
        <f>SUM(E15:I15)</f>
        <v>0</v>
      </c>
    </row>
    <row r="16" spans="2:10" ht="15.6" x14ac:dyDescent="0.3">
      <c r="B16" s="46"/>
      <c r="C16" s="124" t="s">
        <v>187</v>
      </c>
      <c r="D16" s="51" t="s">
        <v>95</v>
      </c>
      <c r="E16" s="53"/>
      <c r="F16" s="53"/>
      <c r="G16" s="53"/>
      <c r="H16" s="53"/>
      <c r="I16" s="53"/>
      <c r="J16" s="53">
        <f>SUM(E16:I16)</f>
        <v>0</v>
      </c>
    </row>
    <row r="17" spans="2:10" ht="15.6" x14ac:dyDescent="0.3">
      <c r="B17" s="46"/>
      <c r="C17" s="125" t="s">
        <v>188</v>
      </c>
      <c r="D17" s="51" t="s">
        <v>96</v>
      </c>
      <c r="E17" s="52"/>
      <c r="F17" s="52"/>
      <c r="G17" s="52"/>
      <c r="H17" s="52"/>
      <c r="I17" s="52"/>
      <c r="J17" s="53">
        <f>SUM(E17:I17)</f>
        <v>0</v>
      </c>
    </row>
    <row r="18" spans="2:10" ht="15.6" x14ac:dyDescent="0.3">
      <c r="B18" s="46"/>
      <c r="C18" s="55" t="s">
        <v>189</v>
      </c>
      <c r="D18" s="56" t="s">
        <v>97</v>
      </c>
      <c r="E18" s="53">
        <f t="shared" ref="E18:J18" si="0">SUM(E15:E17)</f>
        <v>0</v>
      </c>
      <c r="F18" s="53">
        <f t="shared" si="0"/>
        <v>0</v>
      </c>
      <c r="G18" s="53">
        <f t="shared" si="0"/>
        <v>0</v>
      </c>
      <c r="H18" s="53">
        <f t="shared" si="0"/>
        <v>0</v>
      </c>
      <c r="I18" s="53">
        <f t="shared" si="0"/>
        <v>0</v>
      </c>
      <c r="J18" s="53">
        <f t="shared" si="0"/>
        <v>0</v>
      </c>
    </row>
    <row r="19" spans="2:10" ht="15.6" x14ac:dyDescent="0.3">
      <c r="B19" s="46"/>
      <c r="C19" s="117" t="s">
        <v>175</v>
      </c>
      <c r="D19" s="48"/>
    </row>
    <row r="20" spans="2:10" ht="15.6" x14ac:dyDescent="0.3">
      <c r="B20" s="46"/>
      <c r="C20" s="47"/>
      <c r="D20" s="48"/>
    </row>
    <row r="21" spans="2:10" ht="30" x14ac:dyDescent="0.3">
      <c r="B21" s="46"/>
      <c r="C21" s="47" t="s">
        <v>152</v>
      </c>
      <c r="D21" s="54" t="s">
        <v>98</v>
      </c>
      <c r="F21" s="57">
        <v>0</v>
      </c>
      <c r="G21" s="57">
        <v>0</v>
      </c>
    </row>
    <row r="22" spans="2:10" ht="15.6" x14ac:dyDescent="0.3">
      <c r="B22" s="46"/>
      <c r="C22" s="47"/>
      <c r="D22" s="48"/>
    </row>
    <row r="23" spans="2:10" ht="15.6" x14ac:dyDescent="0.3">
      <c r="B23" s="46" t="s">
        <v>104</v>
      </c>
      <c r="C23" s="47"/>
      <c r="D23" s="48"/>
    </row>
    <row r="24" spans="2:10" ht="30" x14ac:dyDescent="0.3">
      <c r="B24" s="46"/>
      <c r="C24" s="47" t="s">
        <v>153</v>
      </c>
      <c r="D24" s="51" t="s">
        <v>103</v>
      </c>
      <c r="E24" s="58" t="s">
        <v>154</v>
      </c>
      <c r="J24" s="50"/>
    </row>
    <row r="25" spans="2:10" ht="15.6" x14ac:dyDescent="0.3">
      <c r="B25" s="46"/>
      <c r="C25" s="47"/>
      <c r="D25" s="59"/>
    </row>
    <row r="26" spans="2:10" ht="15.6" x14ac:dyDescent="0.3">
      <c r="B26" s="46" t="s">
        <v>109</v>
      </c>
      <c r="C26" s="47"/>
      <c r="D26" s="59"/>
    </row>
    <row r="27" spans="2:10" ht="15.6" x14ac:dyDescent="0.3">
      <c r="B27" s="46"/>
      <c r="C27" s="47" t="s">
        <v>113</v>
      </c>
      <c r="D27" s="51" t="s">
        <v>110</v>
      </c>
      <c r="E27" s="52"/>
      <c r="F27" s="52"/>
      <c r="G27" s="52"/>
      <c r="H27" s="52"/>
      <c r="I27" s="52"/>
      <c r="J27" s="53">
        <f t="shared" ref="J27:J40" si="1">SUM(E27:I27)</f>
        <v>0</v>
      </c>
    </row>
    <row r="28" spans="2:10" ht="15.6" x14ac:dyDescent="0.3">
      <c r="B28" s="46"/>
      <c r="C28" s="47" t="s">
        <v>114</v>
      </c>
      <c r="D28" s="51" t="s">
        <v>111</v>
      </c>
      <c r="E28" s="52"/>
      <c r="F28" s="52"/>
      <c r="G28" s="52"/>
      <c r="H28" s="52"/>
      <c r="I28" s="52"/>
      <c r="J28" s="53">
        <f t="shared" si="1"/>
        <v>0</v>
      </c>
    </row>
    <row r="29" spans="2:10" ht="15.6" x14ac:dyDescent="0.3">
      <c r="B29" s="46"/>
      <c r="C29" s="47" t="s">
        <v>115</v>
      </c>
      <c r="D29" s="51" t="s">
        <v>112</v>
      </c>
      <c r="E29" s="52"/>
      <c r="F29" s="52"/>
      <c r="G29" s="52"/>
      <c r="H29" s="52"/>
      <c r="I29" s="52"/>
      <c r="J29" s="53">
        <f t="shared" si="1"/>
        <v>0</v>
      </c>
    </row>
    <row r="30" spans="2:10" ht="15.6" x14ac:dyDescent="0.3">
      <c r="B30" s="46"/>
      <c r="C30" s="47" t="s">
        <v>116</v>
      </c>
      <c r="D30" s="51" t="s">
        <v>117</v>
      </c>
      <c r="E30" s="52"/>
      <c r="F30" s="52"/>
      <c r="G30" s="52"/>
      <c r="H30" s="52"/>
      <c r="I30" s="52"/>
      <c r="J30" s="53">
        <f t="shared" si="1"/>
        <v>0</v>
      </c>
    </row>
    <row r="31" spans="2:10" ht="15.6" x14ac:dyDescent="0.3">
      <c r="B31" s="46"/>
      <c r="C31" s="47" t="s">
        <v>120</v>
      </c>
      <c r="D31" s="51" t="s">
        <v>118</v>
      </c>
      <c r="E31" s="52"/>
      <c r="F31" s="52"/>
      <c r="G31" s="52"/>
      <c r="H31" s="52"/>
      <c r="I31" s="52"/>
      <c r="J31" s="53">
        <f t="shared" si="1"/>
        <v>0</v>
      </c>
    </row>
    <row r="32" spans="2:10" ht="15.6" x14ac:dyDescent="0.3">
      <c r="B32" s="46"/>
      <c r="C32" s="47" t="s">
        <v>121</v>
      </c>
      <c r="D32" s="51" t="s">
        <v>119</v>
      </c>
      <c r="E32" s="52"/>
      <c r="F32" s="52"/>
      <c r="G32" s="52"/>
      <c r="H32" s="52"/>
      <c r="I32" s="52"/>
      <c r="J32" s="53">
        <f t="shared" si="1"/>
        <v>0</v>
      </c>
    </row>
    <row r="33" spans="2:10" ht="15.6" x14ac:dyDescent="0.3">
      <c r="B33" s="46"/>
      <c r="C33" s="47" t="s">
        <v>155</v>
      </c>
      <c r="D33" s="51" t="s">
        <v>122</v>
      </c>
      <c r="E33" s="52"/>
      <c r="F33" s="52"/>
      <c r="G33" s="52"/>
      <c r="H33" s="52"/>
      <c r="I33" s="52"/>
      <c r="J33" s="53">
        <f t="shared" si="1"/>
        <v>0</v>
      </c>
    </row>
    <row r="34" spans="2:10" ht="15.6" x14ac:dyDescent="0.3">
      <c r="C34" s="47" t="s">
        <v>156</v>
      </c>
      <c r="D34" s="51" t="s">
        <v>123</v>
      </c>
      <c r="E34" s="52"/>
      <c r="F34" s="52"/>
      <c r="G34" s="52"/>
      <c r="H34" s="52"/>
      <c r="I34" s="52"/>
      <c r="J34" s="53">
        <f t="shared" si="1"/>
        <v>0</v>
      </c>
    </row>
    <row r="35" spans="2:10" ht="15.6" x14ac:dyDescent="0.3">
      <c r="C35" s="55" t="s">
        <v>157</v>
      </c>
      <c r="D35" s="56" t="s">
        <v>124</v>
      </c>
      <c r="E35" s="53">
        <f>SUM(E27:E34)</f>
        <v>0</v>
      </c>
      <c r="F35" s="53">
        <f t="shared" ref="F35:J35" si="2">SUM(F27:F34)</f>
        <v>0</v>
      </c>
      <c r="G35" s="53">
        <f t="shared" si="2"/>
        <v>0</v>
      </c>
      <c r="H35" s="53">
        <f t="shared" si="2"/>
        <v>0</v>
      </c>
      <c r="I35" s="53">
        <f t="shared" si="2"/>
        <v>0</v>
      </c>
      <c r="J35" s="53">
        <f t="shared" si="2"/>
        <v>0</v>
      </c>
    </row>
    <row r="36" spans="2:10" x14ac:dyDescent="0.25">
      <c r="C36" s="47" t="s">
        <v>158</v>
      </c>
      <c r="D36" s="48"/>
    </row>
    <row r="37" spans="2:10" ht="30" x14ac:dyDescent="0.3">
      <c r="C37" s="47" t="s">
        <v>159</v>
      </c>
      <c r="D37" s="51" t="s">
        <v>127</v>
      </c>
      <c r="E37" s="52"/>
      <c r="F37" s="52"/>
      <c r="G37" s="52"/>
      <c r="H37" s="52"/>
      <c r="I37" s="52"/>
      <c r="J37" s="53">
        <f t="shared" si="1"/>
        <v>0</v>
      </c>
    </row>
    <row r="38" spans="2:10" x14ac:dyDescent="0.25">
      <c r="C38" s="47" t="s">
        <v>160</v>
      </c>
      <c r="D38" s="48"/>
    </row>
    <row r="39" spans="2:10" ht="15.6" x14ac:dyDescent="0.3">
      <c r="C39" s="47" t="s">
        <v>161</v>
      </c>
      <c r="D39" s="51" t="s">
        <v>128</v>
      </c>
      <c r="E39" s="52"/>
      <c r="F39" s="52"/>
      <c r="G39" s="52"/>
      <c r="H39" s="52"/>
      <c r="I39" s="52"/>
      <c r="J39" s="53">
        <f>SUM(E39:I39)</f>
        <v>0</v>
      </c>
    </row>
    <row r="40" spans="2:10" ht="15.6" x14ac:dyDescent="0.3">
      <c r="C40" s="47" t="s">
        <v>162</v>
      </c>
      <c r="D40" s="51" t="s">
        <v>129</v>
      </c>
      <c r="E40" s="52"/>
      <c r="F40" s="52"/>
      <c r="G40" s="52"/>
      <c r="H40" s="52"/>
      <c r="I40" s="52"/>
      <c r="J40" s="53">
        <f t="shared" si="1"/>
        <v>0</v>
      </c>
    </row>
    <row r="41" spans="2:10" ht="15.6" x14ac:dyDescent="0.3">
      <c r="C41" s="55" t="s">
        <v>133</v>
      </c>
      <c r="D41" s="56" t="s">
        <v>106</v>
      </c>
      <c r="E41" s="53">
        <f t="shared" ref="E41:I41" si="3">E35+E37-(E39+E40)</f>
        <v>0</v>
      </c>
      <c r="F41" s="53">
        <f t="shared" si="3"/>
        <v>0</v>
      </c>
      <c r="G41" s="53">
        <f t="shared" si="3"/>
        <v>0</v>
      </c>
      <c r="H41" s="53">
        <f t="shared" si="3"/>
        <v>0</v>
      </c>
      <c r="I41" s="53">
        <f t="shared" si="3"/>
        <v>0</v>
      </c>
      <c r="J41" s="53">
        <f>J35+J37-(J39+J40)</f>
        <v>0</v>
      </c>
    </row>
    <row r="42" spans="2:10" ht="9.6" customHeight="1" x14ac:dyDescent="0.25">
      <c r="C42" s="47"/>
      <c r="D42" s="59"/>
    </row>
    <row r="43" spans="2:10" ht="15.6" x14ac:dyDescent="0.3">
      <c r="B43" s="46" t="s">
        <v>163</v>
      </c>
      <c r="C43" s="47"/>
      <c r="D43" s="59"/>
    </row>
    <row r="44" spans="2:10" ht="39.6" x14ac:dyDescent="0.3">
      <c r="C44" s="126" t="s">
        <v>190</v>
      </c>
      <c r="D44" s="59"/>
      <c r="E44" s="164" t="s">
        <v>134</v>
      </c>
      <c r="F44" s="164"/>
      <c r="G44" s="164"/>
      <c r="H44" s="60" t="s">
        <v>135</v>
      </c>
      <c r="I44" s="60" t="s">
        <v>136</v>
      </c>
    </row>
    <row r="45" spans="2:10" x14ac:dyDescent="0.25">
      <c r="C45" s="47"/>
      <c r="D45" s="51" t="s">
        <v>137</v>
      </c>
      <c r="E45" s="160" t="s">
        <v>171</v>
      </c>
      <c r="F45" s="161"/>
      <c r="G45" s="162"/>
      <c r="H45" s="52" t="s">
        <v>171</v>
      </c>
      <c r="I45" s="52" t="s">
        <v>171</v>
      </c>
    </row>
    <row r="46" spans="2:10" x14ac:dyDescent="0.25">
      <c r="C46" s="47"/>
      <c r="D46" s="51" t="s">
        <v>138</v>
      </c>
      <c r="E46" s="160" t="s">
        <v>171</v>
      </c>
      <c r="F46" s="161"/>
      <c r="G46" s="162"/>
      <c r="H46" s="52" t="s">
        <v>171</v>
      </c>
      <c r="I46" s="52" t="s">
        <v>171</v>
      </c>
    </row>
    <row r="47" spans="2:10" x14ac:dyDescent="0.25">
      <c r="C47" s="47"/>
      <c r="D47" s="51" t="s">
        <v>139</v>
      </c>
      <c r="E47" s="160" t="s">
        <v>171</v>
      </c>
      <c r="F47" s="161"/>
      <c r="G47" s="162"/>
      <c r="H47" s="52" t="s">
        <v>171</v>
      </c>
      <c r="I47" s="52" t="s">
        <v>171</v>
      </c>
    </row>
    <row r="48" spans="2:10" x14ac:dyDescent="0.25">
      <c r="C48" s="47"/>
      <c r="D48" s="51" t="s">
        <v>140</v>
      </c>
      <c r="E48" s="160" t="s">
        <v>171</v>
      </c>
      <c r="F48" s="161"/>
      <c r="G48" s="162"/>
      <c r="H48" s="52" t="s">
        <v>171</v>
      </c>
      <c r="I48" s="52" t="s">
        <v>171</v>
      </c>
    </row>
    <row r="49" spans="2:10" x14ac:dyDescent="0.25">
      <c r="C49" s="47"/>
      <c r="D49" s="51" t="s">
        <v>141</v>
      </c>
      <c r="E49" s="160" t="s">
        <v>171</v>
      </c>
      <c r="F49" s="161"/>
      <c r="G49" s="162"/>
      <c r="H49" s="52" t="s">
        <v>171</v>
      </c>
      <c r="I49" s="52" t="s">
        <v>171</v>
      </c>
    </row>
    <row r="50" spans="2:10" x14ac:dyDescent="0.25">
      <c r="C50" s="47"/>
      <c r="D50" s="51" t="s">
        <v>142</v>
      </c>
      <c r="E50" s="160" t="s">
        <v>171</v>
      </c>
      <c r="F50" s="161"/>
      <c r="G50" s="162"/>
      <c r="H50" s="52" t="s">
        <v>171</v>
      </c>
      <c r="I50" s="52" t="s">
        <v>171</v>
      </c>
    </row>
    <row r="51" spans="2:10" x14ac:dyDescent="0.25">
      <c r="C51" s="47"/>
      <c r="D51" s="51" t="s">
        <v>143</v>
      </c>
      <c r="E51" s="160" t="s">
        <v>171</v>
      </c>
      <c r="F51" s="161"/>
      <c r="G51" s="162"/>
      <c r="H51" s="52" t="s">
        <v>171</v>
      </c>
      <c r="I51" s="52" t="s">
        <v>171</v>
      </c>
    </row>
    <row r="52" spans="2:10" x14ac:dyDescent="0.25">
      <c r="C52" s="47"/>
      <c r="D52" s="51" t="s">
        <v>144</v>
      </c>
      <c r="E52" s="160" t="s">
        <v>171</v>
      </c>
      <c r="F52" s="161"/>
      <c r="G52" s="162"/>
      <c r="H52" s="52" t="s">
        <v>171</v>
      </c>
      <c r="I52" s="52" t="s">
        <v>171</v>
      </c>
      <c r="J52" s="61" t="s">
        <v>164</v>
      </c>
    </row>
    <row r="53" spans="2:10" ht="15.6" x14ac:dyDescent="0.3">
      <c r="C53" s="47"/>
      <c r="D53" s="56" t="s">
        <v>145</v>
      </c>
      <c r="E53" s="163" t="s">
        <v>93</v>
      </c>
      <c r="F53" s="163"/>
      <c r="G53" s="163"/>
      <c r="H53" s="53">
        <f>SUM(H45:H52)</f>
        <v>0</v>
      </c>
      <c r="I53" s="53">
        <f>SUM(I45:I52)</f>
        <v>0</v>
      </c>
      <c r="J53" s="53">
        <f>J33</f>
        <v>0</v>
      </c>
    </row>
    <row r="54" spans="2:10" ht="15.6" x14ac:dyDescent="0.3">
      <c r="B54" s="46" t="s">
        <v>108</v>
      </c>
      <c r="C54" s="47"/>
      <c r="D54" s="48"/>
    </row>
    <row r="55" spans="2:10" x14ac:dyDescent="0.25">
      <c r="C55" s="47"/>
      <c r="D55" s="48"/>
    </row>
    <row r="56" spans="2:10" ht="15.6" x14ac:dyDescent="0.3">
      <c r="C56" s="62" t="s">
        <v>165</v>
      </c>
      <c r="D56" s="56" t="s">
        <v>106</v>
      </c>
      <c r="J56" s="53">
        <f>J41</f>
        <v>0</v>
      </c>
    </row>
    <row r="57" spans="2:10" ht="15.6" x14ac:dyDescent="0.3">
      <c r="C57" s="47" t="s">
        <v>166</v>
      </c>
      <c r="D57" s="56" t="s">
        <v>107</v>
      </c>
      <c r="J57" s="53">
        <v>0</v>
      </c>
    </row>
    <row r="58" spans="2:10" ht="12.6" customHeight="1" x14ac:dyDescent="0.25">
      <c r="D58" s="48"/>
      <c r="J58" s="63" t="s">
        <v>167</v>
      </c>
    </row>
    <row r="59" spans="2:10" ht="6" customHeight="1" x14ac:dyDescent="0.25">
      <c r="D59" s="48"/>
      <c r="J59" s="63"/>
    </row>
    <row r="60" spans="2:10" ht="15.6" x14ac:dyDescent="0.3">
      <c r="B60" s="64" t="s">
        <v>173</v>
      </c>
      <c r="D60" s="48"/>
      <c r="J60" s="63"/>
    </row>
    <row r="61" spans="2:10" ht="6" customHeight="1" x14ac:dyDescent="0.25">
      <c r="D61" s="48"/>
      <c r="J61" s="63"/>
    </row>
    <row r="62" spans="2:10" s="29" customFormat="1" ht="15.6" x14ac:dyDescent="0.3">
      <c r="B62" s="64" t="s">
        <v>168</v>
      </c>
      <c r="C62" s="65"/>
      <c r="D62" s="30"/>
      <c r="E62" s="31"/>
      <c r="F62" s="31"/>
      <c r="G62" s="31"/>
      <c r="H62" s="31"/>
      <c r="I62" s="31"/>
      <c r="J62" s="31"/>
    </row>
    <row r="63" spans="2:10" ht="6" customHeight="1" thickBot="1" x14ac:dyDescent="0.35">
      <c r="B63" s="66"/>
      <c r="C63" s="67"/>
      <c r="D63" s="68"/>
      <c r="E63" s="69"/>
      <c r="F63" s="69"/>
      <c r="G63" s="69"/>
      <c r="H63" s="69"/>
      <c r="I63" s="69"/>
      <c r="J63" s="69"/>
    </row>
    <row r="198" spans="3:3" ht="15.6" x14ac:dyDescent="0.3">
      <c r="C198" s="71"/>
    </row>
  </sheetData>
  <protectedRanges>
    <protectedRange sqref="E45:I52" name="RiL"/>
    <protectedRange sqref="E17:I17 F21:G21 E24" name="CIV"/>
    <protectedRange sqref="E12:I12" name="Assess"/>
    <protectedRange sqref="E27:I34 E37:I37 E39:I40" name="Rates"/>
  </protectedRanges>
  <mergeCells count="10">
    <mergeCell ref="E50:G50"/>
    <mergeCell ref="E51:G51"/>
    <mergeCell ref="E52:G52"/>
    <mergeCell ref="E53:G53"/>
    <mergeCell ref="E44:G44"/>
    <mergeCell ref="E45:G45"/>
    <mergeCell ref="E46:G46"/>
    <mergeCell ref="E47:G47"/>
    <mergeCell ref="E48:G48"/>
    <mergeCell ref="E49:G49"/>
  </mergeCells>
  <printOptions horizontalCentered="1" verticalCentered="1"/>
  <pageMargins left="0.39370078740157483" right="0.39370078740157483" top="0.39370078740157483" bottom="0.39370078740157483" header="0.31496062992125984" footer="0.31496062992125984"/>
  <pageSetup paperSize="8"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H92"/>
  <sheetViews>
    <sheetView showGridLines="0" zoomScale="80" zoomScaleNormal="80" workbookViewId="0">
      <pane xSplit="1" ySplit="9" topLeftCell="B10" activePane="bottomRight" state="frozen"/>
      <selection activeCell="G94" sqref="G94"/>
      <selection pane="topRight" activeCell="G94" sqref="G94"/>
      <selection pane="bottomLeft" activeCell="G94" sqref="G94"/>
      <selection pane="bottomRight" activeCell="A9" sqref="A9"/>
    </sheetView>
  </sheetViews>
  <sheetFormatPr defaultColWidth="10.6640625" defaultRowHeight="13.8" x14ac:dyDescent="0.25"/>
  <cols>
    <col min="1" max="1" width="24.6640625" style="6" customWidth="1"/>
    <col min="2" max="7" width="12.6640625" style="10" customWidth="1"/>
    <col min="8" max="8" width="22.44140625" style="10" customWidth="1"/>
    <col min="9" max="9" width="17" style="10" customWidth="1"/>
    <col min="10" max="10" width="16" style="10" customWidth="1"/>
    <col min="11" max="11" width="16.33203125" style="10" customWidth="1"/>
    <col min="12" max="12" width="14.6640625" style="10" customWidth="1"/>
    <col min="13" max="13" width="18.5546875" style="10" customWidth="1"/>
    <col min="14" max="14" width="16.6640625" style="10" customWidth="1"/>
    <col min="15" max="18" width="14.6640625" style="10" customWidth="1"/>
    <col min="19" max="19" width="16.6640625" style="10" customWidth="1"/>
    <col min="20" max="24" width="14.6640625" style="10" customWidth="1"/>
    <col min="25" max="31" width="16.6640625" style="10" customWidth="1"/>
    <col min="32" max="34" width="12.6640625" style="10" customWidth="1"/>
    <col min="35" max="16384" width="10.6640625" style="6"/>
  </cols>
  <sheetData>
    <row r="1" spans="1:34" x14ac:dyDescent="0.25">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6" x14ac:dyDescent="0.3">
      <c r="A2" s="2" t="s">
        <v>101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73" t="s">
        <v>179</v>
      </c>
    </row>
    <row r="4" spans="1:34" ht="15.6" x14ac:dyDescent="0.3">
      <c r="A4" s="114"/>
      <c r="B4" s="96" t="s">
        <v>180</v>
      </c>
      <c r="C4" s="97"/>
      <c r="D4" s="97"/>
      <c r="E4" s="97"/>
      <c r="F4" s="97"/>
      <c r="G4" s="97"/>
      <c r="H4" s="96" t="s">
        <v>181</v>
      </c>
      <c r="I4" s="97"/>
      <c r="J4" s="97"/>
      <c r="K4" s="97"/>
      <c r="L4" s="97"/>
      <c r="M4" s="97"/>
      <c r="N4" s="97"/>
      <c r="O4" s="97"/>
      <c r="P4" s="97"/>
      <c r="Q4" s="97"/>
      <c r="R4" s="97"/>
      <c r="S4" s="97"/>
      <c r="T4" s="97"/>
      <c r="U4" s="97"/>
      <c r="V4" s="97"/>
      <c r="W4" s="97"/>
      <c r="X4" s="97"/>
      <c r="Y4" s="97"/>
      <c r="Z4" s="97"/>
      <c r="AA4" s="97"/>
      <c r="AB4" s="97"/>
      <c r="AC4" s="97"/>
      <c r="AD4" s="97"/>
      <c r="AE4" s="97"/>
      <c r="AF4" s="96"/>
      <c r="AG4" s="97"/>
      <c r="AH4" s="98"/>
    </row>
    <row r="5" spans="1:34" x14ac:dyDescent="0.25">
      <c r="A5" s="79"/>
      <c r="B5" s="111" t="s">
        <v>81</v>
      </c>
      <c r="C5" s="99"/>
      <c r="D5" s="99"/>
      <c r="E5" s="99"/>
      <c r="F5" s="99"/>
      <c r="G5" s="83"/>
      <c r="H5" s="80" t="s">
        <v>94</v>
      </c>
      <c r="I5" s="81"/>
      <c r="J5" s="81"/>
      <c r="K5" s="81"/>
      <c r="L5" s="81"/>
      <c r="M5" s="82"/>
      <c r="N5" s="80" t="s">
        <v>95</v>
      </c>
      <c r="O5" s="81"/>
      <c r="P5" s="81"/>
      <c r="Q5" s="81"/>
      <c r="R5" s="81"/>
      <c r="S5" s="82"/>
      <c r="T5" s="80" t="s">
        <v>96</v>
      </c>
      <c r="U5" s="81"/>
      <c r="V5" s="81"/>
      <c r="W5" s="81"/>
      <c r="X5" s="81"/>
      <c r="Y5" s="82"/>
      <c r="Z5" s="80" t="s">
        <v>97</v>
      </c>
      <c r="AA5" s="81"/>
      <c r="AB5" s="81"/>
      <c r="AC5" s="81"/>
      <c r="AD5" s="81"/>
      <c r="AE5" s="82"/>
      <c r="AF5" s="80" t="s">
        <v>98</v>
      </c>
      <c r="AG5" s="82"/>
      <c r="AH5" s="82" t="s">
        <v>103</v>
      </c>
    </row>
    <row r="6" spans="1:34" s="19" customFormat="1" x14ac:dyDescent="0.25">
      <c r="A6" s="84"/>
      <c r="B6" s="85" t="s">
        <v>170</v>
      </c>
      <c r="C6" s="86"/>
      <c r="D6" s="86"/>
      <c r="E6" s="86"/>
      <c r="F6" s="86"/>
      <c r="G6" s="87"/>
      <c r="H6" s="85" t="s">
        <v>176</v>
      </c>
      <c r="I6" s="86"/>
      <c r="J6" s="86"/>
      <c r="K6" s="86"/>
      <c r="L6" s="86"/>
      <c r="M6" s="87"/>
      <c r="N6" s="85" t="s">
        <v>177</v>
      </c>
      <c r="O6" s="86"/>
      <c r="P6" s="86"/>
      <c r="Q6" s="86"/>
      <c r="R6" s="86"/>
      <c r="S6" s="87"/>
      <c r="T6" s="85" t="s">
        <v>178</v>
      </c>
      <c r="U6" s="86"/>
      <c r="V6" s="86"/>
      <c r="W6" s="86"/>
      <c r="X6" s="86"/>
      <c r="Y6" s="87"/>
      <c r="Z6" s="85" t="s">
        <v>212</v>
      </c>
      <c r="AA6" s="86"/>
      <c r="AB6" s="86"/>
      <c r="AC6" s="86"/>
      <c r="AD6" s="86"/>
      <c r="AE6" s="87"/>
      <c r="AF6" s="85" t="s">
        <v>99</v>
      </c>
      <c r="AG6" s="87"/>
      <c r="AH6" s="87" t="s">
        <v>104</v>
      </c>
    </row>
    <row r="7" spans="1:34" ht="30.6" x14ac:dyDescent="0.25">
      <c r="A7" s="79"/>
      <c r="B7" s="88" t="s">
        <v>82</v>
      </c>
      <c r="C7" s="89" t="s">
        <v>83</v>
      </c>
      <c r="D7" s="89" t="s">
        <v>84</v>
      </c>
      <c r="E7" s="89" t="s">
        <v>92</v>
      </c>
      <c r="F7" s="89" t="s">
        <v>91</v>
      </c>
      <c r="G7" s="100" t="s">
        <v>93</v>
      </c>
      <c r="H7" s="88" t="s">
        <v>82</v>
      </c>
      <c r="I7" s="89" t="s">
        <v>83</v>
      </c>
      <c r="J7" s="89" t="s">
        <v>84</v>
      </c>
      <c r="K7" s="89" t="s">
        <v>92</v>
      </c>
      <c r="L7" s="89" t="s">
        <v>91</v>
      </c>
      <c r="M7" s="100" t="s">
        <v>93</v>
      </c>
      <c r="N7" s="88" t="s">
        <v>82</v>
      </c>
      <c r="O7" s="89" t="s">
        <v>83</v>
      </c>
      <c r="P7" s="89" t="s">
        <v>84</v>
      </c>
      <c r="Q7" s="89" t="s">
        <v>92</v>
      </c>
      <c r="R7" s="89" t="s">
        <v>91</v>
      </c>
      <c r="S7" s="100" t="s">
        <v>93</v>
      </c>
      <c r="T7" s="88" t="s">
        <v>82</v>
      </c>
      <c r="U7" s="89" t="s">
        <v>83</v>
      </c>
      <c r="V7" s="89" t="s">
        <v>84</v>
      </c>
      <c r="W7" s="89" t="s">
        <v>92</v>
      </c>
      <c r="X7" s="89" t="s">
        <v>91</v>
      </c>
      <c r="Y7" s="100" t="s">
        <v>93</v>
      </c>
      <c r="Z7" s="88" t="s">
        <v>82</v>
      </c>
      <c r="AA7" s="89" t="s">
        <v>83</v>
      </c>
      <c r="AB7" s="89" t="s">
        <v>84</v>
      </c>
      <c r="AC7" s="89" t="s">
        <v>92</v>
      </c>
      <c r="AD7" s="89" t="s">
        <v>91</v>
      </c>
      <c r="AE7" s="100" t="s">
        <v>93</v>
      </c>
      <c r="AF7" s="88" t="s">
        <v>83</v>
      </c>
      <c r="AG7" s="90" t="s">
        <v>84</v>
      </c>
      <c r="AH7" s="90" t="s">
        <v>105</v>
      </c>
    </row>
    <row r="8" spans="1:34" x14ac:dyDescent="0.25">
      <c r="A8" s="91"/>
      <c r="B8" s="92" t="s">
        <v>85</v>
      </c>
      <c r="C8" s="93" t="s">
        <v>86</v>
      </c>
      <c r="D8" s="93" t="s">
        <v>87</v>
      </c>
      <c r="E8" s="93" t="s">
        <v>88</v>
      </c>
      <c r="F8" s="93" t="s">
        <v>89</v>
      </c>
      <c r="G8" s="101" t="s">
        <v>90</v>
      </c>
      <c r="H8" s="92" t="s">
        <v>85</v>
      </c>
      <c r="I8" s="93" t="s">
        <v>86</v>
      </c>
      <c r="J8" s="93" t="s">
        <v>87</v>
      </c>
      <c r="K8" s="93" t="s">
        <v>88</v>
      </c>
      <c r="L8" s="93" t="s">
        <v>89</v>
      </c>
      <c r="M8" s="101" t="s">
        <v>90</v>
      </c>
      <c r="N8" s="92" t="s">
        <v>85</v>
      </c>
      <c r="O8" s="93" t="s">
        <v>86</v>
      </c>
      <c r="P8" s="93" t="s">
        <v>87</v>
      </c>
      <c r="Q8" s="93" t="s">
        <v>88</v>
      </c>
      <c r="R8" s="93" t="s">
        <v>89</v>
      </c>
      <c r="S8" s="101" t="s">
        <v>90</v>
      </c>
      <c r="T8" s="92" t="s">
        <v>85</v>
      </c>
      <c r="U8" s="93" t="s">
        <v>86</v>
      </c>
      <c r="V8" s="93" t="s">
        <v>87</v>
      </c>
      <c r="W8" s="93" t="s">
        <v>88</v>
      </c>
      <c r="X8" s="93" t="s">
        <v>89</v>
      </c>
      <c r="Y8" s="101" t="s">
        <v>90</v>
      </c>
      <c r="Z8" s="92" t="s">
        <v>85</v>
      </c>
      <c r="AA8" s="93" t="s">
        <v>86</v>
      </c>
      <c r="AB8" s="93" t="s">
        <v>87</v>
      </c>
      <c r="AC8" s="93" t="s">
        <v>88</v>
      </c>
      <c r="AD8" s="93" t="s">
        <v>89</v>
      </c>
      <c r="AE8" s="101" t="s">
        <v>90</v>
      </c>
      <c r="AF8" s="94" t="s">
        <v>100</v>
      </c>
      <c r="AG8" s="95" t="s">
        <v>100</v>
      </c>
      <c r="AH8" s="95"/>
    </row>
    <row r="9" spans="1:34" x14ac:dyDescent="0.25">
      <c r="A9" s="3" t="s">
        <v>171</v>
      </c>
      <c r="B9" s="13"/>
      <c r="C9" s="14"/>
      <c r="D9" s="14"/>
      <c r="E9" s="14"/>
      <c r="F9" s="14"/>
      <c r="G9" s="104"/>
      <c r="H9" s="118"/>
      <c r="I9" s="119"/>
      <c r="J9" s="119"/>
      <c r="K9" s="119"/>
      <c r="L9" s="119"/>
      <c r="M9" s="120"/>
      <c r="N9" s="118"/>
      <c r="O9" s="119"/>
      <c r="P9" s="119"/>
      <c r="Q9" s="119"/>
      <c r="R9" s="119"/>
      <c r="S9" s="120"/>
      <c r="T9" s="130"/>
      <c r="U9" s="131"/>
      <c r="V9" s="131"/>
      <c r="W9" s="131"/>
      <c r="X9" s="131"/>
      <c r="Y9" s="26"/>
      <c r="Z9" s="102"/>
      <c r="AA9" s="103"/>
      <c r="AB9" s="103"/>
      <c r="AC9" s="103"/>
      <c r="AD9" s="103"/>
      <c r="AE9" s="104"/>
      <c r="AF9" s="20"/>
      <c r="AG9" s="23"/>
      <c r="AH9" s="23"/>
    </row>
    <row r="10" spans="1:34" x14ac:dyDescent="0.25">
      <c r="A10" s="4" t="s">
        <v>1</v>
      </c>
      <c r="B10" s="15">
        <v>6593</v>
      </c>
      <c r="C10" s="16">
        <v>779</v>
      </c>
      <c r="D10" s="16">
        <v>0</v>
      </c>
      <c r="E10" s="16">
        <v>1084</v>
      </c>
      <c r="F10" s="16">
        <v>0</v>
      </c>
      <c r="G10" s="107">
        <v>8456</v>
      </c>
      <c r="H10" s="121">
        <v>1710518000</v>
      </c>
      <c r="I10" s="122">
        <v>295265000</v>
      </c>
      <c r="J10" s="122">
        <v>0</v>
      </c>
      <c r="K10" s="122">
        <v>578671300</v>
      </c>
      <c r="L10" s="122">
        <v>0</v>
      </c>
      <c r="M10" s="123">
        <v>2584454300</v>
      </c>
      <c r="N10" s="121">
        <v>30190200</v>
      </c>
      <c r="O10" s="122">
        <v>-4189000</v>
      </c>
      <c r="P10" s="122">
        <v>0</v>
      </c>
      <c r="Q10" s="122">
        <v>10222000</v>
      </c>
      <c r="R10" s="122">
        <v>0</v>
      </c>
      <c r="S10" s="123">
        <v>36223200</v>
      </c>
      <c r="T10" s="132">
        <v>-9672000</v>
      </c>
      <c r="U10" s="133">
        <v>31374000</v>
      </c>
      <c r="V10" s="133">
        <v>0</v>
      </c>
      <c r="W10" s="133">
        <v>327000</v>
      </c>
      <c r="X10" s="133">
        <v>0</v>
      </c>
      <c r="Y10" s="27">
        <v>22029000</v>
      </c>
      <c r="Z10" s="105">
        <v>1731036200</v>
      </c>
      <c r="AA10" s="106">
        <v>322450000</v>
      </c>
      <c r="AB10" s="106">
        <v>0</v>
      </c>
      <c r="AC10" s="106">
        <v>589220300</v>
      </c>
      <c r="AD10" s="106">
        <v>0</v>
      </c>
      <c r="AE10" s="107">
        <v>2642706500</v>
      </c>
      <c r="AF10" s="21">
        <v>0.85</v>
      </c>
      <c r="AG10" s="24">
        <v>0.15</v>
      </c>
      <c r="AH10" s="24" t="s">
        <v>154</v>
      </c>
    </row>
    <row r="11" spans="1:34" x14ac:dyDescent="0.25">
      <c r="A11" s="4" t="s">
        <v>2</v>
      </c>
      <c r="B11" s="15">
        <v>4954</v>
      </c>
      <c r="C11" s="16">
        <v>336</v>
      </c>
      <c r="D11" s="16">
        <v>84</v>
      </c>
      <c r="E11" s="16">
        <v>1740</v>
      </c>
      <c r="F11" s="16">
        <v>0</v>
      </c>
      <c r="G11" s="107">
        <v>7114</v>
      </c>
      <c r="H11" s="121">
        <v>870049800</v>
      </c>
      <c r="I11" s="122">
        <v>98531900</v>
      </c>
      <c r="J11" s="122">
        <v>18537100</v>
      </c>
      <c r="K11" s="122">
        <v>1209610100</v>
      </c>
      <c r="L11" s="122">
        <v>0</v>
      </c>
      <c r="M11" s="123">
        <v>2196728900</v>
      </c>
      <c r="N11" s="121">
        <v>10200000</v>
      </c>
      <c r="O11" s="122">
        <v>-824300</v>
      </c>
      <c r="P11" s="122">
        <v>417500</v>
      </c>
      <c r="Q11" s="122">
        <v>-284600</v>
      </c>
      <c r="R11" s="122">
        <v>0</v>
      </c>
      <c r="S11" s="123">
        <v>9508600</v>
      </c>
      <c r="T11" s="132">
        <v>8284000</v>
      </c>
      <c r="U11" s="133">
        <v>642700</v>
      </c>
      <c r="V11" s="133">
        <v>76000</v>
      </c>
      <c r="W11" s="133">
        <v>1778500</v>
      </c>
      <c r="X11" s="133">
        <v>0</v>
      </c>
      <c r="Y11" s="27">
        <v>10781200</v>
      </c>
      <c r="Z11" s="105">
        <v>888533800</v>
      </c>
      <c r="AA11" s="106">
        <v>98350300</v>
      </c>
      <c r="AB11" s="106">
        <v>19030600</v>
      </c>
      <c r="AC11" s="106">
        <v>1211104000</v>
      </c>
      <c r="AD11" s="106">
        <v>0</v>
      </c>
      <c r="AE11" s="107">
        <v>2217018700</v>
      </c>
      <c r="AF11" s="21">
        <v>0</v>
      </c>
      <c r="AG11" s="24">
        <v>0</v>
      </c>
      <c r="AH11" s="24" t="s">
        <v>154</v>
      </c>
    </row>
    <row r="12" spans="1:34" x14ac:dyDescent="0.25">
      <c r="A12" s="4" t="s">
        <v>3</v>
      </c>
      <c r="B12" s="15">
        <v>45238</v>
      </c>
      <c r="C12" s="16">
        <v>2199</v>
      </c>
      <c r="D12" s="16">
        <v>1488</v>
      </c>
      <c r="E12" s="16">
        <v>1400</v>
      </c>
      <c r="F12" s="16">
        <v>69</v>
      </c>
      <c r="G12" s="107">
        <v>50394</v>
      </c>
      <c r="H12" s="121">
        <v>11692761500</v>
      </c>
      <c r="I12" s="122">
        <v>1801747500</v>
      </c>
      <c r="J12" s="122">
        <v>733756500</v>
      </c>
      <c r="K12" s="122">
        <v>1647097000</v>
      </c>
      <c r="L12" s="122">
        <v>0</v>
      </c>
      <c r="M12" s="123">
        <v>15875362500</v>
      </c>
      <c r="N12" s="121">
        <v>1368300275</v>
      </c>
      <c r="O12" s="122">
        <v>-234631575</v>
      </c>
      <c r="P12" s="122">
        <v>-16981150</v>
      </c>
      <c r="Q12" s="122">
        <v>-847328750</v>
      </c>
      <c r="R12" s="122">
        <v>80690200</v>
      </c>
      <c r="S12" s="123">
        <v>350049000</v>
      </c>
      <c r="T12" s="132">
        <v>-791548275</v>
      </c>
      <c r="U12" s="133">
        <v>222340875</v>
      </c>
      <c r="V12" s="133">
        <v>45323650</v>
      </c>
      <c r="W12" s="133">
        <v>861633750</v>
      </c>
      <c r="X12" s="133">
        <v>695000</v>
      </c>
      <c r="Y12" s="27">
        <v>338445000</v>
      </c>
      <c r="Z12" s="105">
        <v>12269513500</v>
      </c>
      <c r="AA12" s="106">
        <v>1789456800</v>
      </c>
      <c r="AB12" s="106">
        <v>762099000</v>
      </c>
      <c r="AC12" s="106">
        <v>1661402000</v>
      </c>
      <c r="AD12" s="106">
        <v>81385200</v>
      </c>
      <c r="AE12" s="107">
        <v>16563856500</v>
      </c>
      <c r="AF12" s="21">
        <v>0</v>
      </c>
      <c r="AG12" s="24">
        <v>0</v>
      </c>
      <c r="AH12" s="24" t="s">
        <v>154</v>
      </c>
    </row>
    <row r="13" spans="1:34" x14ac:dyDescent="0.25">
      <c r="A13" s="4" t="s">
        <v>4</v>
      </c>
      <c r="B13" s="15">
        <v>49875</v>
      </c>
      <c r="C13" s="16">
        <v>2074</v>
      </c>
      <c r="D13" s="16">
        <v>932</v>
      </c>
      <c r="E13" s="16">
        <v>0</v>
      </c>
      <c r="F13" s="16">
        <v>4</v>
      </c>
      <c r="G13" s="107">
        <v>52885</v>
      </c>
      <c r="H13" s="121">
        <v>28704310000</v>
      </c>
      <c r="I13" s="122">
        <v>1897690600</v>
      </c>
      <c r="J13" s="122">
        <v>659049500</v>
      </c>
      <c r="K13" s="122">
        <v>0</v>
      </c>
      <c r="L13" s="122">
        <v>32969000</v>
      </c>
      <c r="M13" s="123">
        <v>31294019100</v>
      </c>
      <c r="N13" s="121">
        <v>273145000</v>
      </c>
      <c r="O13" s="122">
        <v>6684200</v>
      </c>
      <c r="P13" s="122">
        <v>-2109700</v>
      </c>
      <c r="Q13" s="122">
        <v>0</v>
      </c>
      <c r="R13" s="122">
        <v>0</v>
      </c>
      <c r="S13" s="123">
        <v>277719500</v>
      </c>
      <c r="T13" s="132">
        <v>82666000</v>
      </c>
      <c r="U13" s="133">
        <v>33113000</v>
      </c>
      <c r="V13" s="133">
        <v>5717000</v>
      </c>
      <c r="W13" s="133">
        <v>0</v>
      </c>
      <c r="X13" s="133">
        <v>1615000</v>
      </c>
      <c r="Y13" s="27">
        <v>123111000</v>
      </c>
      <c r="Z13" s="105">
        <v>29060121000</v>
      </c>
      <c r="AA13" s="106">
        <v>1937487800</v>
      </c>
      <c r="AB13" s="106">
        <v>662656800</v>
      </c>
      <c r="AC13" s="106">
        <v>0</v>
      </c>
      <c r="AD13" s="106">
        <v>34584000</v>
      </c>
      <c r="AE13" s="107">
        <v>31694849600</v>
      </c>
      <c r="AF13" s="21">
        <v>0</v>
      </c>
      <c r="AG13" s="24">
        <v>0</v>
      </c>
      <c r="AH13" s="24" t="s">
        <v>154</v>
      </c>
    </row>
    <row r="14" spans="1:34" x14ac:dyDescent="0.25">
      <c r="A14" s="4" t="s">
        <v>5</v>
      </c>
      <c r="B14" s="15">
        <v>25951</v>
      </c>
      <c r="C14" s="16">
        <v>911</v>
      </c>
      <c r="D14" s="16">
        <v>325</v>
      </c>
      <c r="E14" s="16">
        <v>2373</v>
      </c>
      <c r="F14" s="16">
        <v>189</v>
      </c>
      <c r="G14" s="107">
        <v>29749</v>
      </c>
      <c r="H14" s="121">
        <v>9027597600</v>
      </c>
      <c r="I14" s="122">
        <v>613432300</v>
      </c>
      <c r="J14" s="122">
        <v>135372300</v>
      </c>
      <c r="K14" s="122">
        <v>1718475000</v>
      </c>
      <c r="L14" s="122">
        <v>16667200</v>
      </c>
      <c r="M14" s="123">
        <v>11511544400</v>
      </c>
      <c r="N14" s="121">
        <v>-364313300</v>
      </c>
      <c r="O14" s="122">
        <v>-7800000</v>
      </c>
      <c r="P14" s="122">
        <v>10400</v>
      </c>
      <c r="Q14" s="122">
        <v>4242000</v>
      </c>
      <c r="R14" s="122">
        <v>1334000</v>
      </c>
      <c r="S14" s="123">
        <v>-366526900</v>
      </c>
      <c r="T14" s="132">
        <v>98212800</v>
      </c>
      <c r="U14" s="133">
        <v>14906000</v>
      </c>
      <c r="V14" s="133">
        <v>3407200</v>
      </c>
      <c r="W14" s="133">
        <v>3870000</v>
      </c>
      <c r="X14" s="133">
        <v>0</v>
      </c>
      <c r="Y14" s="27">
        <v>120396000</v>
      </c>
      <c r="Z14" s="105">
        <v>8761497100</v>
      </c>
      <c r="AA14" s="106">
        <v>620538300</v>
      </c>
      <c r="AB14" s="106">
        <v>138789900</v>
      </c>
      <c r="AC14" s="106">
        <v>1726587000</v>
      </c>
      <c r="AD14" s="106">
        <v>18001200</v>
      </c>
      <c r="AE14" s="107">
        <v>11265413500</v>
      </c>
      <c r="AF14" s="21">
        <v>0</v>
      </c>
      <c r="AG14" s="24">
        <v>0</v>
      </c>
      <c r="AH14" s="24" t="s">
        <v>154</v>
      </c>
    </row>
    <row r="15" spans="1:34" x14ac:dyDescent="0.25">
      <c r="A15" s="4" t="s">
        <v>6</v>
      </c>
      <c r="B15" s="15">
        <v>20336</v>
      </c>
      <c r="C15" s="16">
        <v>812</v>
      </c>
      <c r="D15" s="16">
        <v>597</v>
      </c>
      <c r="E15" s="16">
        <v>3090</v>
      </c>
      <c r="F15" s="16">
        <v>0</v>
      </c>
      <c r="G15" s="107">
        <v>24835</v>
      </c>
      <c r="H15" s="121">
        <v>6020743000</v>
      </c>
      <c r="I15" s="122">
        <v>448247000</v>
      </c>
      <c r="J15" s="122">
        <v>219422000</v>
      </c>
      <c r="K15" s="122">
        <v>2355579000</v>
      </c>
      <c r="L15" s="122">
        <v>0</v>
      </c>
      <c r="M15" s="123">
        <v>9043991000</v>
      </c>
      <c r="N15" s="121">
        <v>197539000</v>
      </c>
      <c r="O15" s="122">
        <v>-7466000</v>
      </c>
      <c r="P15" s="122">
        <v>2996000</v>
      </c>
      <c r="Q15" s="122">
        <v>-9566000</v>
      </c>
      <c r="R15" s="122">
        <v>0</v>
      </c>
      <c r="S15" s="123">
        <v>183503000</v>
      </c>
      <c r="T15" s="132">
        <v>87684000</v>
      </c>
      <c r="U15" s="133">
        <v>4096000</v>
      </c>
      <c r="V15" s="133">
        <v>6156000</v>
      </c>
      <c r="W15" s="133">
        <v>37129000</v>
      </c>
      <c r="X15" s="133">
        <v>0</v>
      </c>
      <c r="Y15" s="27">
        <v>135065000</v>
      </c>
      <c r="Z15" s="105">
        <v>6305966000</v>
      </c>
      <c r="AA15" s="106">
        <v>444877000</v>
      </c>
      <c r="AB15" s="106">
        <v>228574000</v>
      </c>
      <c r="AC15" s="106">
        <v>2383142000</v>
      </c>
      <c r="AD15" s="106">
        <v>0</v>
      </c>
      <c r="AE15" s="107">
        <v>9362559000</v>
      </c>
      <c r="AF15" s="21">
        <v>0</v>
      </c>
      <c r="AG15" s="24">
        <v>0</v>
      </c>
      <c r="AH15" s="24" t="s">
        <v>154</v>
      </c>
    </row>
    <row r="16" spans="1:34" x14ac:dyDescent="0.25">
      <c r="A16" s="4" t="s">
        <v>7</v>
      </c>
      <c r="B16" s="15">
        <v>42219</v>
      </c>
      <c r="C16" s="16">
        <v>2440</v>
      </c>
      <c r="D16" s="16">
        <v>742</v>
      </c>
      <c r="E16" s="16">
        <v>0</v>
      </c>
      <c r="F16" s="16">
        <v>39</v>
      </c>
      <c r="G16" s="107">
        <v>45440</v>
      </c>
      <c r="H16" s="121">
        <v>43182490000</v>
      </c>
      <c r="I16" s="122">
        <v>2167530000</v>
      </c>
      <c r="J16" s="122">
        <v>627102000</v>
      </c>
      <c r="K16" s="122">
        <v>0</v>
      </c>
      <c r="L16" s="122">
        <v>541560000</v>
      </c>
      <c r="M16" s="123">
        <v>46518682000</v>
      </c>
      <c r="N16" s="121">
        <v>360046515</v>
      </c>
      <c r="O16" s="122">
        <v>29530000</v>
      </c>
      <c r="P16" s="122">
        <v>-14410000</v>
      </c>
      <c r="Q16" s="122">
        <v>0</v>
      </c>
      <c r="R16" s="122">
        <v>0</v>
      </c>
      <c r="S16" s="123">
        <v>375166515</v>
      </c>
      <c r="T16" s="132">
        <v>1012675000</v>
      </c>
      <c r="U16" s="133">
        <v>66640000</v>
      </c>
      <c r="V16" s="133">
        <v>12495000</v>
      </c>
      <c r="W16" s="133">
        <v>0</v>
      </c>
      <c r="X16" s="133">
        <v>0</v>
      </c>
      <c r="Y16" s="27">
        <v>1091810000</v>
      </c>
      <c r="Z16" s="105">
        <v>44555211515</v>
      </c>
      <c r="AA16" s="106">
        <v>2263700000</v>
      </c>
      <c r="AB16" s="106">
        <v>625187000</v>
      </c>
      <c r="AC16" s="106">
        <v>0</v>
      </c>
      <c r="AD16" s="106">
        <v>541560000</v>
      </c>
      <c r="AE16" s="107">
        <v>47985658515</v>
      </c>
      <c r="AF16" s="21">
        <v>0</v>
      </c>
      <c r="AG16" s="24">
        <v>0</v>
      </c>
      <c r="AH16" s="24" t="s">
        <v>154</v>
      </c>
    </row>
    <row r="17" spans="1:34" x14ac:dyDescent="0.25">
      <c r="A17" s="4" t="s">
        <v>8</v>
      </c>
      <c r="B17" s="15">
        <v>4986</v>
      </c>
      <c r="C17" s="16">
        <v>464</v>
      </c>
      <c r="D17" s="16">
        <v>0</v>
      </c>
      <c r="E17" s="16">
        <v>2465</v>
      </c>
      <c r="F17" s="16">
        <v>1</v>
      </c>
      <c r="G17" s="107">
        <v>7916</v>
      </c>
      <c r="H17" s="121">
        <v>1031358000</v>
      </c>
      <c r="I17" s="122">
        <v>261095000</v>
      </c>
      <c r="J17" s="122">
        <v>0</v>
      </c>
      <c r="K17" s="122">
        <v>1046979000</v>
      </c>
      <c r="L17" s="122">
        <v>11795000</v>
      </c>
      <c r="M17" s="123">
        <v>2351227000</v>
      </c>
      <c r="N17" s="121">
        <v>9774000</v>
      </c>
      <c r="O17" s="122">
        <v>7769000</v>
      </c>
      <c r="P17" s="122">
        <v>0</v>
      </c>
      <c r="Q17" s="122">
        <v>39467400</v>
      </c>
      <c r="R17" s="122">
        <v>-31000</v>
      </c>
      <c r="S17" s="123">
        <v>56979400</v>
      </c>
      <c r="T17" s="132">
        <v>10375000</v>
      </c>
      <c r="U17" s="133">
        <v>976000</v>
      </c>
      <c r="V17" s="133">
        <v>0</v>
      </c>
      <c r="W17" s="133">
        <v>11180000</v>
      </c>
      <c r="X17" s="133">
        <v>-7274000</v>
      </c>
      <c r="Y17" s="27">
        <v>15257000</v>
      </c>
      <c r="Z17" s="105">
        <v>1051507000</v>
      </c>
      <c r="AA17" s="106">
        <v>269840000</v>
      </c>
      <c r="AB17" s="106">
        <v>0</v>
      </c>
      <c r="AC17" s="106">
        <v>1097626400</v>
      </c>
      <c r="AD17" s="106">
        <v>4490000</v>
      </c>
      <c r="AE17" s="107">
        <v>2423463400</v>
      </c>
      <c r="AF17" s="21">
        <v>0.65</v>
      </c>
      <c r="AG17" s="24">
        <v>0.35</v>
      </c>
      <c r="AH17" s="24" t="s">
        <v>154</v>
      </c>
    </row>
    <row r="18" spans="1:34" x14ac:dyDescent="0.25">
      <c r="A18" s="4" t="s">
        <v>9</v>
      </c>
      <c r="B18" s="15">
        <v>68836</v>
      </c>
      <c r="C18" s="16">
        <v>5602</v>
      </c>
      <c r="D18" s="16">
        <v>472</v>
      </c>
      <c r="E18" s="16">
        <v>0</v>
      </c>
      <c r="F18" s="16">
        <v>43</v>
      </c>
      <c r="G18" s="107">
        <v>74953</v>
      </c>
      <c r="H18" s="121">
        <v>74279499000</v>
      </c>
      <c r="I18" s="122">
        <v>5630032000</v>
      </c>
      <c r="J18" s="122">
        <v>457725000</v>
      </c>
      <c r="K18" s="122">
        <v>0</v>
      </c>
      <c r="L18" s="122">
        <v>200988000</v>
      </c>
      <c r="M18" s="123">
        <v>80568244000</v>
      </c>
      <c r="N18" s="121">
        <v>965846000</v>
      </c>
      <c r="O18" s="122">
        <v>120219000</v>
      </c>
      <c r="P18" s="122">
        <v>0</v>
      </c>
      <c r="Q18" s="122">
        <v>0</v>
      </c>
      <c r="R18" s="122">
        <v>0</v>
      </c>
      <c r="S18" s="123">
        <v>1086065000</v>
      </c>
      <c r="T18" s="132">
        <v>898526900</v>
      </c>
      <c r="U18" s="133">
        <v>50535600</v>
      </c>
      <c r="V18" s="133">
        <v>1016000</v>
      </c>
      <c r="W18" s="133">
        <v>0</v>
      </c>
      <c r="X18" s="133">
        <v>0</v>
      </c>
      <c r="Y18" s="27">
        <v>950078500</v>
      </c>
      <c r="Z18" s="105">
        <v>76143871900</v>
      </c>
      <c r="AA18" s="106">
        <v>5800786600</v>
      </c>
      <c r="AB18" s="106">
        <v>458741000</v>
      </c>
      <c r="AC18" s="106">
        <v>0</v>
      </c>
      <c r="AD18" s="106">
        <v>200988000</v>
      </c>
      <c r="AE18" s="107">
        <v>82604387500</v>
      </c>
      <c r="AF18" s="21">
        <v>0</v>
      </c>
      <c r="AG18" s="24">
        <v>0</v>
      </c>
      <c r="AH18" s="24" t="s">
        <v>154</v>
      </c>
    </row>
    <row r="19" spans="1:34" x14ac:dyDescent="0.25">
      <c r="A19" s="4" t="s">
        <v>10</v>
      </c>
      <c r="B19" s="15">
        <v>68025</v>
      </c>
      <c r="C19" s="16">
        <v>5913</v>
      </c>
      <c r="D19" s="16">
        <v>0</v>
      </c>
      <c r="E19" s="16">
        <v>31</v>
      </c>
      <c r="F19" s="16">
        <v>2338</v>
      </c>
      <c r="G19" s="107">
        <v>76307</v>
      </c>
      <c r="H19" s="121">
        <v>24802169000</v>
      </c>
      <c r="I19" s="122">
        <v>5560177570</v>
      </c>
      <c r="J19" s="122">
        <v>0</v>
      </c>
      <c r="K19" s="122">
        <v>33368000</v>
      </c>
      <c r="L19" s="122">
        <v>1079141000</v>
      </c>
      <c r="M19" s="123">
        <v>31474855570</v>
      </c>
      <c r="N19" s="121">
        <v>1135195000</v>
      </c>
      <c r="O19" s="122">
        <v>448105130</v>
      </c>
      <c r="P19" s="122">
        <v>0</v>
      </c>
      <c r="Q19" s="122">
        <v>-505000</v>
      </c>
      <c r="R19" s="122">
        <v>-15940500</v>
      </c>
      <c r="S19" s="123">
        <v>1566854630</v>
      </c>
      <c r="T19" s="132">
        <v>131448000</v>
      </c>
      <c r="U19" s="133">
        <v>113918000</v>
      </c>
      <c r="V19" s="133">
        <v>0</v>
      </c>
      <c r="W19" s="133">
        <v>40000</v>
      </c>
      <c r="X19" s="133">
        <v>-44364000</v>
      </c>
      <c r="Y19" s="27">
        <v>201042000</v>
      </c>
      <c r="Z19" s="105">
        <v>26068812000</v>
      </c>
      <c r="AA19" s="106">
        <v>6122200700</v>
      </c>
      <c r="AB19" s="106">
        <v>0</v>
      </c>
      <c r="AC19" s="106">
        <v>32903000</v>
      </c>
      <c r="AD19" s="106">
        <v>1018836500</v>
      </c>
      <c r="AE19" s="107">
        <v>33242752200</v>
      </c>
      <c r="AF19" s="21">
        <v>0.5</v>
      </c>
      <c r="AG19" s="24">
        <v>0.5</v>
      </c>
      <c r="AH19" s="24" t="s">
        <v>154</v>
      </c>
    </row>
    <row r="20" spans="1:34" x14ac:dyDescent="0.25">
      <c r="A20" s="4" t="s">
        <v>11</v>
      </c>
      <c r="B20" s="15">
        <v>2902</v>
      </c>
      <c r="C20" s="16">
        <v>443</v>
      </c>
      <c r="D20" s="16">
        <v>0</v>
      </c>
      <c r="E20" s="16">
        <v>2862</v>
      </c>
      <c r="F20" s="16">
        <v>0</v>
      </c>
      <c r="G20" s="107">
        <v>6207</v>
      </c>
      <c r="H20" s="121">
        <v>305989600</v>
      </c>
      <c r="I20" s="122">
        <v>77212900</v>
      </c>
      <c r="J20" s="122">
        <v>0</v>
      </c>
      <c r="K20" s="122">
        <v>884465200</v>
      </c>
      <c r="L20" s="122">
        <v>0</v>
      </c>
      <c r="M20" s="123">
        <v>1267667700</v>
      </c>
      <c r="N20" s="121">
        <v>227500</v>
      </c>
      <c r="O20" s="122">
        <v>91000</v>
      </c>
      <c r="P20" s="122">
        <v>0</v>
      </c>
      <c r="Q20" s="122">
        <v>4734000</v>
      </c>
      <c r="R20" s="122">
        <v>0</v>
      </c>
      <c r="S20" s="123">
        <v>5052500</v>
      </c>
      <c r="T20" s="132">
        <v>3618000</v>
      </c>
      <c r="U20" s="133">
        <v>6584200</v>
      </c>
      <c r="V20" s="133">
        <v>0</v>
      </c>
      <c r="W20" s="133">
        <v>6597000</v>
      </c>
      <c r="X20" s="133">
        <v>0</v>
      </c>
      <c r="Y20" s="27">
        <v>16799200</v>
      </c>
      <c r="Z20" s="105">
        <v>309835100</v>
      </c>
      <c r="AA20" s="106">
        <v>83888100</v>
      </c>
      <c r="AB20" s="106">
        <v>0</v>
      </c>
      <c r="AC20" s="106">
        <v>895796200</v>
      </c>
      <c r="AD20" s="106">
        <v>0</v>
      </c>
      <c r="AE20" s="107">
        <v>1289519400</v>
      </c>
      <c r="AF20" s="21">
        <v>0.48</v>
      </c>
      <c r="AG20" s="24">
        <v>0.52</v>
      </c>
      <c r="AH20" s="24" t="s">
        <v>154</v>
      </c>
    </row>
    <row r="21" spans="1:34" x14ac:dyDescent="0.25">
      <c r="A21" s="4" t="s">
        <v>12</v>
      </c>
      <c r="B21" s="15">
        <v>15033</v>
      </c>
      <c r="C21" s="16">
        <v>1120</v>
      </c>
      <c r="D21" s="16">
        <v>431</v>
      </c>
      <c r="E21" s="16">
        <v>3710</v>
      </c>
      <c r="F21" s="16">
        <v>26</v>
      </c>
      <c r="G21" s="107">
        <v>20320</v>
      </c>
      <c r="H21" s="121">
        <v>3741713300</v>
      </c>
      <c r="I21" s="122">
        <v>597110400</v>
      </c>
      <c r="J21" s="122">
        <v>269032300</v>
      </c>
      <c r="K21" s="122">
        <v>1582328700</v>
      </c>
      <c r="L21" s="122">
        <v>16330000</v>
      </c>
      <c r="M21" s="123">
        <v>6206514700</v>
      </c>
      <c r="N21" s="121">
        <v>44199500</v>
      </c>
      <c r="O21" s="122">
        <v>1681000</v>
      </c>
      <c r="P21" s="122">
        <v>308600</v>
      </c>
      <c r="Q21" s="122">
        <v>-3368200</v>
      </c>
      <c r="R21" s="122">
        <v>15000</v>
      </c>
      <c r="S21" s="123">
        <v>42835900</v>
      </c>
      <c r="T21" s="132">
        <v>26425000</v>
      </c>
      <c r="U21" s="133">
        <v>-1874000</v>
      </c>
      <c r="V21" s="133">
        <v>2978700</v>
      </c>
      <c r="W21" s="133">
        <v>3350000</v>
      </c>
      <c r="X21" s="133">
        <v>91000</v>
      </c>
      <c r="Y21" s="27">
        <v>30970700</v>
      </c>
      <c r="Z21" s="105">
        <v>3812337800</v>
      </c>
      <c r="AA21" s="106">
        <v>596917400</v>
      </c>
      <c r="AB21" s="106">
        <v>272319600</v>
      </c>
      <c r="AC21" s="106">
        <v>1582310500</v>
      </c>
      <c r="AD21" s="106">
        <v>16436000</v>
      </c>
      <c r="AE21" s="107">
        <v>6280321300</v>
      </c>
      <c r="AF21" s="21">
        <v>0</v>
      </c>
      <c r="AG21" s="24">
        <v>0</v>
      </c>
      <c r="AH21" s="24" t="s">
        <v>154</v>
      </c>
    </row>
    <row r="22" spans="1:34" x14ac:dyDescent="0.25">
      <c r="A22" s="4" t="s">
        <v>13</v>
      </c>
      <c r="B22" s="15">
        <v>35179</v>
      </c>
      <c r="C22" s="16">
        <v>1048</v>
      </c>
      <c r="D22" s="16">
        <v>889</v>
      </c>
      <c r="E22" s="16">
        <v>1192</v>
      </c>
      <c r="F22" s="16">
        <v>426</v>
      </c>
      <c r="G22" s="107">
        <v>38734</v>
      </c>
      <c r="H22" s="121">
        <v>12575523000</v>
      </c>
      <c r="I22" s="122">
        <v>662655000</v>
      </c>
      <c r="J22" s="122">
        <v>413414000</v>
      </c>
      <c r="K22" s="122">
        <v>1228115000</v>
      </c>
      <c r="L22" s="122">
        <v>545227000</v>
      </c>
      <c r="M22" s="123">
        <v>15424934000</v>
      </c>
      <c r="N22" s="121">
        <v>604562000</v>
      </c>
      <c r="O22" s="122">
        <v>113408000</v>
      </c>
      <c r="P22" s="122">
        <v>26620500</v>
      </c>
      <c r="Q22" s="122">
        <v>4905000</v>
      </c>
      <c r="R22" s="122">
        <v>-49545000</v>
      </c>
      <c r="S22" s="123">
        <v>699950500</v>
      </c>
      <c r="T22" s="132">
        <v>563638000</v>
      </c>
      <c r="U22" s="133">
        <v>14547000</v>
      </c>
      <c r="V22" s="133">
        <v>52152500</v>
      </c>
      <c r="W22" s="133">
        <v>16050000</v>
      </c>
      <c r="X22" s="133">
        <v>-76212000</v>
      </c>
      <c r="Y22" s="27">
        <v>570175500</v>
      </c>
      <c r="Z22" s="105">
        <v>13743723000</v>
      </c>
      <c r="AA22" s="106">
        <v>790610000</v>
      </c>
      <c r="AB22" s="106">
        <v>492187000</v>
      </c>
      <c r="AC22" s="106">
        <v>1249070000</v>
      </c>
      <c r="AD22" s="106">
        <v>419470000</v>
      </c>
      <c r="AE22" s="107">
        <v>16695060000</v>
      </c>
      <c r="AF22" s="21">
        <v>0</v>
      </c>
      <c r="AG22" s="24">
        <v>0</v>
      </c>
      <c r="AH22" s="24" t="s">
        <v>154</v>
      </c>
    </row>
    <row r="23" spans="1:34" x14ac:dyDescent="0.25">
      <c r="A23" s="4" t="s">
        <v>14</v>
      </c>
      <c r="B23" s="15">
        <v>103406</v>
      </c>
      <c r="C23" s="16">
        <v>2633</v>
      </c>
      <c r="D23" s="16">
        <v>2806</v>
      </c>
      <c r="E23" s="16">
        <v>328</v>
      </c>
      <c r="F23" s="16">
        <v>0</v>
      </c>
      <c r="G23" s="107">
        <v>109173</v>
      </c>
      <c r="H23" s="121">
        <v>38193845000</v>
      </c>
      <c r="I23" s="122">
        <v>3249705000</v>
      </c>
      <c r="J23" s="122">
        <v>1516244645</v>
      </c>
      <c r="K23" s="122">
        <v>1286594000</v>
      </c>
      <c r="L23" s="122">
        <v>435705000</v>
      </c>
      <c r="M23" s="123">
        <v>44682093645</v>
      </c>
      <c r="N23" s="121">
        <v>1115351000</v>
      </c>
      <c r="O23" s="122">
        <v>4024000</v>
      </c>
      <c r="P23" s="122">
        <v>8463250</v>
      </c>
      <c r="Q23" s="122">
        <v>-38170000</v>
      </c>
      <c r="R23" s="122">
        <v>10746000</v>
      </c>
      <c r="S23" s="123">
        <v>1100414250</v>
      </c>
      <c r="T23" s="132">
        <v>2174900000</v>
      </c>
      <c r="U23" s="133">
        <v>195569500</v>
      </c>
      <c r="V23" s="133">
        <v>45141500</v>
      </c>
      <c r="W23" s="133">
        <v>-785664000</v>
      </c>
      <c r="X23" s="133">
        <v>13287000</v>
      </c>
      <c r="Y23" s="27">
        <v>1643234000</v>
      </c>
      <c r="Z23" s="105">
        <v>41484096000</v>
      </c>
      <c r="AA23" s="106">
        <v>3449298500</v>
      </c>
      <c r="AB23" s="106">
        <v>1569849395</v>
      </c>
      <c r="AC23" s="106">
        <v>462760000</v>
      </c>
      <c r="AD23" s="106">
        <v>459738000</v>
      </c>
      <c r="AE23" s="107">
        <v>47425741895</v>
      </c>
      <c r="AF23" s="21">
        <v>0</v>
      </c>
      <c r="AG23" s="24">
        <v>0</v>
      </c>
      <c r="AH23" s="24" t="s">
        <v>154</v>
      </c>
    </row>
    <row r="24" spans="1:34" x14ac:dyDescent="0.25">
      <c r="A24" s="4" t="s">
        <v>15</v>
      </c>
      <c r="B24" s="15">
        <v>6843</v>
      </c>
      <c r="C24" s="16">
        <v>345</v>
      </c>
      <c r="D24" s="16">
        <v>97</v>
      </c>
      <c r="E24" s="16">
        <v>1029</v>
      </c>
      <c r="F24" s="16">
        <v>0</v>
      </c>
      <c r="G24" s="107">
        <v>8314</v>
      </c>
      <c r="H24" s="121">
        <v>1159647000</v>
      </c>
      <c r="I24" s="122">
        <v>116846000</v>
      </c>
      <c r="J24" s="122">
        <v>27797000</v>
      </c>
      <c r="K24" s="122">
        <v>315391000</v>
      </c>
      <c r="L24" s="122">
        <v>0</v>
      </c>
      <c r="M24" s="123">
        <v>1619681000</v>
      </c>
      <c r="N24" s="121">
        <v>16580000</v>
      </c>
      <c r="O24" s="122">
        <v>425000</v>
      </c>
      <c r="P24" s="122">
        <v>487000</v>
      </c>
      <c r="Q24" s="122">
        <v>2296000</v>
      </c>
      <c r="R24" s="122">
        <v>0</v>
      </c>
      <c r="S24" s="123">
        <v>19788000</v>
      </c>
      <c r="T24" s="132">
        <v>5664000</v>
      </c>
      <c r="U24" s="133">
        <v>621000</v>
      </c>
      <c r="V24" s="133">
        <v>0</v>
      </c>
      <c r="W24" s="133">
        <v>1147000</v>
      </c>
      <c r="X24" s="133">
        <v>0</v>
      </c>
      <c r="Y24" s="27">
        <v>7432000</v>
      </c>
      <c r="Z24" s="105">
        <v>1181891000</v>
      </c>
      <c r="AA24" s="106">
        <v>117892000</v>
      </c>
      <c r="AB24" s="106">
        <v>28284000</v>
      </c>
      <c r="AC24" s="106">
        <v>318834000</v>
      </c>
      <c r="AD24" s="106">
        <v>0</v>
      </c>
      <c r="AE24" s="107">
        <v>1646901000</v>
      </c>
      <c r="AF24" s="21">
        <v>0</v>
      </c>
      <c r="AG24" s="24">
        <v>0</v>
      </c>
      <c r="AH24" s="24" t="s">
        <v>154</v>
      </c>
    </row>
    <row r="25" spans="1:34" x14ac:dyDescent="0.25">
      <c r="A25" s="4" t="s">
        <v>16</v>
      </c>
      <c r="B25" s="15">
        <v>11333</v>
      </c>
      <c r="C25" s="16">
        <v>574</v>
      </c>
      <c r="D25" s="16">
        <v>393</v>
      </c>
      <c r="E25" s="16">
        <v>2782</v>
      </c>
      <c r="F25" s="16">
        <v>0</v>
      </c>
      <c r="G25" s="107">
        <v>15082</v>
      </c>
      <c r="H25" s="121">
        <v>3254365000</v>
      </c>
      <c r="I25" s="122">
        <v>355330000</v>
      </c>
      <c r="J25" s="122">
        <v>133123000</v>
      </c>
      <c r="K25" s="122">
        <v>1726879000</v>
      </c>
      <c r="L25" s="122">
        <v>0</v>
      </c>
      <c r="M25" s="123">
        <v>5469697000</v>
      </c>
      <c r="N25" s="121">
        <v>129181000</v>
      </c>
      <c r="O25" s="122">
        <v>-32296000</v>
      </c>
      <c r="P25" s="122">
        <v>-12100000</v>
      </c>
      <c r="Q25" s="122">
        <v>-159746000</v>
      </c>
      <c r="R25" s="122">
        <v>0</v>
      </c>
      <c r="S25" s="123">
        <v>-74961000</v>
      </c>
      <c r="T25" s="132">
        <v>-106145.06</v>
      </c>
      <c r="U25" s="133">
        <v>5617</v>
      </c>
      <c r="V25" s="133">
        <v>3845</v>
      </c>
      <c r="W25" s="133">
        <v>458.69</v>
      </c>
      <c r="X25" s="133">
        <v>0</v>
      </c>
      <c r="Y25" s="27">
        <v>-96224.37</v>
      </c>
      <c r="Z25" s="105">
        <v>3383439854.9400001</v>
      </c>
      <c r="AA25" s="106">
        <v>323039617</v>
      </c>
      <c r="AB25" s="106">
        <v>121026845</v>
      </c>
      <c r="AC25" s="106">
        <v>1567133458.6900001</v>
      </c>
      <c r="AD25" s="106">
        <v>0</v>
      </c>
      <c r="AE25" s="107">
        <v>5394639775.6300001</v>
      </c>
      <c r="AF25" s="21">
        <v>0.73</v>
      </c>
      <c r="AG25" s="24">
        <v>0.27</v>
      </c>
      <c r="AH25" s="24" t="s">
        <v>154</v>
      </c>
    </row>
    <row r="26" spans="1:34" x14ac:dyDescent="0.25">
      <c r="A26" s="4" t="s">
        <v>17</v>
      </c>
      <c r="B26" s="15">
        <v>6127</v>
      </c>
      <c r="C26" s="16">
        <v>728</v>
      </c>
      <c r="D26" s="16">
        <v>7</v>
      </c>
      <c r="E26" s="16">
        <v>2833</v>
      </c>
      <c r="F26" s="16">
        <v>3</v>
      </c>
      <c r="G26" s="107">
        <v>9698</v>
      </c>
      <c r="H26" s="121">
        <v>1351887000</v>
      </c>
      <c r="I26" s="122">
        <v>160092000</v>
      </c>
      <c r="J26" s="122">
        <v>568889629</v>
      </c>
      <c r="K26" s="122">
        <v>2711686500</v>
      </c>
      <c r="L26" s="122">
        <v>21441500</v>
      </c>
      <c r="M26" s="123">
        <v>4813996629</v>
      </c>
      <c r="N26" s="121">
        <v>10535500</v>
      </c>
      <c r="O26" s="122">
        <v>31593000</v>
      </c>
      <c r="P26" s="122">
        <v>14428000</v>
      </c>
      <c r="Q26" s="122">
        <v>13270000</v>
      </c>
      <c r="R26" s="122">
        <v>-3152000</v>
      </c>
      <c r="S26" s="123">
        <v>66674500</v>
      </c>
      <c r="T26" s="132">
        <v>3880000</v>
      </c>
      <c r="U26" s="133">
        <v>2019500</v>
      </c>
      <c r="V26" s="133">
        <v>1300000</v>
      </c>
      <c r="W26" s="133">
        <v>3032500</v>
      </c>
      <c r="X26" s="133">
        <v>0</v>
      </c>
      <c r="Y26" s="27">
        <v>10232000</v>
      </c>
      <c r="Z26" s="105">
        <v>1366302500</v>
      </c>
      <c r="AA26" s="106">
        <v>193704500</v>
      </c>
      <c r="AB26" s="106">
        <v>584617629</v>
      </c>
      <c r="AC26" s="106">
        <v>2727989000</v>
      </c>
      <c r="AD26" s="106">
        <v>18289500</v>
      </c>
      <c r="AE26" s="107">
        <v>4890903129</v>
      </c>
      <c r="AF26" s="21">
        <v>0</v>
      </c>
      <c r="AG26" s="24">
        <v>0</v>
      </c>
      <c r="AH26" s="24" t="s">
        <v>154</v>
      </c>
    </row>
    <row r="27" spans="1:34" x14ac:dyDescent="0.25">
      <c r="A27" s="4" t="s">
        <v>18</v>
      </c>
      <c r="B27" s="15">
        <v>62427</v>
      </c>
      <c r="C27" s="16">
        <v>3741</v>
      </c>
      <c r="D27" s="16">
        <v>1508</v>
      </c>
      <c r="E27" s="16">
        <v>0</v>
      </c>
      <c r="F27" s="16">
        <v>8</v>
      </c>
      <c r="G27" s="107">
        <v>67684</v>
      </c>
      <c r="H27" s="121">
        <v>33956032000</v>
      </c>
      <c r="I27" s="122">
        <v>3413947600</v>
      </c>
      <c r="J27" s="122">
        <v>1409300001</v>
      </c>
      <c r="K27" s="122">
        <v>0</v>
      </c>
      <c r="L27" s="122">
        <v>11405000</v>
      </c>
      <c r="M27" s="123">
        <v>38790684601</v>
      </c>
      <c r="N27" s="121">
        <v>434859000</v>
      </c>
      <c r="O27" s="122">
        <v>27249500</v>
      </c>
      <c r="P27" s="122">
        <v>0</v>
      </c>
      <c r="Q27" s="122">
        <v>0</v>
      </c>
      <c r="R27" s="122">
        <v>0</v>
      </c>
      <c r="S27" s="123">
        <v>462108500</v>
      </c>
      <c r="T27" s="132">
        <v>668570000</v>
      </c>
      <c r="U27" s="133">
        <v>60733200</v>
      </c>
      <c r="V27" s="133">
        <v>0</v>
      </c>
      <c r="W27" s="133">
        <v>0</v>
      </c>
      <c r="X27" s="133">
        <v>0</v>
      </c>
      <c r="Y27" s="27">
        <v>729303200</v>
      </c>
      <c r="Z27" s="105">
        <v>35059461000</v>
      </c>
      <c r="AA27" s="106">
        <v>3501930300</v>
      </c>
      <c r="AB27" s="106">
        <v>1409300001</v>
      </c>
      <c r="AC27" s="106">
        <v>0</v>
      </c>
      <c r="AD27" s="106">
        <v>11405000</v>
      </c>
      <c r="AE27" s="107">
        <v>39982096301</v>
      </c>
      <c r="AF27" s="21">
        <v>0.71</v>
      </c>
      <c r="AG27" s="24">
        <v>0.28999999999999998</v>
      </c>
      <c r="AH27" s="24" t="s">
        <v>154</v>
      </c>
    </row>
    <row r="28" spans="1:34" x14ac:dyDescent="0.25">
      <c r="A28" s="4" t="s">
        <v>19</v>
      </c>
      <c r="B28" s="15">
        <v>26302</v>
      </c>
      <c r="C28" s="16">
        <v>2037</v>
      </c>
      <c r="D28" s="16">
        <v>0</v>
      </c>
      <c r="E28" s="16">
        <v>2733</v>
      </c>
      <c r="F28" s="16">
        <v>0</v>
      </c>
      <c r="G28" s="107">
        <v>31072</v>
      </c>
      <c r="H28" s="121">
        <v>6852136000</v>
      </c>
      <c r="I28" s="122">
        <v>931770000</v>
      </c>
      <c r="J28" s="122">
        <v>0</v>
      </c>
      <c r="K28" s="122">
        <v>1216009000</v>
      </c>
      <c r="L28" s="122">
        <v>0</v>
      </c>
      <c r="M28" s="123">
        <v>8999915000</v>
      </c>
      <c r="N28" s="121">
        <v>70028500</v>
      </c>
      <c r="O28" s="122">
        <v>10697500</v>
      </c>
      <c r="P28" s="122">
        <v>0</v>
      </c>
      <c r="Q28" s="122">
        <v>25576000</v>
      </c>
      <c r="R28" s="122">
        <v>0</v>
      </c>
      <c r="S28" s="123">
        <v>106302000</v>
      </c>
      <c r="T28" s="132">
        <v>109757500</v>
      </c>
      <c r="U28" s="133">
        <v>2096500</v>
      </c>
      <c r="V28" s="133">
        <v>0</v>
      </c>
      <c r="W28" s="133">
        <v>-11347000</v>
      </c>
      <c r="X28" s="133">
        <v>0</v>
      </c>
      <c r="Y28" s="27">
        <v>100507000</v>
      </c>
      <c r="Z28" s="105">
        <v>7031922000</v>
      </c>
      <c r="AA28" s="106">
        <v>944564000</v>
      </c>
      <c r="AB28" s="106">
        <v>0</v>
      </c>
      <c r="AC28" s="106">
        <v>1230238000</v>
      </c>
      <c r="AD28" s="106">
        <v>0</v>
      </c>
      <c r="AE28" s="107">
        <v>9206724000</v>
      </c>
      <c r="AF28" s="21">
        <v>0.57999999999999996</v>
      </c>
      <c r="AG28" s="24">
        <v>0.42</v>
      </c>
      <c r="AH28" s="24" t="s">
        <v>154</v>
      </c>
    </row>
    <row r="29" spans="1:34" x14ac:dyDescent="0.25">
      <c r="A29" s="4" t="s">
        <v>20</v>
      </c>
      <c r="B29" s="15">
        <v>54909</v>
      </c>
      <c r="C29" s="16">
        <v>2309</v>
      </c>
      <c r="D29" s="16">
        <v>2462</v>
      </c>
      <c r="E29" s="16">
        <v>804</v>
      </c>
      <c r="F29" s="16">
        <v>617</v>
      </c>
      <c r="G29" s="107">
        <v>61101</v>
      </c>
      <c r="H29" s="121">
        <v>19771905000</v>
      </c>
      <c r="I29" s="122">
        <v>2008730775</v>
      </c>
      <c r="J29" s="122">
        <v>1201355052</v>
      </c>
      <c r="K29" s="122">
        <v>734344625</v>
      </c>
      <c r="L29" s="122">
        <v>398292495</v>
      </c>
      <c r="M29" s="123">
        <v>24114627947</v>
      </c>
      <c r="N29" s="121">
        <v>215625000</v>
      </c>
      <c r="O29" s="122">
        <v>1575500</v>
      </c>
      <c r="P29" s="122">
        <v>56079048</v>
      </c>
      <c r="Q29" s="122">
        <v>29670000</v>
      </c>
      <c r="R29" s="122">
        <v>-67795000</v>
      </c>
      <c r="S29" s="123">
        <v>235154548</v>
      </c>
      <c r="T29" s="132">
        <v>166227500</v>
      </c>
      <c r="U29" s="133">
        <v>15013400</v>
      </c>
      <c r="V29" s="133">
        <v>61714300</v>
      </c>
      <c r="W29" s="133">
        <v>-7765000</v>
      </c>
      <c r="X29" s="133">
        <v>-15935000</v>
      </c>
      <c r="Y29" s="27">
        <v>219255200</v>
      </c>
      <c r="Z29" s="105">
        <v>20153757500</v>
      </c>
      <c r="AA29" s="106">
        <v>2025319675</v>
      </c>
      <c r="AB29" s="106">
        <v>1319148400</v>
      </c>
      <c r="AC29" s="106">
        <v>756249625</v>
      </c>
      <c r="AD29" s="106">
        <v>314562495</v>
      </c>
      <c r="AE29" s="107">
        <v>24569037695</v>
      </c>
      <c r="AF29" s="21">
        <v>0</v>
      </c>
      <c r="AG29" s="24">
        <v>0</v>
      </c>
      <c r="AH29" s="24" t="s">
        <v>154</v>
      </c>
    </row>
    <row r="30" spans="1:34" x14ac:dyDescent="0.25">
      <c r="A30" s="4" t="s">
        <v>21</v>
      </c>
      <c r="B30" s="15">
        <v>4585</v>
      </c>
      <c r="C30" s="16">
        <v>504</v>
      </c>
      <c r="D30" s="16">
        <v>0</v>
      </c>
      <c r="E30" s="16">
        <v>1577</v>
      </c>
      <c r="F30" s="16">
        <v>11</v>
      </c>
      <c r="G30" s="107">
        <v>6677</v>
      </c>
      <c r="H30" s="121">
        <v>772419200</v>
      </c>
      <c r="I30" s="122">
        <v>113971100</v>
      </c>
      <c r="J30" s="122">
        <v>0</v>
      </c>
      <c r="K30" s="122">
        <v>571546000</v>
      </c>
      <c r="L30" s="122">
        <v>3231000</v>
      </c>
      <c r="M30" s="123">
        <v>1461167300</v>
      </c>
      <c r="N30" s="121">
        <v>6374600</v>
      </c>
      <c r="O30" s="122">
        <v>881000</v>
      </c>
      <c r="P30" s="122">
        <v>0</v>
      </c>
      <c r="Q30" s="122">
        <v>1147000</v>
      </c>
      <c r="R30" s="122">
        <v>0</v>
      </c>
      <c r="S30" s="123">
        <v>8402600</v>
      </c>
      <c r="T30" s="132">
        <v>16138150</v>
      </c>
      <c r="U30" s="133">
        <v>1372000</v>
      </c>
      <c r="V30" s="133">
        <v>0</v>
      </c>
      <c r="W30" s="133">
        <v>2876000</v>
      </c>
      <c r="X30" s="133">
        <v>-584000</v>
      </c>
      <c r="Y30" s="27">
        <v>19802150</v>
      </c>
      <c r="Z30" s="105">
        <v>794931950</v>
      </c>
      <c r="AA30" s="106">
        <v>116224100</v>
      </c>
      <c r="AB30" s="106">
        <v>0</v>
      </c>
      <c r="AC30" s="106">
        <v>575569000</v>
      </c>
      <c r="AD30" s="106">
        <v>2647000</v>
      </c>
      <c r="AE30" s="107">
        <v>1489372050</v>
      </c>
      <c r="AF30" s="21">
        <v>0.68</v>
      </c>
      <c r="AG30" s="24">
        <v>0.32</v>
      </c>
      <c r="AH30" s="24" t="s">
        <v>154</v>
      </c>
    </row>
    <row r="31" spans="1:34" x14ac:dyDescent="0.25">
      <c r="A31" s="4" t="s">
        <v>22</v>
      </c>
      <c r="B31" s="15">
        <v>59997</v>
      </c>
      <c r="C31" s="16">
        <v>2895</v>
      </c>
      <c r="D31" s="16">
        <v>286</v>
      </c>
      <c r="E31" s="16">
        <v>0</v>
      </c>
      <c r="F31" s="16">
        <v>84</v>
      </c>
      <c r="G31" s="107">
        <v>63262</v>
      </c>
      <c r="H31" s="121">
        <v>43124947000</v>
      </c>
      <c r="I31" s="122">
        <v>2574215000</v>
      </c>
      <c r="J31" s="122">
        <v>254390000</v>
      </c>
      <c r="K31" s="122">
        <v>0</v>
      </c>
      <c r="L31" s="122">
        <v>355433000</v>
      </c>
      <c r="M31" s="123">
        <v>46308985000</v>
      </c>
      <c r="N31" s="121">
        <v>509360000</v>
      </c>
      <c r="O31" s="122">
        <v>-18200000</v>
      </c>
      <c r="P31" s="122">
        <v>9194000</v>
      </c>
      <c r="Q31" s="122">
        <v>0</v>
      </c>
      <c r="R31" s="122">
        <v>755000</v>
      </c>
      <c r="S31" s="123">
        <v>501109000</v>
      </c>
      <c r="T31" s="132">
        <v>761665000</v>
      </c>
      <c r="U31" s="133">
        <v>16870000</v>
      </c>
      <c r="V31" s="133">
        <v>-3137000</v>
      </c>
      <c r="W31" s="133">
        <v>0</v>
      </c>
      <c r="X31" s="133">
        <v>-6277000</v>
      </c>
      <c r="Y31" s="27">
        <v>769121000</v>
      </c>
      <c r="Z31" s="105">
        <v>44395972000</v>
      </c>
      <c r="AA31" s="106">
        <v>2572885000</v>
      </c>
      <c r="AB31" s="106">
        <v>260447000</v>
      </c>
      <c r="AC31" s="106">
        <v>0</v>
      </c>
      <c r="AD31" s="106">
        <v>349911000</v>
      </c>
      <c r="AE31" s="107">
        <v>47579215000</v>
      </c>
      <c r="AF31" s="21">
        <v>0</v>
      </c>
      <c r="AG31" s="24">
        <v>0</v>
      </c>
      <c r="AH31" s="24" t="s">
        <v>202</v>
      </c>
    </row>
    <row r="32" spans="1:34" x14ac:dyDescent="0.25">
      <c r="A32" s="4" t="s">
        <v>23</v>
      </c>
      <c r="B32" s="15">
        <v>9856</v>
      </c>
      <c r="C32" s="16">
        <v>1044</v>
      </c>
      <c r="D32" s="16">
        <v>0</v>
      </c>
      <c r="E32" s="16">
        <v>2918</v>
      </c>
      <c r="F32" s="16">
        <v>30</v>
      </c>
      <c r="G32" s="107">
        <v>13848</v>
      </c>
      <c r="H32" s="121">
        <v>1981536000</v>
      </c>
      <c r="I32" s="122">
        <v>289049500</v>
      </c>
      <c r="J32" s="122">
        <v>0</v>
      </c>
      <c r="K32" s="122">
        <v>1980670000</v>
      </c>
      <c r="L32" s="122">
        <v>10795000</v>
      </c>
      <c r="M32" s="123">
        <v>4262050500</v>
      </c>
      <c r="N32" s="121">
        <v>10119000</v>
      </c>
      <c r="O32" s="122">
        <v>73835000</v>
      </c>
      <c r="P32" s="122">
        <v>0</v>
      </c>
      <c r="Q32" s="122">
        <v>350000</v>
      </c>
      <c r="R32" s="122">
        <v>4000</v>
      </c>
      <c r="S32" s="123">
        <v>84308000</v>
      </c>
      <c r="T32" s="132">
        <v>12553000</v>
      </c>
      <c r="U32" s="133">
        <v>0</v>
      </c>
      <c r="V32" s="133">
        <v>0</v>
      </c>
      <c r="W32" s="133">
        <v>0</v>
      </c>
      <c r="X32" s="133">
        <v>0</v>
      </c>
      <c r="Y32" s="27">
        <v>12553000</v>
      </c>
      <c r="Z32" s="105">
        <v>2004208000</v>
      </c>
      <c r="AA32" s="106">
        <v>362884500</v>
      </c>
      <c r="AB32" s="106">
        <v>0</v>
      </c>
      <c r="AC32" s="106">
        <v>1981020000</v>
      </c>
      <c r="AD32" s="106">
        <v>10799000</v>
      </c>
      <c r="AE32" s="107">
        <v>4358911500</v>
      </c>
      <c r="AF32" s="21">
        <v>0.65</v>
      </c>
      <c r="AG32" s="24">
        <v>0.35</v>
      </c>
      <c r="AH32" s="24" t="s">
        <v>154</v>
      </c>
    </row>
    <row r="33" spans="1:34" x14ac:dyDescent="0.25">
      <c r="A33" s="4" t="s">
        <v>24</v>
      </c>
      <c r="B33" s="15">
        <v>9066</v>
      </c>
      <c r="C33" s="16">
        <v>134</v>
      </c>
      <c r="D33" s="16">
        <v>109</v>
      </c>
      <c r="E33" s="16">
        <v>1366</v>
      </c>
      <c r="F33" s="16">
        <v>0</v>
      </c>
      <c r="G33" s="107">
        <v>10675</v>
      </c>
      <c r="H33" s="121">
        <v>2643975000</v>
      </c>
      <c r="I33" s="122">
        <v>58967290</v>
      </c>
      <c r="J33" s="122">
        <v>17825000</v>
      </c>
      <c r="K33" s="122">
        <v>1042621000</v>
      </c>
      <c r="L33" s="122">
        <v>0</v>
      </c>
      <c r="M33" s="123">
        <v>3763388290</v>
      </c>
      <c r="N33" s="121">
        <v>66155000</v>
      </c>
      <c r="O33" s="122">
        <v>103000</v>
      </c>
      <c r="P33" s="122">
        <v>10000</v>
      </c>
      <c r="Q33" s="122">
        <v>-1917000</v>
      </c>
      <c r="R33" s="122">
        <v>0</v>
      </c>
      <c r="S33" s="123">
        <v>64351000</v>
      </c>
      <c r="T33" s="132">
        <v>94552000</v>
      </c>
      <c r="U33" s="133">
        <v>37000</v>
      </c>
      <c r="V33" s="133">
        <v>11000</v>
      </c>
      <c r="W33" s="133">
        <v>-76500</v>
      </c>
      <c r="X33" s="133">
        <v>0</v>
      </c>
      <c r="Y33" s="27">
        <v>94523500</v>
      </c>
      <c r="Z33" s="105">
        <v>2804682000</v>
      </c>
      <c r="AA33" s="106">
        <v>59107290</v>
      </c>
      <c r="AB33" s="106">
        <v>17846000</v>
      </c>
      <c r="AC33" s="106">
        <v>1040627500</v>
      </c>
      <c r="AD33" s="106">
        <v>0</v>
      </c>
      <c r="AE33" s="107">
        <v>3922262790</v>
      </c>
      <c r="AF33" s="21">
        <v>0</v>
      </c>
      <c r="AG33" s="24">
        <v>0</v>
      </c>
      <c r="AH33" s="24" t="s">
        <v>154</v>
      </c>
    </row>
    <row r="34" spans="1:34" x14ac:dyDescent="0.25">
      <c r="A34" s="4" t="s">
        <v>25</v>
      </c>
      <c r="B34" s="15">
        <v>51666</v>
      </c>
      <c r="C34" s="16">
        <v>2507</v>
      </c>
      <c r="D34" s="16">
        <v>1211</v>
      </c>
      <c r="E34" s="16">
        <v>1157</v>
      </c>
      <c r="F34" s="16">
        <v>200</v>
      </c>
      <c r="G34" s="107">
        <v>56741</v>
      </c>
      <c r="H34" s="121">
        <v>15383236500</v>
      </c>
      <c r="I34" s="122">
        <v>1792614000</v>
      </c>
      <c r="J34" s="122">
        <v>573380000</v>
      </c>
      <c r="K34" s="122">
        <v>674577000</v>
      </c>
      <c r="L34" s="122">
        <v>72867000</v>
      </c>
      <c r="M34" s="123">
        <v>18496674500</v>
      </c>
      <c r="N34" s="121">
        <v>304565500</v>
      </c>
      <c r="O34" s="122">
        <v>13865500</v>
      </c>
      <c r="P34" s="122">
        <v>10747000</v>
      </c>
      <c r="Q34" s="122">
        <v>-1787000</v>
      </c>
      <c r="R34" s="122">
        <v>-89000</v>
      </c>
      <c r="S34" s="123">
        <v>327302000</v>
      </c>
      <c r="T34" s="132">
        <v>181865500</v>
      </c>
      <c r="U34" s="133">
        <v>32701500</v>
      </c>
      <c r="V34" s="133">
        <v>5389000</v>
      </c>
      <c r="W34" s="133">
        <v>-3346500</v>
      </c>
      <c r="X34" s="133">
        <v>-21514000</v>
      </c>
      <c r="Y34" s="27">
        <v>195095500</v>
      </c>
      <c r="Z34" s="105">
        <v>15869667500</v>
      </c>
      <c r="AA34" s="106">
        <v>1839181000</v>
      </c>
      <c r="AB34" s="106">
        <v>589516000</v>
      </c>
      <c r="AC34" s="106">
        <v>669443500</v>
      </c>
      <c r="AD34" s="106">
        <v>51264000</v>
      </c>
      <c r="AE34" s="107">
        <v>19019072000</v>
      </c>
      <c r="AF34" s="21">
        <v>0</v>
      </c>
      <c r="AG34" s="24">
        <v>0</v>
      </c>
      <c r="AH34" s="24" t="s">
        <v>154</v>
      </c>
    </row>
    <row r="35" spans="1:34" x14ac:dyDescent="0.25">
      <c r="A35" s="4" t="s">
        <v>26</v>
      </c>
      <c r="B35" s="15">
        <v>53955</v>
      </c>
      <c r="C35" s="16">
        <v>3212</v>
      </c>
      <c r="D35" s="16">
        <v>5794</v>
      </c>
      <c r="E35" s="16">
        <v>59</v>
      </c>
      <c r="F35" s="16">
        <v>29</v>
      </c>
      <c r="G35" s="107">
        <v>63049</v>
      </c>
      <c r="H35" s="121">
        <v>20578755153</v>
      </c>
      <c r="I35" s="122">
        <v>2693284151</v>
      </c>
      <c r="J35" s="122">
        <v>6784876631</v>
      </c>
      <c r="K35" s="122">
        <v>263917526</v>
      </c>
      <c r="L35" s="122">
        <v>91095000</v>
      </c>
      <c r="M35" s="123">
        <v>30411928461</v>
      </c>
      <c r="N35" s="121">
        <v>386432847</v>
      </c>
      <c r="O35" s="122">
        <v>57086849</v>
      </c>
      <c r="P35" s="122">
        <v>311589699</v>
      </c>
      <c r="Q35" s="122">
        <v>-7801726</v>
      </c>
      <c r="R35" s="122">
        <v>10276000</v>
      </c>
      <c r="S35" s="123">
        <v>757583669</v>
      </c>
      <c r="T35" s="132">
        <v>485283000</v>
      </c>
      <c r="U35" s="133">
        <v>110063000</v>
      </c>
      <c r="V35" s="133">
        <v>195610000</v>
      </c>
      <c r="W35" s="133">
        <v>-37019000</v>
      </c>
      <c r="X35" s="133">
        <v>0</v>
      </c>
      <c r="Y35" s="27">
        <v>753937000</v>
      </c>
      <c r="Z35" s="105">
        <v>21450471000</v>
      </c>
      <c r="AA35" s="106">
        <v>2860434000</v>
      </c>
      <c r="AB35" s="106">
        <v>7292076330</v>
      </c>
      <c r="AC35" s="106">
        <v>219096800</v>
      </c>
      <c r="AD35" s="106">
        <v>101371000</v>
      </c>
      <c r="AE35" s="107">
        <v>31923449130</v>
      </c>
      <c r="AF35" s="21">
        <v>0</v>
      </c>
      <c r="AG35" s="24">
        <v>0</v>
      </c>
      <c r="AH35" s="24" t="s">
        <v>154</v>
      </c>
    </row>
    <row r="36" spans="1:34" x14ac:dyDescent="0.25">
      <c r="A36" s="4" t="s">
        <v>27</v>
      </c>
      <c r="B36" s="15">
        <v>108410</v>
      </c>
      <c r="C36" s="16">
        <v>5919</v>
      </c>
      <c r="D36" s="16">
        <v>1937</v>
      </c>
      <c r="E36" s="16">
        <v>1025</v>
      </c>
      <c r="F36" s="16">
        <v>63</v>
      </c>
      <c r="G36" s="107">
        <v>117354</v>
      </c>
      <c r="H36" s="121">
        <v>38622070201</v>
      </c>
      <c r="I36" s="122">
        <v>3964433501</v>
      </c>
      <c r="J36" s="122">
        <v>1596459000</v>
      </c>
      <c r="K36" s="122">
        <v>1419473000</v>
      </c>
      <c r="L36" s="122">
        <v>121591000</v>
      </c>
      <c r="M36" s="123">
        <v>45724026702</v>
      </c>
      <c r="N36" s="121">
        <v>1081490800</v>
      </c>
      <c r="O36" s="122">
        <v>162683199</v>
      </c>
      <c r="P36" s="122">
        <v>-108862000</v>
      </c>
      <c r="Q36" s="122">
        <v>-81082000</v>
      </c>
      <c r="R36" s="122">
        <v>6292000</v>
      </c>
      <c r="S36" s="123">
        <v>1060521999</v>
      </c>
      <c r="T36" s="132">
        <v>3299246200</v>
      </c>
      <c r="U36" s="133">
        <v>637806500</v>
      </c>
      <c r="V36" s="133">
        <v>88539800</v>
      </c>
      <c r="W36" s="133">
        <v>193884200</v>
      </c>
      <c r="X36" s="133">
        <v>-1551000</v>
      </c>
      <c r="Y36" s="27">
        <v>4217925700</v>
      </c>
      <c r="Z36" s="105">
        <v>43002807201</v>
      </c>
      <c r="AA36" s="106">
        <v>4764923200</v>
      </c>
      <c r="AB36" s="106">
        <v>1576136800</v>
      </c>
      <c r="AC36" s="106">
        <v>1532275200</v>
      </c>
      <c r="AD36" s="106">
        <v>126332000</v>
      </c>
      <c r="AE36" s="107">
        <v>51002474401</v>
      </c>
      <c r="AF36" s="21">
        <v>0</v>
      </c>
      <c r="AG36" s="24">
        <v>0</v>
      </c>
      <c r="AH36" s="24" t="s">
        <v>154</v>
      </c>
    </row>
    <row r="37" spans="1:34" x14ac:dyDescent="0.25">
      <c r="A37" s="4" t="s">
        <v>28</v>
      </c>
      <c r="B37" s="15">
        <v>24786</v>
      </c>
      <c r="C37" s="16">
        <v>1788</v>
      </c>
      <c r="D37" s="16">
        <v>758</v>
      </c>
      <c r="E37" s="16">
        <v>2929</v>
      </c>
      <c r="F37" s="16">
        <v>16</v>
      </c>
      <c r="G37" s="107">
        <v>30277</v>
      </c>
      <c r="H37" s="121">
        <v>6121688200</v>
      </c>
      <c r="I37" s="122">
        <v>945388316</v>
      </c>
      <c r="J37" s="122">
        <v>481614000</v>
      </c>
      <c r="K37" s="122">
        <v>1293810400</v>
      </c>
      <c r="L37" s="122">
        <v>12447000</v>
      </c>
      <c r="M37" s="123">
        <v>8854947916</v>
      </c>
      <c r="N37" s="121">
        <v>214683000</v>
      </c>
      <c r="O37" s="122">
        <v>-16928328</v>
      </c>
      <c r="P37" s="122">
        <v>7857000</v>
      </c>
      <c r="Q37" s="122">
        <v>41115600</v>
      </c>
      <c r="R37" s="122">
        <v>-10906000</v>
      </c>
      <c r="S37" s="123">
        <v>235821272</v>
      </c>
      <c r="T37" s="132">
        <v>154902000</v>
      </c>
      <c r="U37" s="133">
        <v>32531012</v>
      </c>
      <c r="V37" s="133">
        <v>20879000</v>
      </c>
      <c r="W37" s="133">
        <v>80998000</v>
      </c>
      <c r="X37" s="133">
        <v>12736000</v>
      </c>
      <c r="Y37" s="27">
        <v>302046012</v>
      </c>
      <c r="Z37" s="105">
        <v>6491273200</v>
      </c>
      <c r="AA37" s="106">
        <v>960991000</v>
      </c>
      <c r="AB37" s="106">
        <v>510350000</v>
      </c>
      <c r="AC37" s="106">
        <v>1415924000</v>
      </c>
      <c r="AD37" s="106">
        <v>14277000</v>
      </c>
      <c r="AE37" s="107">
        <v>9392815200</v>
      </c>
      <c r="AF37" s="21">
        <v>0</v>
      </c>
      <c r="AG37" s="24">
        <v>0</v>
      </c>
      <c r="AH37" s="24" t="s">
        <v>154</v>
      </c>
    </row>
    <row r="38" spans="1:34" x14ac:dyDescent="0.25">
      <c r="A38" s="4" t="s">
        <v>29</v>
      </c>
      <c r="B38" s="15">
        <v>8924</v>
      </c>
      <c r="C38" s="16">
        <v>886</v>
      </c>
      <c r="D38" s="16">
        <v>57</v>
      </c>
      <c r="E38" s="16">
        <v>1074</v>
      </c>
      <c r="F38" s="16">
        <v>32</v>
      </c>
      <c r="G38" s="107">
        <v>10973</v>
      </c>
      <c r="H38" s="121">
        <v>2612509000</v>
      </c>
      <c r="I38" s="122">
        <v>469972000</v>
      </c>
      <c r="J38" s="122">
        <v>18137000</v>
      </c>
      <c r="K38" s="122">
        <v>604752000</v>
      </c>
      <c r="L38" s="122">
        <v>13591000</v>
      </c>
      <c r="M38" s="123">
        <v>3718961000</v>
      </c>
      <c r="N38" s="121">
        <v>42709000</v>
      </c>
      <c r="O38" s="122">
        <v>10927000</v>
      </c>
      <c r="P38" s="122">
        <v>905000</v>
      </c>
      <c r="Q38" s="122">
        <v>3213000</v>
      </c>
      <c r="R38" s="122">
        <v>698000</v>
      </c>
      <c r="S38" s="123">
        <v>58452000</v>
      </c>
      <c r="T38" s="132">
        <v>35219000</v>
      </c>
      <c r="U38" s="133">
        <v>-9488000</v>
      </c>
      <c r="V38" s="133">
        <v>95000</v>
      </c>
      <c r="W38" s="133">
        <v>4924000</v>
      </c>
      <c r="X38" s="133">
        <v>0</v>
      </c>
      <c r="Y38" s="27">
        <v>30750000</v>
      </c>
      <c r="Z38" s="105">
        <v>2690437000</v>
      </c>
      <c r="AA38" s="106">
        <v>471411000</v>
      </c>
      <c r="AB38" s="106">
        <v>19137000</v>
      </c>
      <c r="AC38" s="106">
        <v>612889000</v>
      </c>
      <c r="AD38" s="106">
        <v>14289000</v>
      </c>
      <c r="AE38" s="107">
        <v>3808163000</v>
      </c>
      <c r="AF38" s="21">
        <v>0</v>
      </c>
      <c r="AG38" s="24">
        <v>0</v>
      </c>
      <c r="AH38" s="24" t="s">
        <v>154</v>
      </c>
    </row>
    <row r="39" spans="1:34" x14ac:dyDescent="0.25">
      <c r="A39" s="4" t="s">
        <v>30</v>
      </c>
      <c r="B39" s="15">
        <v>2728</v>
      </c>
      <c r="C39" s="16">
        <v>252</v>
      </c>
      <c r="D39" s="16">
        <v>93</v>
      </c>
      <c r="E39" s="16">
        <v>2054</v>
      </c>
      <c r="F39" s="16">
        <v>14</v>
      </c>
      <c r="G39" s="107">
        <v>5141</v>
      </c>
      <c r="H39" s="121">
        <v>263620000</v>
      </c>
      <c r="I39" s="122">
        <v>29583190</v>
      </c>
      <c r="J39" s="122">
        <v>20558410</v>
      </c>
      <c r="K39" s="122">
        <v>796635700</v>
      </c>
      <c r="L39" s="122">
        <v>2051000</v>
      </c>
      <c r="M39" s="123">
        <v>1112448300</v>
      </c>
      <c r="N39" s="121">
        <v>4267100</v>
      </c>
      <c r="O39" s="122">
        <v>276410</v>
      </c>
      <c r="P39" s="122">
        <v>-265410</v>
      </c>
      <c r="Q39" s="122">
        <v>-55600</v>
      </c>
      <c r="R39" s="122">
        <v>-1000</v>
      </c>
      <c r="S39" s="123">
        <v>4221500</v>
      </c>
      <c r="T39" s="132">
        <v>2803100</v>
      </c>
      <c r="U39" s="133">
        <v>25500</v>
      </c>
      <c r="V39" s="133">
        <v>10000</v>
      </c>
      <c r="W39" s="133">
        <v>2069600</v>
      </c>
      <c r="X39" s="133">
        <v>0</v>
      </c>
      <c r="Y39" s="27">
        <v>4908200</v>
      </c>
      <c r="Z39" s="105">
        <v>270690200</v>
      </c>
      <c r="AA39" s="106">
        <v>29885100</v>
      </c>
      <c r="AB39" s="106">
        <v>20303000</v>
      </c>
      <c r="AC39" s="106">
        <v>798649700</v>
      </c>
      <c r="AD39" s="106">
        <v>2050000</v>
      </c>
      <c r="AE39" s="107">
        <v>1121578000</v>
      </c>
      <c r="AF39" s="21">
        <v>0</v>
      </c>
      <c r="AG39" s="24">
        <v>0</v>
      </c>
      <c r="AH39" s="24" t="s">
        <v>154</v>
      </c>
    </row>
    <row r="40" spans="1:34" x14ac:dyDescent="0.25">
      <c r="A40" s="4" t="s">
        <v>31</v>
      </c>
      <c r="B40" s="15">
        <v>37608</v>
      </c>
      <c r="C40" s="16">
        <v>1290</v>
      </c>
      <c r="D40" s="16">
        <v>1617</v>
      </c>
      <c r="E40" s="16">
        <v>0</v>
      </c>
      <c r="F40" s="16">
        <v>38</v>
      </c>
      <c r="G40" s="107">
        <v>40553</v>
      </c>
      <c r="H40" s="121">
        <v>20047212490</v>
      </c>
      <c r="I40" s="122">
        <v>1104129675</v>
      </c>
      <c r="J40" s="122">
        <v>2778432750</v>
      </c>
      <c r="K40" s="122">
        <v>0</v>
      </c>
      <c r="L40" s="122">
        <v>63468000</v>
      </c>
      <c r="M40" s="123">
        <v>23993242915</v>
      </c>
      <c r="N40" s="121">
        <v>184469440</v>
      </c>
      <c r="O40" s="122">
        <v>7374495</v>
      </c>
      <c r="P40" s="122">
        <v>4506476</v>
      </c>
      <c r="Q40" s="122">
        <v>0</v>
      </c>
      <c r="R40" s="122">
        <v>6712000</v>
      </c>
      <c r="S40" s="123">
        <v>203062411</v>
      </c>
      <c r="T40" s="132">
        <v>153983667</v>
      </c>
      <c r="U40" s="133">
        <v>-1536000</v>
      </c>
      <c r="V40" s="133">
        <v>-36238000</v>
      </c>
      <c r="W40" s="133">
        <v>0</v>
      </c>
      <c r="X40" s="133">
        <v>-2569000</v>
      </c>
      <c r="Y40" s="27">
        <v>113640667</v>
      </c>
      <c r="Z40" s="105">
        <v>20385665597</v>
      </c>
      <c r="AA40" s="106">
        <v>1109968170</v>
      </c>
      <c r="AB40" s="106">
        <v>2746701226</v>
      </c>
      <c r="AC40" s="106">
        <v>0</v>
      </c>
      <c r="AD40" s="106">
        <v>67611000</v>
      </c>
      <c r="AE40" s="107">
        <v>24309945993</v>
      </c>
      <c r="AF40" s="21">
        <v>0</v>
      </c>
      <c r="AG40" s="24">
        <v>0</v>
      </c>
      <c r="AH40" s="24" t="s">
        <v>154</v>
      </c>
    </row>
    <row r="41" spans="1:34" x14ac:dyDescent="0.25">
      <c r="A41" s="4" t="s">
        <v>32</v>
      </c>
      <c r="B41" s="15">
        <v>9003</v>
      </c>
      <c r="C41" s="16">
        <v>522</v>
      </c>
      <c r="D41" s="16">
        <v>398</v>
      </c>
      <c r="E41" s="16">
        <v>2163</v>
      </c>
      <c r="F41" s="16">
        <v>71</v>
      </c>
      <c r="G41" s="107">
        <v>12157</v>
      </c>
      <c r="H41" s="121">
        <v>1940932000</v>
      </c>
      <c r="I41" s="122">
        <v>260493000</v>
      </c>
      <c r="J41" s="122">
        <v>141621000</v>
      </c>
      <c r="K41" s="122">
        <v>1165363000</v>
      </c>
      <c r="L41" s="122">
        <v>23838000</v>
      </c>
      <c r="M41" s="123">
        <v>3532247000</v>
      </c>
      <c r="N41" s="121">
        <v>41643000</v>
      </c>
      <c r="O41" s="122">
        <v>10878000</v>
      </c>
      <c r="P41" s="122">
        <v>-2711000</v>
      </c>
      <c r="Q41" s="122">
        <v>-2148000</v>
      </c>
      <c r="R41" s="122">
        <v>27000</v>
      </c>
      <c r="S41" s="123">
        <v>47689000</v>
      </c>
      <c r="T41" s="132">
        <v>49808100</v>
      </c>
      <c r="U41" s="133">
        <v>1776000</v>
      </c>
      <c r="V41" s="133">
        <v>2705000</v>
      </c>
      <c r="W41" s="133">
        <v>-10014000</v>
      </c>
      <c r="X41" s="133">
        <v>4585000</v>
      </c>
      <c r="Y41" s="27">
        <v>48860100</v>
      </c>
      <c r="Z41" s="105">
        <v>2032383100</v>
      </c>
      <c r="AA41" s="106">
        <v>273147000</v>
      </c>
      <c r="AB41" s="106">
        <v>141615000</v>
      </c>
      <c r="AC41" s="106">
        <v>1153201000</v>
      </c>
      <c r="AD41" s="106">
        <v>28450000</v>
      </c>
      <c r="AE41" s="107">
        <v>3628796100</v>
      </c>
      <c r="AF41" s="21">
        <v>0</v>
      </c>
      <c r="AG41" s="24">
        <v>0</v>
      </c>
      <c r="AH41" s="24" t="s">
        <v>154</v>
      </c>
    </row>
    <row r="42" spans="1:34" x14ac:dyDescent="0.25">
      <c r="A42" s="4" t="s">
        <v>33</v>
      </c>
      <c r="B42" s="15">
        <v>67610</v>
      </c>
      <c r="C42" s="16">
        <v>2642</v>
      </c>
      <c r="D42" s="16">
        <v>4862</v>
      </c>
      <c r="E42" s="16">
        <v>1526</v>
      </c>
      <c r="F42" s="16">
        <v>0</v>
      </c>
      <c r="G42" s="107">
        <v>76640</v>
      </c>
      <c r="H42" s="121">
        <v>21619204500</v>
      </c>
      <c r="I42" s="122">
        <v>1615076000</v>
      </c>
      <c r="J42" s="122">
        <v>4346164500</v>
      </c>
      <c r="K42" s="122">
        <v>2094114000</v>
      </c>
      <c r="L42" s="122">
        <v>0</v>
      </c>
      <c r="M42" s="123">
        <v>29674559000</v>
      </c>
      <c r="N42" s="121">
        <v>527153000</v>
      </c>
      <c r="O42" s="122">
        <v>207382000</v>
      </c>
      <c r="P42" s="122">
        <v>76946000</v>
      </c>
      <c r="Q42" s="122">
        <v>-33231000</v>
      </c>
      <c r="R42" s="122">
        <v>0</v>
      </c>
      <c r="S42" s="123">
        <v>778250000</v>
      </c>
      <c r="T42" s="132">
        <v>741752000</v>
      </c>
      <c r="U42" s="133">
        <v>23203300</v>
      </c>
      <c r="V42" s="133">
        <v>22025500</v>
      </c>
      <c r="W42" s="133">
        <v>-69428000</v>
      </c>
      <c r="X42" s="133">
        <v>0</v>
      </c>
      <c r="Y42" s="27">
        <v>717552800</v>
      </c>
      <c r="Z42" s="105">
        <v>22888109500</v>
      </c>
      <c r="AA42" s="106">
        <v>1845661300</v>
      </c>
      <c r="AB42" s="106">
        <v>4445136000</v>
      </c>
      <c r="AC42" s="106">
        <v>1991455000</v>
      </c>
      <c r="AD42" s="106">
        <v>0</v>
      </c>
      <c r="AE42" s="107">
        <v>31170361800</v>
      </c>
      <c r="AF42" s="21">
        <v>0</v>
      </c>
      <c r="AG42" s="24">
        <v>0</v>
      </c>
      <c r="AH42" s="24" t="s">
        <v>154</v>
      </c>
    </row>
    <row r="43" spans="1:34" x14ac:dyDescent="0.25">
      <c r="A43" s="4" t="s">
        <v>34</v>
      </c>
      <c r="B43" s="15">
        <v>5911</v>
      </c>
      <c r="C43" s="16">
        <v>380</v>
      </c>
      <c r="D43" s="16">
        <v>0</v>
      </c>
      <c r="E43" s="16">
        <v>2238</v>
      </c>
      <c r="F43" s="16">
        <v>0</v>
      </c>
      <c r="G43" s="107">
        <v>8529</v>
      </c>
      <c r="H43" s="121">
        <v>1495225200</v>
      </c>
      <c r="I43" s="122">
        <v>143705200</v>
      </c>
      <c r="J43" s="122">
        <v>0</v>
      </c>
      <c r="K43" s="122">
        <v>1072474000</v>
      </c>
      <c r="L43" s="122">
        <v>0</v>
      </c>
      <c r="M43" s="123">
        <v>2711404400</v>
      </c>
      <c r="N43" s="121">
        <v>17772000</v>
      </c>
      <c r="O43" s="122">
        <v>3228000</v>
      </c>
      <c r="P43" s="122">
        <v>0</v>
      </c>
      <c r="Q43" s="122">
        <v>6061000</v>
      </c>
      <c r="R43" s="122">
        <v>0</v>
      </c>
      <c r="S43" s="123">
        <v>27061000</v>
      </c>
      <c r="T43" s="132">
        <v>20203000</v>
      </c>
      <c r="U43" s="133">
        <v>2173000</v>
      </c>
      <c r="V43" s="133">
        <v>0</v>
      </c>
      <c r="W43" s="133">
        <v>3071000</v>
      </c>
      <c r="X43" s="133">
        <v>0</v>
      </c>
      <c r="Y43" s="27">
        <v>25447000</v>
      </c>
      <c r="Z43" s="105">
        <v>1533200200</v>
      </c>
      <c r="AA43" s="106">
        <v>149106200</v>
      </c>
      <c r="AB43" s="106">
        <v>0</v>
      </c>
      <c r="AC43" s="106">
        <v>1081606000</v>
      </c>
      <c r="AD43" s="106">
        <v>0</v>
      </c>
      <c r="AE43" s="107">
        <v>2763912400</v>
      </c>
      <c r="AF43" s="21">
        <v>0</v>
      </c>
      <c r="AG43" s="24">
        <v>0</v>
      </c>
      <c r="AH43" s="24" t="s">
        <v>154</v>
      </c>
    </row>
    <row r="44" spans="1:34" x14ac:dyDescent="0.25">
      <c r="A44" s="4" t="s">
        <v>35</v>
      </c>
      <c r="B44" s="15">
        <v>63265</v>
      </c>
      <c r="C44" s="16">
        <v>3011</v>
      </c>
      <c r="D44" s="16">
        <v>5588</v>
      </c>
      <c r="E44" s="16">
        <v>72</v>
      </c>
      <c r="F44" s="16">
        <v>12</v>
      </c>
      <c r="G44" s="107">
        <v>71948</v>
      </c>
      <c r="H44" s="121">
        <v>34407628001</v>
      </c>
      <c r="I44" s="122">
        <v>3198515000</v>
      </c>
      <c r="J44" s="122">
        <v>4597627000</v>
      </c>
      <c r="K44" s="122">
        <v>93454000</v>
      </c>
      <c r="L44" s="122">
        <v>358940000</v>
      </c>
      <c r="M44" s="123">
        <v>42656164001</v>
      </c>
      <c r="N44" s="121">
        <v>326715999</v>
      </c>
      <c r="O44" s="122">
        <v>29112000</v>
      </c>
      <c r="P44" s="122">
        <v>-388000</v>
      </c>
      <c r="Q44" s="122">
        <v>-4565000</v>
      </c>
      <c r="R44" s="122">
        <v>-1070000</v>
      </c>
      <c r="S44" s="123">
        <v>349804999</v>
      </c>
      <c r="T44" s="132">
        <v>414425000</v>
      </c>
      <c r="U44" s="133">
        <v>57498000</v>
      </c>
      <c r="V44" s="133">
        <v>31913000</v>
      </c>
      <c r="W44" s="133">
        <v>-26000</v>
      </c>
      <c r="X44" s="133">
        <v>-15740000</v>
      </c>
      <c r="Y44" s="27">
        <v>488070000</v>
      </c>
      <c r="Z44" s="105">
        <v>35148769000</v>
      </c>
      <c r="AA44" s="106">
        <v>3285125000</v>
      </c>
      <c r="AB44" s="106">
        <v>4629152000</v>
      </c>
      <c r="AC44" s="106">
        <v>88863000</v>
      </c>
      <c r="AD44" s="106">
        <v>342130000</v>
      </c>
      <c r="AE44" s="107">
        <v>43494039000</v>
      </c>
      <c r="AF44" s="21">
        <v>0</v>
      </c>
      <c r="AG44" s="24">
        <v>0</v>
      </c>
      <c r="AH44" s="24" t="s">
        <v>154</v>
      </c>
    </row>
    <row r="45" spans="1:34" x14ac:dyDescent="0.25">
      <c r="A45" s="4" t="s">
        <v>36</v>
      </c>
      <c r="B45" s="15">
        <v>59017</v>
      </c>
      <c r="C45" s="16">
        <v>2454</v>
      </c>
      <c r="D45" s="16">
        <v>3324</v>
      </c>
      <c r="E45" s="16">
        <v>0</v>
      </c>
      <c r="F45" s="16">
        <v>7</v>
      </c>
      <c r="G45" s="107">
        <v>64802</v>
      </c>
      <c r="H45" s="121">
        <v>27905313000</v>
      </c>
      <c r="I45" s="122">
        <v>2540421000</v>
      </c>
      <c r="J45" s="122">
        <v>2924810000</v>
      </c>
      <c r="K45" s="122">
        <v>0</v>
      </c>
      <c r="L45" s="122">
        <v>25969000</v>
      </c>
      <c r="M45" s="123">
        <v>33396513000</v>
      </c>
      <c r="N45" s="121">
        <v>220417000</v>
      </c>
      <c r="O45" s="122">
        <v>9759000</v>
      </c>
      <c r="P45" s="122">
        <v>5680000</v>
      </c>
      <c r="Q45" s="122">
        <v>0</v>
      </c>
      <c r="R45" s="122">
        <v>-30000</v>
      </c>
      <c r="S45" s="123">
        <v>235826000</v>
      </c>
      <c r="T45" s="132">
        <v>204624000</v>
      </c>
      <c r="U45" s="133">
        <v>-16265000</v>
      </c>
      <c r="V45" s="133">
        <v>102310000</v>
      </c>
      <c r="W45" s="133">
        <v>0</v>
      </c>
      <c r="X45" s="133">
        <v>0</v>
      </c>
      <c r="Y45" s="27">
        <v>290669000</v>
      </c>
      <c r="Z45" s="105">
        <v>28330354000</v>
      </c>
      <c r="AA45" s="106">
        <v>2533915000</v>
      </c>
      <c r="AB45" s="106">
        <v>3032800000</v>
      </c>
      <c r="AC45" s="106">
        <v>0</v>
      </c>
      <c r="AD45" s="106">
        <v>25939000</v>
      </c>
      <c r="AE45" s="107">
        <v>33923008000</v>
      </c>
      <c r="AF45" s="21">
        <v>0</v>
      </c>
      <c r="AG45" s="24">
        <v>0</v>
      </c>
      <c r="AH45" s="24" t="s">
        <v>154</v>
      </c>
    </row>
    <row r="46" spans="1:34" x14ac:dyDescent="0.25">
      <c r="A46" s="4" t="s">
        <v>37</v>
      </c>
      <c r="B46" s="15">
        <v>34332</v>
      </c>
      <c r="C46" s="16">
        <v>1796</v>
      </c>
      <c r="D46" s="16">
        <v>906</v>
      </c>
      <c r="E46" s="16">
        <v>1294</v>
      </c>
      <c r="F46" s="16">
        <v>15</v>
      </c>
      <c r="G46" s="107">
        <v>38343</v>
      </c>
      <c r="H46" s="121">
        <v>7604891000</v>
      </c>
      <c r="I46" s="122">
        <v>1137131000</v>
      </c>
      <c r="J46" s="122">
        <v>372895000</v>
      </c>
      <c r="K46" s="122">
        <v>855901000</v>
      </c>
      <c r="L46" s="122">
        <v>30938000</v>
      </c>
      <c r="M46" s="123">
        <v>10001756000</v>
      </c>
      <c r="N46" s="121">
        <v>184826000</v>
      </c>
      <c r="O46" s="122">
        <v>-782000</v>
      </c>
      <c r="P46" s="122">
        <v>6594000</v>
      </c>
      <c r="Q46" s="122">
        <v>-36153000</v>
      </c>
      <c r="R46" s="122">
        <v>1066000</v>
      </c>
      <c r="S46" s="123">
        <v>155551000</v>
      </c>
      <c r="T46" s="132">
        <v>302367000</v>
      </c>
      <c r="U46" s="133">
        <v>-12443000</v>
      </c>
      <c r="V46" s="133">
        <v>6905000</v>
      </c>
      <c r="W46" s="133">
        <v>-4044000</v>
      </c>
      <c r="X46" s="133">
        <v>1831000</v>
      </c>
      <c r="Y46" s="27">
        <v>294616000</v>
      </c>
      <c r="Z46" s="105">
        <v>8092084000</v>
      </c>
      <c r="AA46" s="106">
        <v>1123906000</v>
      </c>
      <c r="AB46" s="106">
        <v>386394000</v>
      </c>
      <c r="AC46" s="106">
        <v>815704000</v>
      </c>
      <c r="AD46" s="106">
        <v>33835000</v>
      </c>
      <c r="AE46" s="107">
        <v>10451923000</v>
      </c>
      <c r="AF46" s="21">
        <v>0</v>
      </c>
      <c r="AG46" s="24">
        <v>0</v>
      </c>
      <c r="AH46" s="24" t="s">
        <v>154</v>
      </c>
    </row>
    <row r="47" spans="1:34" x14ac:dyDescent="0.25">
      <c r="A47" s="4" t="s">
        <v>38</v>
      </c>
      <c r="B47" s="15">
        <v>3991</v>
      </c>
      <c r="C47" s="16">
        <v>208</v>
      </c>
      <c r="D47" s="16">
        <v>38</v>
      </c>
      <c r="E47" s="16">
        <v>3459</v>
      </c>
      <c r="F47" s="16">
        <v>13</v>
      </c>
      <c r="G47" s="107">
        <v>7709</v>
      </c>
      <c r="H47" s="121">
        <v>433097700</v>
      </c>
      <c r="I47" s="122">
        <v>34406800</v>
      </c>
      <c r="J47" s="122">
        <v>14552000</v>
      </c>
      <c r="K47" s="122">
        <v>1119316200</v>
      </c>
      <c r="L47" s="122">
        <v>1915100</v>
      </c>
      <c r="M47" s="123">
        <v>1603287800</v>
      </c>
      <c r="N47" s="121">
        <v>6098100</v>
      </c>
      <c r="O47" s="122">
        <v>-148000</v>
      </c>
      <c r="P47" s="122">
        <v>2580000</v>
      </c>
      <c r="Q47" s="122">
        <v>2775800</v>
      </c>
      <c r="R47" s="122">
        <v>0</v>
      </c>
      <c r="S47" s="123">
        <v>11305900</v>
      </c>
      <c r="T47" s="132">
        <v>6794900</v>
      </c>
      <c r="U47" s="133">
        <v>2129000</v>
      </c>
      <c r="V47" s="133">
        <v>-23000</v>
      </c>
      <c r="W47" s="133">
        <v>3638600</v>
      </c>
      <c r="X47" s="133">
        <v>114000</v>
      </c>
      <c r="Y47" s="27">
        <v>12653500</v>
      </c>
      <c r="Z47" s="105">
        <v>445990700</v>
      </c>
      <c r="AA47" s="106">
        <v>36387800</v>
      </c>
      <c r="AB47" s="106">
        <v>17109000</v>
      </c>
      <c r="AC47" s="106">
        <v>1125730600</v>
      </c>
      <c r="AD47" s="106">
        <v>2029100</v>
      </c>
      <c r="AE47" s="107">
        <v>1627247200</v>
      </c>
      <c r="AF47" s="21">
        <v>0</v>
      </c>
      <c r="AG47" s="24">
        <v>0</v>
      </c>
      <c r="AH47" s="24" t="s">
        <v>154</v>
      </c>
    </row>
    <row r="48" spans="1:34" x14ac:dyDescent="0.25">
      <c r="A48" s="4" t="s">
        <v>39</v>
      </c>
      <c r="B48" s="15">
        <v>19426</v>
      </c>
      <c r="C48" s="16">
        <v>1090</v>
      </c>
      <c r="D48" s="16">
        <v>0</v>
      </c>
      <c r="E48" s="16">
        <v>1086</v>
      </c>
      <c r="F48" s="16">
        <v>302</v>
      </c>
      <c r="G48" s="107">
        <v>21904</v>
      </c>
      <c r="H48" s="121">
        <v>9320199000</v>
      </c>
      <c r="I48" s="122">
        <v>551784000</v>
      </c>
      <c r="J48" s="122">
        <v>0</v>
      </c>
      <c r="K48" s="122">
        <v>886434000</v>
      </c>
      <c r="L48" s="122">
        <v>54173100</v>
      </c>
      <c r="M48" s="123">
        <v>10812590100</v>
      </c>
      <c r="N48" s="121">
        <v>161158000</v>
      </c>
      <c r="O48" s="122">
        <v>1528000</v>
      </c>
      <c r="P48" s="122">
        <v>0</v>
      </c>
      <c r="Q48" s="122">
        <v>15291000</v>
      </c>
      <c r="R48" s="122">
        <v>0</v>
      </c>
      <c r="S48" s="123">
        <v>177977000</v>
      </c>
      <c r="T48" s="132">
        <v>195534000</v>
      </c>
      <c r="U48" s="133">
        <v>13317000</v>
      </c>
      <c r="V48" s="133">
        <v>0</v>
      </c>
      <c r="W48" s="133">
        <v>33017000</v>
      </c>
      <c r="X48" s="133">
        <v>-545400</v>
      </c>
      <c r="Y48" s="27">
        <v>241322600</v>
      </c>
      <c r="Z48" s="105">
        <v>9676891000</v>
      </c>
      <c r="AA48" s="106">
        <v>566629000</v>
      </c>
      <c r="AB48" s="106">
        <v>0</v>
      </c>
      <c r="AC48" s="106">
        <v>934742000</v>
      </c>
      <c r="AD48" s="106">
        <v>53627700</v>
      </c>
      <c r="AE48" s="107">
        <v>11231889700</v>
      </c>
      <c r="AF48" s="21">
        <v>0.77</v>
      </c>
      <c r="AG48" s="24">
        <v>0.23</v>
      </c>
      <c r="AH48" s="24" t="s">
        <v>154</v>
      </c>
    </row>
    <row r="49" spans="1:34" x14ac:dyDescent="0.25">
      <c r="A49" s="4" t="s">
        <v>40</v>
      </c>
      <c r="B49" s="15">
        <v>45209</v>
      </c>
      <c r="C49" s="16">
        <v>1814</v>
      </c>
      <c r="D49" s="16">
        <v>198</v>
      </c>
      <c r="E49" s="16">
        <v>8</v>
      </c>
      <c r="F49" s="16">
        <v>17</v>
      </c>
      <c r="G49" s="107">
        <v>47246</v>
      </c>
      <c r="H49" s="121">
        <v>32473974000</v>
      </c>
      <c r="I49" s="122">
        <v>2570769000</v>
      </c>
      <c r="J49" s="122">
        <v>166885000</v>
      </c>
      <c r="K49" s="122">
        <v>12200000</v>
      </c>
      <c r="L49" s="122">
        <v>114198000</v>
      </c>
      <c r="M49" s="123">
        <v>35338026000</v>
      </c>
      <c r="N49" s="121">
        <v>269676000</v>
      </c>
      <c r="O49" s="122">
        <v>859000</v>
      </c>
      <c r="P49" s="122">
        <v>-1090000</v>
      </c>
      <c r="Q49" s="122">
        <v>0</v>
      </c>
      <c r="R49" s="122">
        <v>0</v>
      </c>
      <c r="S49" s="123">
        <v>269445000</v>
      </c>
      <c r="T49" s="132">
        <v>410205000</v>
      </c>
      <c r="U49" s="133">
        <v>40840000</v>
      </c>
      <c r="V49" s="133">
        <v>-2275000</v>
      </c>
      <c r="W49" s="133">
        <v>0</v>
      </c>
      <c r="X49" s="133">
        <v>-74800000</v>
      </c>
      <c r="Y49" s="27">
        <v>373970000</v>
      </c>
      <c r="Z49" s="105">
        <v>33153855000</v>
      </c>
      <c r="AA49" s="106">
        <v>2612468000</v>
      </c>
      <c r="AB49" s="106">
        <v>163520000</v>
      </c>
      <c r="AC49" s="106">
        <v>12200000</v>
      </c>
      <c r="AD49" s="106">
        <v>39398000</v>
      </c>
      <c r="AE49" s="107">
        <v>35981441000</v>
      </c>
      <c r="AF49" s="21">
        <v>0</v>
      </c>
      <c r="AG49" s="24">
        <v>0</v>
      </c>
      <c r="AH49" s="24" t="s">
        <v>154</v>
      </c>
    </row>
    <row r="50" spans="1:34" x14ac:dyDescent="0.25">
      <c r="A50" s="4" t="s">
        <v>41</v>
      </c>
      <c r="B50" s="15">
        <v>6313</v>
      </c>
      <c r="C50" s="16">
        <v>329</v>
      </c>
      <c r="D50" s="16">
        <v>0</v>
      </c>
      <c r="E50" s="16">
        <v>824</v>
      </c>
      <c r="F50" s="16">
        <v>5</v>
      </c>
      <c r="G50" s="107">
        <v>7471</v>
      </c>
      <c r="H50" s="121">
        <v>1729641700</v>
      </c>
      <c r="I50" s="122">
        <v>134687000</v>
      </c>
      <c r="J50" s="122">
        <v>0</v>
      </c>
      <c r="K50" s="122">
        <v>626533000</v>
      </c>
      <c r="L50" s="122">
        <v>3269000</v>
      </c>
      <c r="M50" s="123">
        <v>2494130700</v>
      </c>
      <c r="N50" s="121">
        <v>207785200</v>
      </c>
      <c r="O50" s="122">
        <v>16314000</v>
      </c>
      <c r="P50" s="122">
        <v>0</v>
      </c>
      <c r="Q50" s="122">
        <v>101439000</v>
      </c>
      <c r="R50" s="122">
        <v>190000</v>
      </c>
      <c r="S50" s="123">
        <v>325728200</v>
      </c>
      <c r="T50" s="132">
        <v>41625000</v>
      </c>
      <c r="U50" s="133">
        <v>-268000</v>
      </c>
      <c r="V50" s="133">
        <v>0</v>
      </c>
      <c r="W50" s="133">
        <v>7417000</v>
      </c>
      <c r="X50" s="133">
        <v>0</v>
      </c>
      <c r="Y50" s="27">
        <v>48774000</v>
      </c>
      <c r="Z50" s="105">
        <v>1979051900</v>
      </c>
      <c r="AA50" s="106">
        <v>150733000</v>
      </c>
      <c r="AB50" s="106">
        <v>0</v>
      </c>
      <c r="AC50" s="106">
        <v>735389000</v>
      </c>
      <c r="AD50" s="106">
        <v>3459000</v>
      </c>
      <c r="AE50" s="107">
        <v>2868632900</v>
      </c>
      <c r="AF50" s="21">
        <v>0</v>
      </c>
      <c r="AG50" s="24">
        <v>0</v>
      </c>
      <c r="AH50" s="24" t="s">
        <v>154</v>
      </c>
    </row>
    <row r="51" spans="1:34" x14ac:dyDescent="0.25">
      <c r="A51" s="4" t="s">
        <v>42</v>
      </c>
      <c r="B51" s="15">
        <v>34961</v>
      </c>
      <c r="C51" s="16">
        <v>2439</v>
      </c>
      <c r="D51" s="16">
        <v>1131</v>
      </c>
      <c r="E51" s="16">
        <v>0</v>
      </c>
      <c r="F51" s="16">
        <v>0</v>
      </c>
      <c r="G51" s="107">
        <v>38531</v>
      </c>
      <c r="H51" s="121">
        <v>17096350000</v>
      </c>
      <c r="I51" s="122">
        <v>3206800000</v>
      </c>
      <c r="J51" s="122">
        <v>1351535000</v>
      </c>
      <c r="K51" s="122">
        <v>0</v>
      </c>
      <c r="L51" s="122">
        <v>0</v>
      </c>
      <c r="M51" s="123">
        <v>21654685000</v>
      </c>
      <c r="N51" s="121">
        <v>437914501</v>
      </c>
      <c r="O51" s="122">
        <v>99260621</v>
      </c>
      <c r="P51" s="122">
        <v>46710880</v>
      </c>
      <c r="Q51" s="122">
        <v>0</v>
      </c>
      <c r="R51" s="122">
        <v>0</v>
      </c>
      <c r="S51" s="123">
        <v>583886002</v>
      </c>
      <c r="T51" s="132">
        <v>382350000</v>
      </c>
      <c r="U51" s="133">
        <v>140780000</v>
      </c>
      <c r="V51" s="133">
        <v>26439122</v>
      </c>
      <c r="W51" s="133">
        <v>0</v>
      </c>
      <c r="X51" s="133">
        <v>0</v>
      </c>
      <c r="Y51" s="27">
        <v>549569122</v>
      </c>
      <c r="Z51" s="105">
        <v>17916614501</v>
      </c>
      <c r="AA51" s="106">
        <v>3446840621</v>
      </c>
      <c r="AB51" s="106">
        <v>1424685002</v>
      </c>
      <c r="AC51" s="106">
        <v>0</v>
      </c>
      <c r="AD51" s="106">
        <v>0</v>
      </c>
      <c r="AE51" s="107">
        <v>22788140124</v>
      </c>
      <c r="AF51" s="21">
        <v>0</v>
      </c>
      <c r="AG51" s="24">
        <v>0</v>
      </c>
      <c r="AH51" s="24" t="s">
        <v>202</v>
      </c>
    </row>
    <row r="52" spans="1:34" x14ac:dyDescent="0.25">
      <c r="A52" s="4" t="s">
        <v>43</v>
      </c>
      <c r="B52" s="15">
        <v>44486</v>
      </c>
      <c r="C52" s="16">
        <v>2044</v>
      </c>
      <c r="D52" s="16">
        <v>1916</v>
      </c>
      <c r="E52" s="16">
        <v>0</v>
      </c>
      <c r="F52" s="16">
        <v>340</v>
      </c>
      <c r="G52" s="107">
        <v>48786</v>
      </c>
      <c r="H52" s="121">
        <v>20321425000</v>
      </c>
      <c r="I52" s="122">
        <v>1888230000</v>
      </c>
      <c r="J52" s="122">
        <v>1343394500</v>
      </c>
      <c r="K52" s="122">
        <v>0</v>
      </c>
      <c r="L52" s="122">
        <v>248780000</v>
      </c>
      <c r="M52" s="123">
        <v>23801829500</v>
      </c>
      <c r="N52" s="121">
        <v>238805000</v>
      </c>
      <c r="O52" s="122">
        <v>-1504000</v>
      </c>
      <c r="P52" s="122">
        <v>-1415000</v>
      </c>
      <c r="Q52" s="122">
        <v>0</v>
      </c>
      <c r="R52" s="122">
        <v>-21815000</v>
      </c>
      <c r="S52" s="123">
        <v>214071000</v>
      </c>
      <c r="T52" s="132">
        <v>321630000</v>
      </c>
      <c r="U52" s="133">
        <v>471618000</v>
      </c>
      <c r="V52" s="133">
        <v>13752000</v>
      </c>
      <c r="W52" s="133">
        <v>0</v>
      </c>
      <c r="X52" s="133">
        <v>-25625000</v>
      </c>
      <c r="Y52" s="27">
        <v>781375000</v>
      </c>
      <c r="Z52" s="105">
        <v>20881860000</v>
      </c>
      <c r="AA52" s="106">
        <v>2358344000</v>
      </c>
      <c r="AB52" s="106">
        <v>1355731500</v>
      </c>
      <c r="AC52" s="106">
        <v>0</v>
      </c>
      <c r="AD52" s="106">
        <v>201340000</v>
      </c>
      <c r="AE52" s="107">
        <v>24797275500</v>
      </c>
      <c r="AF52" s="21">
        <v>0</v>
      </c>
      <c r="AG52" s="24">
        <v>0</v>
      </c>
      <c r="AH52" s="24" t="s">
        <v>154</v>
      </c>
    </row>
    <row r="53" spans="1:34" x14ac:dyDescent="0.25">
      <c r="A53" s="4" t="s">
        <v>44</v>
      </c>
      <c r="B53" s="15">
        <v>76433</v>
      </c>
      <c r="C53" s="16">
        <v>21700</v>
      </c>
      <c r="D53" s="16">
        <v>0</v>
      </c>
      <c r="E53" s="16">
        <v>0</v>
      </c>
      <c r="F53" s="16">
        <v>0</v>
      </c>
      <c r="G53" s="107">
        <v>98133</v>
      </c>
      <c r="H53" s="121">
        <v>36550681720</v>
      </c>
      <c r="I53" s="122">
        <v>47164681551</v>
      </c>
      <c r="J53" s="122">
        <v>0</v>
      </c>
      <c r="K53" s="122">
        <v>0</v>
      </c>
      <c r="L53" s="122">
        <v>1061247600</v>
      </c>
      <c r="M53" s="123">
        <v>84776610871</v>
      </c>
      <c r="N53" s="121">
        <v>3528643240</v>
      </c>
      <c r="O53" s="122">
        <v>1166388226</v>
      </c>
      <c r="P53" s="122">
        <v>0</v>
      </c>
      <c r="Q53" s="122">
        <v>0</v>
      </c>
      <c r="R53" s="122">
        <v>0</v>
      </c>
      <c r="S53" s="123">
        <v>4695031466</v>
      </c>
      <c r="T53" s="132">
        <v>1930739200</v>
      </c>
      <c r="U53" s="133">
        <v>151810250</v>
      </c>
      <c r="V53" s="133">
        <v>0</v>
      </c>
      <c r="W53" s="133">
        <v>0</v>
      </c>
      <c r="X53" s="133">
        <v>0</v>
      </c>
      <c r="Y53" s="27">
        <v>2082549450</v>
      </c>
      <c r="Z53" s="105">
        <v>42010064160</v>
      </c>
      <c r="AA53" s="106">
        <v>48482880027</v>
      </c>
      <c r="AB53" s="106">
        <v>0</v>
      </c>
      <c r="AC53" s="106">
        <v>0</v>
      </c>
      <c r="AD53" s="106">
        <v>1061247600</v>
      </c>
      <c r="AE53" s="107">
        <v>91554191787</v>
      </c>
      <c r="AF53" s="21">
        <v>0.94</v>
      </c>
      <c r="AG53" s="24">
        <v>0.06</v>
      </c>
      <c r="AH53" s="24" t="s">
        <v>203</v>
      </c>
    </row>
    <row r="54" spans="1:34" x14ac:dyDescent="0.25">
      <c r="A54" s="4" t="s">
        <v>169</v>
      </c>
      <c r="B54" s="15">
        <v>48017</v>
      </c>
      <c r="C54" s="16">
        <v>1026</v>
      </c>
      <c r="D54" s="16">
        <v>1348</v>
      </c>
      <c r="E54" s="16">
        <v>1264</v>
      </c>
      <c r="F54" s="16">
        <v>7</v>
      </c>
      <c r="G54" s="107">
        <v>51662</v>
      </c>
      <c r="H54" s="121">
        <v>15799233000</v>
      </c>
      <c r="I54" s="122">
        <v>1019888700</v>
      </c>
      <c r="J54" s="122">
        <v>718740700</v>
      </c>
      <c r="K54" s="122">
        <v>2284175000</v>
      </c>
      <c r="L54" s="122">
        <v>38852000</v>
      </c>
      <c r="M54" s="123">
        <v>19860889400</v>
      </c>
      <c r="N54" s="121">
        <v>642692000</v>
      </c>
      <c r="O54" s="122">
        <v>22317000</v>
      </c>
      <c r="P54" s="122">
        <v>45132500</v>
      </c>
      <c r="Q54" s="122">
        <v>-200812000</v>
      </c>
      <c r="R54" s="122">
        <v>10501000</v>
      </c>
      <c r="S54" s="123">
        <v>519830500</v>
      </c>
      <c r="T54" s="132">
        <v>508572000</v>
      </c>
      <c r="U54" s="133">
        <v>15209999</v>
      </c>
      <c r="V54" s="133">
        <v>56056000</v>
      </c>
      <c r="W54" s="133">
        <v>31560000</v>
      </c>
      <c r="X54" s="133">
        <v>0</v>
      </c>
      <c r="Y54" s="27">
        <v>611397999</v>
      </c>
      <c r="Z54" s="105">
        <v>16950497000</v>
      </c>
      <c r="AA54" s="106">
        <v>1057415699</v>
      </c>
      <c r="AB54" s="106">
        <v>819929200</v>
      </c>
      <c r="AC54" s="106">
        <v>2114923000</v>
      </c>
      <c r="AD54" s="106">
        <v>49353000</v>
      </c>
      <c r="AE54" s="107">
        <v>20992117899</v>
      </c>
      <c r="AF54" s="21">
        <v>0</v>
      </c>
      <c r="AG54" s="24">
        <v>0</v>
      </c>
      <c r="AH54" s="24" t="s">
        <v>154</v>
      </c>
    </row>
    <row r="55" spans="1:34" x14ac:dyDescent="0.25">
      <c r="A55" s="4" t="s">
        <v>45</v>
      </c>
      <c r="B55" s="15">
        <v>22584</v>
      </c>
      <c r="C55" s="16">
        <v>1506</v>
      </c>
      <c r="D55" s="16">
        <v>822</v>
      </c>
      <c r="E55" s="16">
        <v>3405</v>
      </c>
      <c r="F55" s="16">
        <v>88</v>
      </c>
      <c r="G55" s="107">
        <v>28405</v>
      </c>
      <c r="H55" s="121">
        <v>4395905700</v>
      </c>
      <c r="I55" s="122">
        <v>894264000</v>
      </c>
      <c r="J55" s="122">
        <v>469458000</v>
      </c>
      <c r="K55" s="122">
        <v>1182726000</v>
      </c>
      <c r="L55" s="122">
        <v>25310000</v>
      </c>
      <c r="M55" s="123">
        <v>6967663700</v>
      </c>
      <c r="N55" s="121">
        <v>56170900</v>
      </c>
      <c r="O55" s="122">
        <v>5878250</v>
      </c>
      <c r="P55" s="122">
        <v>8946000</v>
      </c>
      <c r="Q55" s="122">
        <v>-2961000</v>
      </c>
      <c r="R55" s="122">
        <v>592000</v>
      </c>
      <c r="S55" s="123">
        <v>68626150</v>
      </c>
      <c r="T55" s="132">
        <v>80972000</v>
      </c>
      <c r="U55" s="133">
        <v>14536000</v>
      </c>
      <c r="V55" s="133">
        <v>3819000</v>
      </c>
      <c r="W55" s="133">
        <v>-5939000</v>
      </c>
      <c r="X55" s="133">
        <v>-432000</v>
      </c>
      <c r="Y55" s="27">
        <v>92956000</v>
      </c>
      <c r="Z55" s="105">
        <v>4533048600</v>
      </c>
      <c r="AA55" s="106">
        <v>914678250</v>
      </c>
      <c r="AB55" s="106">
        <v>482223000</v>
      </c>
      <c r="AC55" s="106">
        <v>1173826000</v>
      </c>
      <c r="AD55" s="106">
        <v>25470000</v>
      </c>
      <c r="AE55" s="107">
        <v>7129245850</v>
      </c>
      <c r="AF55" s="21">
        <v>0</v>
      </c>
      <c r="AG55" s="24">
        <v>0</v>
      </c>
      <c r="AH55" s="24" t="s">
        <v>154</v>
      </c>
    </row>
    <row r="56" spans="1:34" x14ac:dyDescent="0.25">
      <c r="A56" s="4" t="s">
        <v>46</v>
      </c>
      <c r="B56" s="15">
        <v>16717</v>
      </c>
      <c r="C56" s="16">
        <v>625</v>
      </c>
      <c r="D56" s="16">
        <v>311</v>
      </c>
      <c r="E56" s="16">
        <v>1170</v>
      </c>
      <c r="F56" s="16">
        <v>0</v>
      </c>
      <c r="G56" s="107">
        <v>18823</v>
      </c>
      <c r="H56" s="121">
        <v>5217429000</v>
      </c>
      <c r="I56" s="122">
        <v>276390000</v>
      </c>
      <c r="J56" s="122">
        <v>94038000</v>
      </c>
      <c r="K56" s="122">
        <v>994844000</v>
      </c>
      <c r="L56" s="122">
        <v>0</v>
      </c>
      <c r="M56" s="123">
        <v>6582701000</v>
      </c>
      <c r="N56" s="121">
        <v>138963000</v>
      </c>
      <c r="O56" s="122">
        <v>-334000</v>
      </c>
      <c r="P56" s="122">
        <v>427000</v>
      </c>
      <c r="Q56" s="122">
        <v>6244000</v>
      </c>
      <c r="R56" s="122">
        <v>0</v>
      </c>
      <c r="S56" s="123">
        <v>145300000</v>
      </c>
      <c r="T56" s="132">
        <v>102016000</v>
      </c>
      <c r="U56" s="133">
        <v>9682000</v>
      </c>
      <c r="V56" s="133">
        <v>877000</v>
      </c>
      <c r="W56" s="133">
        <v>2538000</v>
      </c>
      <c r="X56" s="133">
        <v>0</v>
      </c>
      <c r="Y56" s="27">
        <v>115113000</v>
      </c>
      <c r="Z56" s="105">
        <v>5458408000</v>
      </c>
      <c r="AA56" s="106">
        <v>285738000</v>
      </c>
      <c r="AB56" s="106">
        <v>95342000</v>
      </c>
      <c r="AC56" s="106">
        <v>1003626000</v>
      </c>
      <c r="AD56" s="106">
        <v>0</v>
      </c>
      <c r="AE56" s="107">
        <v>6843114000</v>
      </c>
      <c r="AF56" s="21">
        <v>0</v>
      </c>
      <c r="AG56" s="24">
        <v>0</v>
      </c>
      <c r="AH56" s="24" t="s">
        <v>154</v>
      </c>
    </row>
    <row r="57" spans="1:34" x14ac:dyDescent="0.25">
      <c r="A57" s="4" t="s">
        <v>47</v>
      </c>
      <c r="B57" s="15">
        <v>11159</v>
      </c>
      <c r="C57" s="16">
        <v>1024</v>
      </c>
      <c r="D57" s="16">
        <v>112</v>
      </c>
      <c r="E57" s="16">
        <v>5043</v>
      </c>
      <c r="F57" s="16">
        <v>1</v>
      </c>
      <c r="G57" s="107">
        <v>17339</v>
      </c>
      <c r="H57" s="121">
        <v>2621737000</v>
      </c>
      <c r="I57" s="122">
        <v>341036300</v>
      </c>
      <c r="J57" s="122">
        <v>182396000</v>
      </c>
      <c r="K57" s="122">
        <v>1786871700</v>
      </c>
      <c r="L57" s="122">
        <v>407000</v>
      </c>
      <c r="M57" s="123">
        <v>4932448000</v>
      </c>
      <c r="N57" s="121">
        <v>-16147700</v>
      </c>
      <c r="O57" s="122">
        <v>-2768300</v>
      </c>
      <c r="P57" s="122">
        <v>472000</v>
      </c>
      <c r="Q57" s="122">
        <v>-2301000</v>
      </c>
      <c r="R57" s="122">
        <v>0</v>
      </c>
      <c r="S57" s="123">
        <v>-20745000</v>
      </c>
      <c r="T57" s="132">
        <v>75237000</v>
      </c>
      <c r="U57" s="133">
        <v>7729000</v>
      </c>
      <c r="V57" s="133">
        <v>361000</v>
      </c>
      <c r="W57" s="133">
        <v>4801000</v>
      </c>
      <c r="X57" s="133">
        <v>0</v>
      </c>
      <c r="Y57" s="27">
        <v>88128000</v>
      </c>
      <c r="Z57" s="105">
        <v>2680826300</v>
      </c>
      <c r="AA57" s="106">
        <v>345997000</v>
      </c>
      <c r="AB57" s="106">
        <v>183229000</v>
      </c>
      <c r="AC57" s="106">
        <v>1789371700</v>
      </c>
      <c r="AD57" s="106">
        <v>407000</v>
      </c>
      <c r="AE57" s="107">
        <v>4999831000</v>
      </c>
      <c r="AF57" s="21">
        <v>0</v>
      </c>
      <c r="AG57" s="24">
        <v>0</v>
      </c>
      <c r="AH57" s="24" t="s">
        <v>154</v>
      </c>
    </row>
    <row r="58" spans="1:34" x14ac:dyDescent="0.25">
      <c r="A58" s="4" t="s">
        <v>48</v>
      </c>
      <c r="B58" s="15">
        <v>71125</v>
      </c>
      <c r="C58" s="16">
        <v>3824</v>
      </c>
      <c r="D58" s="16">
        <v>2526</v>
      </c>
      <c r="E58" s="16">
        <v>7</v>
      </c>
      <c r="F58" s="16">
        <v>9</v>
      </c>
      <c r="G58" s="107">
        <v>77491</v>
      </c>
      <c r="H58" s="121">
        <v>44311868000</v>
      </c>
      <c r="I58" s="122">
        <v>4081405000</v>
      </c>
      <c r="J58" s="122">
        <v>2915149500</v>
      </c>
      <c r="K58" s="122">
        <v>9565000</v>
      </c>
      <c r="L58" s="122">
        <v>0</v>
      </c>
      <c r="M58" s="123">
        <v>51317987500</v>
      </c>
      <c r="N58" s="121">
        <v>850151000</v>
      </c>
      <c r="O58" s="122">
        <v>35261000</v>
      </c>
      <c r="P58" s="122">
        <v>11063000</v>
      </c>
      <c r="Q58" s="122">
        <v>0</v>
      </c>
      <c r="R58" s="122">
        <v>0</v>
      </c>
      <c r="S58" s="123">
        <v>896475000</v>
      </c>
      <c r="T58" s="132">
        <v>748838000</v>
      </c>
      <c r="U58" s="133">
        <v>24810000</v>
      </c>
      <c r="V58" s="133">
        <v>16722000</v>
      </c>
      <c r="W58" s="133">
        <v>0</v>
      </c>
      <c r="X58" s="133">
        <v>0</v>
      </c>
      <c r="Y58" s="27">
        <v>790370000</v>
      </c>
      <c r="Z58" s="105">
        <v>45910857000</v>
      </c>
      <c r="AA58" s="106">
        <v>4141476000</v>
      </c>
      <c r="AB58" s="106">
        <v>2942934500</v>
      </c>
      <c r="AC58" s="106">
        <v>9565000</v>
      </c>
      <c r="AD58" s="106">
        <v>0</v>
      </c>
      <c r="AE58" s="107">
        <v>53004832500</v>
      </c>
      <c r="AF58" s="21">
        <v>0</v>
      </c>
      <c r="AG58" s="24">
        <v>0</v>
      </c>
      <c r="AH58" s="24" t="s">
        <v>154</v>
      </c>
    </row>
    <row r="59" spans="1:34" x14ac:dyDescent="0.25">
      <c r="A59" s="4" t="s">
        <v>49</v>
      </c>
      <c r="B59" s="15">
        <v>50516</v>
      </c>
      <c r="C59" s="16">
        <v>3454</v>
      </c>
      <c r="D59" s="16">
        <v>0</v>
      </c>
      <c r="E59" s="16">
        <v>0</v>
      </c>
      <c r="F59" s="16">
        <v>37</v>
      </c>
      <c r="G59" s="107">
        <v>54007</v>
      </c>
      <c r="H59" s="121">
        <v>29046770000</v>
      </c>
      <c r="I59" s="122">
        <v>3022314000</v>
      </c>
      <c r="J59" s="122">
        <v>0</v>
      </c>
      <c r="K59" s="122">
        <v>0</v>
      </c>
      <c r="L59" s="122">
        <v>163280000</v>
      </c>
      <c r="M59" s="123">
        <v>32232364000</v>
      </c>
      <c r="N59" s="121">
        <v>2892536000</v>
      </c>
      <c r="O59" s="122">
        <v>152831000</v>
      </c>
      <c r="P59" s="122">
        <v>0</v>
      </c>
      <c r="Q59" s="122">
        <v>0</v>
      </c>
      <c r="R59" s="122">
        <v>5585000</v>
      </c>
      <c r="S59" s="123">
        <v>3050952000</v>
      </c>
      <c r="T59" s="132">
        <v>5174676000</v>
      </c>
      <c r="U59" s="133">
        <v>328671000</v>
      </c>
      <c r="V59" s="133">
        <v>0</v>
      </c>
      <c r="W59" s="133">
        <v>0</v>
      </c>
      <c r="X59" s="133">
        <v>12695000</v>
      </c>
      <c r="Y59" s="27">
        <v>5516042000</v>
      </c>
      <c r="Z59" s="105">
        <v>37113982000</v>
      </c>
      <c r="AA59" s="106">
        <v>3503816000</v>
      </c>
      <c r="AB59" s="106">
        <v>0</v>
      </c>
      <c r="AC59" s="106">
        <v>0</v>
      </c>
      <c r="AD59" s="106">
        <v>181560000</v>
      </c>
      <c r="AE59" s="107">
        <v>40799358000</v>
      </c>
      <c r="AF59" s="21">
        <v>0.88</v>
      </c>
      <c r="AG59" s="24">
        <v>0.12</v>
      </c>
      <c r="AH59" s="24" t="s">
        <v>154</v>
      </c>
    </row>
    <row r="60" spans="1:34" x14ac:dyDescent="0.25">
      <c r="A60" s="4" t="s">
        <v>50</v>
      </c>
      <c r="B60" s="15">
        <v>13920</v>
      </c>
      <c r="C60" s="16">
        <v>596</v>
      </c>
      <c r="D60" s="16">
        <v>14</v>
      </c>
      <c r="E60" s="16">
        <v>1437</v>
      </c>
      <c r="F60" s="16">
        <v>0</v>
      </c>
      <c r="G60" s="107">
        <v>15967</v>
      </c>
      <c r="H60" s="121">
        <v>4058776000</v>
      </c>
      <c r="I60" s="122">
        <v>251753410</v>
      </c>
      <c r="J60" s="122">
        <v>21917000</v>
      </c>
      <c r="K60" s="122">
        <v>921745000</v>
      </c>
      <c r="L60" s="122">
        <v>0</v>
      </c>
      <c r="M60" s="123">
        <v>5254191410</v>
      </c>
      <c r="N60" s="121">
        <v>410635000</v>
      </c>
      <c r="O60" s="122">
        <v>18437590</v>
      </c>
      <c r="P60" s="122">
        <v>257000</v>
      </c>
      <c r="Q60" s="122">
        <v>26926000</v>
      </c>
      <c r="R60" s="122">
        <v>0</v>
      </c>
      <c r="S60" s="123">
        <v>456255590</v>
      </c>
      <c r="T60" s="132">
        <v>113136000</v>
      </c>
      <c r="U60" s="133">
        <v>4608000</v>
      </c>
      <c r="V60" s="133">
        <v>0</v>
      </c>
      <c r="W60" s="133">
        <v>-17390000</v>
      </c>
      <c r="X60" s="133">
        <v>0</v>
      </c>
      <c r="Y60" s="27">
        <v>100354000</v>
      </c>
      <c r="Z60" s="105">
        <v>4582547000</v>
      </c>
      <c r="AA60" s="106">
        <v>274799000</v>
      </c>
      <c r="AB60" s="106">
        <v>22174000</v>
      </c>
      <c r="AC60" s="106">
        <v>931281000</v>
      </c>
      <c r="AD60" s="106">
        <v>0</v>
      </c>
      <c r="AE60" s="107">
        <v>5810801000</v>
      </c>
      <c r="AF60" s="21">
        <v>0</v>
      </c>
      <c r="AG60" s="24">
        <v>0</v>
      </c>
      <c r="AH60" s="24" t="s">
        <v>154</v>
      </c>
    </row>
    <row r="61" spans="1:34" x14ac:dyDescent="0.25">
      <c r="A61" s="4" t="s">
        <v>51</v>
      </c>
      <c r="B61" s="15">
        <v>69941</v>
      </c>
      <c r="C61" s="16">
        <v>3230</v>
      </c>
      <c r="D61" s="16">
        <v>2117</v>
      </c>
      <c r="E61" s="16">
        <v>0</v>
      </c>
      <c r="F61" s="16">
        <v>2</v>
      </c>
      <c r="G61" s="107">
        <v>75290</v>
      </c>
      <c r="H61" s="121">
        <v>35165472001</v>
      </c>
      <c r="I61" s="122">
        <v>2357728000</v>
      </c>
      <c r="J61" s="122">
        <v>1578999000</v>
      </c>
      <c r="K61" s="122">
        <v>0</v>
      </c>
      <c r="L61" s="122">
        <v>57390000</v>
      </c>
      <c r="M61" s="123">
        <v>39159589001</v>
      </c>
      <c r="N61" s="121">
        <v>584664000</v>
      </c>
      <c r="O61" s="122">
        <v>11452000</v>
      </c>
      <c r="P61" s="122">
        <v>-19891000</v>
      </c>
      <c r="Q61" s="122">
        <v>0</v>
      </c>
      <c r="R61" s="122">
        <v>0</v>
      </c>
      <c r="S61" s="123">
        <v>576225000</v>
      </c>
      <c r="T61" s="132">
        <v>742350999</v>
      </c>
      <c r="U61" s="133">
        <v>143031000</v>
      </c>
      <c r="V61" s="133">
        <v>-54038000</v>
      </c>
      <c r="W61" s="133">
        <v>0</v>
      </c>
      <c r="X61" s="133">
        <v>0</v>
      </c>
      <c r="Y61" s="27">
        <v>831343999</v>
      </c>
      <c r="Z61" s="105">
        <v>36492487000</v>
      </c>
      <c r="AA61" s="106">
        <v>2512211000</v>
      </c>
      <c r="AB61" s="106">
        <v>1505070000</v>
      </c>
      <c r="AC61" s="106">
        <v>0</v>
      </c>
      <c r="AD61" s="106">
        <v>57390000</v>
      </c>
      <c r="AE61" s="107">
        <v>40567158000</v>
      </c>
      <c r="AF61" s="21">
        <v>0</v>
      </c>
      <c r="AG61" s="24">
        <v>0</v>
      </c>
      <c r="AH61" s="24" t="s">
        <v>154</v>
      </c>
    </row>
    <row r="62" spans="1:34" x14ac:dyDescent="0.25">
      <c r="A62" s="4" t="s">
        <v>52</v>
      </c>
      <c r="B62" s="15">
        <v>92893</v>
      </c>
      <c r="C62" s="16">
        <v>3239</v>
      </c>
      <c r="D62" s="16">
        <v>1833</v>
      </c>
      <c r="E62" s="16">
        <v>1182</v>
      </c>
      <c r="F62" s="16">
        <v>28</v>
      </c>
      <c r="G62" s="107">
        <v>99175</v>
      </c>
      <c r="H62" s="121">
        <v>51715355100</v>
      </c>
      <c r="I62" s="122">
        <v>2658377712</v>
      </c>
      <c r="J62" s="122">
        <v>857050000</v>
      </c>
      <c r="K62" s="122">
        <v>2549324000</v>
      </c>
      <c r="L62" s="122">
        <v>288796500</v>
      </c>
      <c r="M62" s="123">
        <v>58068903312</v>
      </c>
      <c r="N62" s="121">
        <v>796892340</v>
      </c>
      <c r="O62" s="122">
        <v>0</v>
      </c>
      <c r="P62" s="122">
        <v>0</v>
      </c>
      <c r="Q62" s="122">
        <v>0</v>
      </c>
      <c r="R62" s="122">
        <v>0</v>
      </c>
      <c r="S62" s="123">
        <v>796892340</v>
      </c>
      <c r="T62" s="132">
        <v>855411000</v>
      </c>
      <c r="U62" s="133">
        <v>0</v>
      </c>
      <c r="V62" s="133">
        <v>0</v>
      </c>
      <c r="W62" s="133">
        <v>0</v>
      </c>
      <c r="X62" s="133">
        <v>-133670000</v>
      </c>
      <c r="Y62" s="27">
        <v>721741000</v>
      </c>
      <c r="Z62" s="105">
        <v>53367658440</v>
      </c>
      <c r="AA62" s="106">
        <v>2658377712</v>
      </c>
      <c r="AB62" s="106">
        <v>857050000</v>
      </c>
      <c r="AC62" s="106">
        <v>2549324000</v>
      </c>
      <c r="AD62" s="106">
        <v>155126500</v>
      </c>
      <c r="AE62" s="107">
        <v>59587536652</v>
      </c>
      <c r="AF62" s="21">
        <v>0</v>
      </c>
      <c r="AG62" s="24">
        <v>0</v>
      </c>
      <c r="AH62" s="24" t="s">
        <v>154</v>
      </c>
    </row>
    <row r="63" spans="1:34" x14ac:dyDescent="0.25">
      <c r="A63" s="4" t="s">
        <v>53</v>
      </c>
      <c r="B63" s="15">
        <v>10030</v>
      </c>
      <c r="C63" s="16">
        <v>458</v>
      </c>
      <c r="D63" s="16">
        <v>0</v>
      </c>
      <c r="E63" s="16">
        <v>947</v>
      </c>
      <c r="F63" s="16">
        <v>0</v>
      </c>
      <c r="G63" s="107">
        <v>11435</v>
      </c>
      <c r="H63" s="121">
        <v>3005764500</v>
      </c>
      <c r="I63" s="122">
        <v>279092000</v>
      </c>
      <c r="J63" s="122">
        <v>0</v>
      </c>
      <c r="K63" s="122">
        <v>548044000</v>
      </c>
      <c r="L63" s="122">
        <v>0</v>
      </c>
      <c r="M63" s="123">
        <v>3832900500</v>
      </c>
      <c r="N63" s="121">
        <v>60362000</v>
      </c>
      <c r="O63" s="122">
        <v>-338000</v>
      </c>
      <c r="P63" s="122">
        <v>0</v>
      </c>
      <c r="Q63" s="122">
        <v>3433000</v>
      </c>
      <c r="R63" s="122">
        <v>0</v>
      </c>
      <c r="S63" s="123">
        <v>63457000</v>
      </c>
      <c r="T63" s="132">
        <v>48774000</v>
      </c>
      <c r="U63" s="133">
        <v>2938000</v>
      </c>
      <c r="V63" s="133">
        <v>0</v>
      </c>
      <c r="W63" s="133">
        <v>3646000</v>
      </c>
      <c r="X63" s="133">
        <v>0</v>
      </c>
      <c r="Y63" s="27">
        <v>55358000</v>
      </c>
      <c r="Z63" s="105">
        <v>3114900500</v>
      </c>
      <c r="AA63" s="106">
        <v>281692000</v>
      </c>
      <c r="AB63" s="106">
        <v>0</v>
      </c>
      <c r="AC63" s="106">
        <v>555123000</v>
      </c>
      <c r="AD63" s="106">
        <v>0</v>
      </c>
      <c r="AE63" s="107">
        <v>3951715500</v>
      </c>
      <c r="AF63" s="21">
        <v>0.8</v>
      </c>
      <c r="AG63" s="24">
        <v>0.2</v>
      </c>
      <c r="AH63" s="24" t="s">
        <v>154</v>
      </c>
    </row>
    <row r="64" spans="1:34" x14ac:dyDescent="0.25">
      <c r="A64" s="4" t="s">
        <v>54</v>
      </c>
      <c r="B64" s="15">
        <v>4201</v>
      </c>
      <c r="C64" s="16">
        <v>243</v>
      </c>
      <c r="D64" s="16">
        <v>84</v>
      </c>
      <c r="E64" s="16">
        <v>7333</v>
      </c>
      <c r="F64" s="16">
        <v>0</v>
      </c>
      <c r="G64" s="107">
        <v>11861</v>
      </c>
      <c r="H64" s="121">
        <v>1536912060</v>
      </c>
      <c r="I64" s="122">
        <v>77456000</v>
      </c>
      <c r="J64" s="122">
        <v>211590000</v>
      </c>
      <c r="K64" s="122">
        <v>4056812100</v>
      </c>
      <c r="L64" s="122">
        <v>0</v>
      </c>
      <c r="M64" s="123">
        <v>5882770160</v>
      </c>
      <c r="N64" s="121">
        <v>322500</v>
      </c>
      <c r="O64" s="122">
        <v>862000</v>
      </c>
      <c r="P64" s="122">
        <v>580000</v>
      </c>
      <c r="Q64" s="122">
        <v>-1007680</v>
      </c>
      <c r="R64" s="122">
        <v>0</v>
      </c>
      <c r="S64" s="123">
        <v>756820</v>
      </c>
      <c r="T64" s="132">
        <v>70691960</v>
      </c>
      <c r="U64" s="133">
        <v>320000</v>
      </c>
      <c r="V64" s="133">
        <v>4007000</v>
      </c>
      <c r="W64" s="133">
        <v>21930460</v>
      </c>
      <c r="X64" s="133">
        <v>0</v>
      </c>
      <c r="Y64" s="27">
        <v>96949420</v>
      </c>
      <c r="Z64" s="105">
        <v>1607926520</v>
      </c>
      <c r="AA64" s="106">
        <v>78638000</v>
      </c>
      <c r="AB64" s="106">
        <v>216177000</v>
      </c>
      <c r="AC64" s="106">
        <v>4077734880</v>
      </c>
      <c r="AD64" s="106">
        <v>0</v>
      </c>
      <c r="AE64" s="107">
        <v>5980476400</v>
      </c>
      <c r="AF64" s="21">
        <v>0</v>
      </c>
      <c r="AG64" s="24">
        <v>0</v>
      </c>
      <c r="AH64" s="24" t="s">
        <v>154</v>
      </c>
    </row>
    <row r="65" spans="1:34" x14ac:dyDescent="0.25">
      <c r="A65" s="4" t="s">
        <v>55</v>
      </c>
      <c r="B65" s="15">
        <v>6128</v>
      </c>
      <c r="C65" s="16">
        <v>468</v>
      </c>
      <c r="D65" s="16">
        <v>0</v>
      </c>
      <c r="E65" s="16">
        <v>3064</v>
      </c>
      <c r="F65" s="16">
        <v>0</v>
      </c>
      <c r="G65" s="107">
        <v>9660</v>
      </c>
      <c r="H65" s="121">
        <v>1660423500</v>
      </c>
      <c r="I65" s="122">
        <v>175756000</v>
      </c>
      <c r="J65" s="122">
        <v>0</v>
      </c>
      <c r="K65" s="122">
        <v>2037232000</v>
      </c>
      <c r="L65" s="122">
        <v>0</v>
      </c>
      <c r="M65" s="123">
        <v>3873411500</v>
      </c>
      <c r="N65" s="121">
        <v>14927000</v>
      </c>
      <c r="O65" s="122">
        <v>19335000</v>
      </c>
      <c r="P65" s="122">
        <v>0</v>
      </c>
      <c r="Q65" s="122">
        <v>-977000</v>
      </c>
      <c r="R65" s="122">
        <v>0</v>
      </c>
      <c r="S65" s="123">
        <v>33285000</v>
      </c>
      <c r="T65" s="132">
        <v>47278800</v>
      </c>
      <c r="U65" s="133">
        <v>-3262000</v>
      </c>
      <c r="V65" s="133">
        <v>0</v>
      </c>
      <c r="W65" s="133">
        <v>6510000</v>
      </c>
      <c r="X65" s="133">
        <v>0</v>
      </c>
      <c r="Y65" s="27">
        <v>50526800</v>
      </c>
      <c r="Z65" s="105">
        <v>1722629300</v>
      </c>
      <c r="AA65" s="106">
        <v>191829000</v>
      </c>
      <c r="AB65" s="106">
        <v>0</v>
      </c>
      <c r="AC65" s="106">
        <v>2042765000</v>
      </c>
      <c r="AD65" s="106">
        <v>0</v>
      </c>
      <c r="AE65" s="107">
        <v>3957223300</v>
      </c>
      <c r="AF65" s="21">
        <v>0.91</v>
      </c>
      <c r="AG65" s="24">
        <v>0.09</v>
      </c>
      <c r="AH65" s="24" t="s">
        <v>154</v>
      </c>
    </row>
    <row r="66" spans="1:34" x14ac:dyDescent="0.25">
      <c r="A66" s="4" t="s">
        <v>56</v>
      </c>
      <c r="B66" s="15">
        <v>21974</v>
      </c>
      <c r="C66" s="16">
        <v>578</v>
      </c>
      <c r="D66" s="16">
        <v>387</v>
      </c>
      <c r="E66" s="16">
        <v>219</v>
      </c>
      <c r="F66" s="16">
        <v>2</v>
      </c>
      <c r="G66" s="107">
        <v>23160</v>
      </c>
      <c r="H66" s="121">
        <v>9834011000</v>
      </c>
      <c r="I66" s="122">
        <v>406531000</v>
      </c>
      <c r="J66" s="122">
        <v>222147000</v>
      </c>
      <c r="K66" s="122">
        <v>3401329000</v>
      </c>
      <c r="L66" s="122">
        <v>8043000</v>
      </c>
      <c r="M66" s="123">
        <v>13872061000</v>
      </c>
      <c r="N66" s="121">
        <v>107802000</v>
      </c>
      <c r="O66" s="122">
        <v>10170000</v>
      </c>
      <c r="P66" s="122">
        <v>-340000</v>
      </c>
      <c r="Q66" s="122">
        <v>18119000</v>
      </c>
      <c r="R66" s="122">
        <v>0</v>
      </c>
      <c r="S66" s="123">
        <v>135751000</v>
      </c>
      <c r="T66" s="132">
        <v>3308013000</v>
      </c>
      <c r="U66" s="133">
        <v>34759000</v>
      </c>
      <c r="V66" s="133">
        <v>-44616000</v>
      </c>
      <c r="W66" s="133">
        <v>-3224618000</v>
      </c>
      <c r="X66" s="133">
        <v>-4803000</v>
      </c>
      <c r="Y66" s="27">
        <v>68735000</v>
      </c>
      <c r="Z66" s="105">
        <v>13249826000</v>
      </c>
      <c r="AA66" s="106">
        <v>451460000</v>
      </c>
      <c r="AB66" s="106">
        <v>177191000</v>
      </c>
      <c r="AC66" s="106">
        <v>194830000</v>
      </c>
      <c r="AD66" s="106">
        <v>3240000</v>
      </c>
      <c r="AE66" s="107">
        <v>14076547000</v>
      </c>
      <c r="AF66" s="21">
        <v>0</v>
      </c>
      <c r="AG66" s="24">
        <v>0</v>
      </c>
      <c r="AH66" s="24" t="s">
        <v>154</v>
      </c>
    </row>
    <row r="67" spans="1:34" x14ac:dyDescent="0.25">
      <c r="A67" s="4" t="s">
        <v>57</v>
      </c>
      <c r="B67" s="15">
        <v>6370</v>
      </c>
      <c r="C67" s="16">
        <v>428</v>
      </c>
      <c r="D67" s="16">
        <v>211</v>
      </c>
      <c r="E67" s="16">
        <v>2247</v>
      </c>
      <c r="F67" s="16">
        <v>8</v>
      </c>
      <c r="G67" s="107">
        <v>9264</v>
      </c>
      <c r="H67" s="121">
        <v>966441100</v>
      </c>
      <c r="I67" s="122">
        <v>129399200</v>
      </c>
      <c r="J67" s="122">
        <v>40804000</v>
      </c>
      <c r="K67" s="122">
        <v>843845000</v>
      </c>
      <c r="L67" s="122">
        <v>3129300</v>
      </c>
      <c r="M67" s="123">
        <v>1983618600</v>
      </c>
      <c r="N67" s="121">
        <v>8615000</v>
      </c>
      <c r="O67" s="122">
        <v>-2027000</v>
      </c>
      <c r="P67" s="122">
        <v>3470500</v>
      </c>
      <c r="Q67" s="122">
        <v>-2177000</v>
      </c>
      <c r="R67" s="122">
        <v>5000</v>
      </c>
      <c r="S67" s="123">
        <v>7886500</v>
      </c>
      <c r="T67" s="132">
        <v>10548500</v>
      </c>
      <c r="U67" s="133">
        <v>279000</v>
      </c>
      <c r="V67" s="133">
        <v>362000</v>
      </c>
      <c r="W67" s="133">
        <v>-3723000</v>
      </c>
      <c r="X67" s="133">
        <v>0</v>
      </c>
      <c r="Y67" s="27">
        <v>7466500</v>
      </c>
      <c r="Z67" s="105">
        <v>985604600</v>
      </c>
      <c r="AA67" s="106">
        <v>127651200</v>
      </c>
      <c r="AB67" s="106">
        <v>44636500</v>
      </c>
      <c r="AC67" s="106">
        <v>837945000</v>
      </c>
      <c r="AD67" s="106">
        <v>3134300</v>
      </c>
      <c r="AE67" s="107">
        <v>1998971600</v>
      </c>
      <c r="AF67" s="21">
        <v>0</v>
      </c>
      <c r="AG67" s="24">
        <v>0</v>
      </c>
      <c r="AH67" s="24" t="s">
        <v>154</v>
      </c>
    </row>
    <row r="68" spans="1:34" x14ac:dyDescent="0.25">
      <c r="A68" s="4" t="s">
        <v>58</v>
      </c>
      <c r="B68" s="15">
        <v>61952</v>
      </c>
      <c r="C68" s="16">
        <v>6878</v>
      </c>
      <c r="D68" s="16">
        <v>999</v>
      </c>
      <c r="E68" s="16">
        <v>0</v>
      </c>
      <c r="F68" s="16">
        <v>0</v>
      </c>
      <c r="G68" s="107">
        <v>69829</v>
      </c>
      <c r="H68" s="121">
        <v>40705456000</v>
      </c>
      <c r="I68" s="122">
        <v>6772099000</v>
      </c>
      <c r="J68" s="122">
        <v>1735376556</v>
      </c>
      <c r="K68" s="122">
        <v>0</v>
      </c>
      <c r="L68" s="122">
        <v>0</v>
      </c>
      <c r="M68" s="123">
        <v>49212931556</v>
      </c>
      <c r="N68" s="121">
        <v>488204000</v>
      </c>
      <c r="O68" s="122">
        <v>-127510000</v>
      </c>
      <c r="P68" s="122">
        <v>34494000</v>
      </c>
      <c r="Q68" s="122">
        <v>0</v>
      </c>
      <c r="R68" s="122">
        <v>0</v>
      </c>
      <c r="S68" s="123">
        <v>395188000</v>
      </c>
      <c r="T68" s="132">
        <v>686175000</v>
      </c>
      <c r="U68" s="133">
        <v>25429000</v>
      </c>
      <c r="V68" s="133">
        <v>-61335000</v>
      </c>
      <c r="W68" s="133">
        <v>0</v>
      </c>
      <c r="X68" s="133">
        <v>0</v>
      </c>
      <c r="Y68" s="27">
        <v>650269000</v>
      </c>
      <c r="Z68" s="105">
        <v>41879835000</v>
      </c>
      <c r="AA68" s="106">
        <v>6670018000</v>
      </c>
      <c r="AB68" s="106">
        <v>1708535556</v>
      </c>
      <c r="AC68" s="106">
        <v>0</v>
      </c>
      <c r="AD68" s="106">
        <v>0</v>
      </c>
      <c r="AE68" s="107">
        <v>50258388556</v>
      </c>
      <c r="AF68" s="21">
        <v>0</v>
      </c>
      <c r="AG68" s="24">
        <v>0</v>
      </c>
      <c r="AH68" s="24" t="s">
        <v>202</v>
      </c>
    </row>
    <row r="69" spans="1:34" x14ac:dyDescent="0.25">
      <c r="A69" s="4" t="s">
        <v>59</v>
      </c>
      <c r="B69" s="15">
        <v>3912</v>
      </c>
      <c r="C69" s="16">
        <v>100</v>
      </c>
      <c r="D69" s="16">
        <v>72</v>
      </c>
      <c r="E69" s="16">
        <v>1752</v>
      </c>
      <c r="F69" s="16">
        <v>42</v>
      </c>
      <c r="G69" s="107">
        <v>5878</v>
      </c>
      <c r="H69" s="121">
        <v>564822000</v>
      </c>
      <c r="I69" s="122">
        <v>27051000</v>
      </c>
      <c r="J69" s="122">
        <v>10249000</v>
      </c>
      <c r="K69" s="122">
        <v>921440000</v>
      </c>
      <c r="L69" s="122">
        <v>7326000</v>
      </c>
      <c r="M69" s="123">
        <v>1530888000</v>
      </c>
      <c r="N69" s="121">
        <v>34502000</v>
      </c>
      <c r="O69" s="122">
        <v>728000</v>
      </c>
      <c r="P69" s="122">
        <v>-1938000</v>
      </c>
      <c r="Q69" s="122">
        <v>31605000</v>
      </c>
      <c r="R69" s="122">
        <v>-548000</v>
      </c>
      <c r="S69" s="123">
        <v>64349000</v>
      </c>
      <c r="T69" s="132">
        <v>9042000</v>
      </c>
      <c r="U69" s="133">
        <v>-2266000</v>
      </c>
      <c r="V69" s="133">
        <v>1538000</v>
      </c>
      <c r="W69" s="133">
        <v>-2019000</v>
      </c>
      <c r="X69" s="133">
        <v>0</v>
      </c>
      <c r="Y69" s="27">
        <v>6295000</v>
      </c>
      <c r="Z69" s="105">
        <v>608366000</v>
      </c>
      <c r="AA69" s="106">
        <v>25513000</v>
      </c>
      <c r="AB69" s="106">
        <v>9849000</v>
      </c>
      <c r="AC69" s="106">
        <v>951026000</v>
      </c>
      <c r="AD69" s="106">
        <v>6778000</v>
      </c>
      <c r="AE69" s="107">
        <v>1601532000</v>
      </c>
      <c r="AF69" s="21">
        <v>0</v>
      </c>
      <c r="AG69" s="24">
        <v>0</v>
      </c>
      <c r="AH69" s="24" t="s">
        <v>154</v>
      </c>
    </row>
    <row r="70" spans="1:34" x14ac:dyDescent="0.25">
      <c r="A70" s="4" t="s">
        <v>60</v>
      </c>
      <c r="B70" s="15">
        <v>2575</v>
      </c>
      <c r="C70" s="16">
        <v>163</v>
      </c>
      <c r="D70" s="16">
        <v>0</v>
      </c>
      <c r="E70" s="16">
        <v>0</v>
      </c>
      <c r="F70" s="16">
        <v>325</v>
      </c>
      <c r="G70" s="107">
        <v>3063</v>
      </c>
      <c r="H70" s="121">
        <v>2053211000</v>
      </c>
      <c r="I70" s="122">
        <v>118978501</v>
      </c>
      <c r="J70" s="122">
        <v>0</v>
      </c>
      <c r="K70" s="122">
        <v>0</v>
      </c>
      <c r="L70" s="122">
        <v>125214001</v>
      </c>
      <c r="M70" s="123">
        <v>2297403502</v>
      </c>
      <c r="N70" s="121">
        <v>-53786500</v>
      </c>
      <c r="O70" s="122">
        <v>3377000</v>
      </c>
      <c r="P70" s="122">
        <v>0</v>
      </c>
      <c r="Q70" s="122">
        <v>0</v>
      </c>
      <c r="R70" s="122">
        <v>84995999</v>
      </c>
      <c r="S70" s="123">
        <v>34586499</v>
      </c>
      <c r="T70" s="132">
        <v>-15556000</v>
      </c>
      <c r="U70" s="133">
        <v>-1932500</v>
      </c>
      <c r="V70" s="133">
        <v>0</v>
      </c>
      <c r="W70" s="133">
        <v>0</v>
      </c>
      <c r="X70" s="133">
        <v>31101500</v>
      </c>
      <c r="Y70" s="27">
        <v>13613000</v>
      </c>
      <c r="Z70" s="105">
        <v>1983868500</v>
      </c>
      <c r="AA70" s="106">
        <v>120423001</v>
      </c>
      <c r="AB70" s="106">
        <v>0</v>
      </c>
      <c r="AC70" s="106">
        <v>0</v>
      </c>
      <c r="AD70" s="106">
        <v>241311500</v>
      </c>
      <c r="AE70" s="107">
        <v>2345603001</v>
      </c>
      <c r="AF70" s="21">
        <v>0</v>
      </c>
      <c r="AG70" s="24">
        <v>0</v>
      </c>
      <c r="AH70" s="24" t="s">
        <v>154</v>
      </c>
    </row>
    <row r="71" spans="1:34" x14ac:dyDescent="0.25">
      <c r="A71" s="4" t="s">
        <v>61</v>
      </c>
      <c r="B71" s="15">
        <v>15035</v>
      </c>
      <c r="C71" s="16">
        <v>673</v>
      </c>
      <c r="D71" s="16">
        <v>350</v>
      </c>
      <c r="E71" s="16">
        <v>3305</v>
      </c>
      <c r="F71" s="16">
        <v>22</v>
      </c>
      <c r="G71" s="107">
        <v>19385</v>
      </c>
      <c r="H71" s="121">
        <v>3870467000</v>
      </c>
      <c r="I71" s="122">
        <v>401548000</v>
      </c>
      <c r="J71" s="122">
        <v>197094000</v>
      </c>
      <c r="K71" s="122">
        <v>2507020000</v>
      </c>
      <c r="L71" s="122">
        <v>0</v>
      </c>
      <c r="M71" s="123">
        <v>6976129000</v>
      </c>
      <c r="N71" s="121">
        <v>194079000</v>
      </c>
      <c r="O71" s="122">
        <v>-155941000</v>
      </c>
      <c r="P71" s="122">
        <v>22852000</v>
      </c>
      <c r="Q71" s="122">
        <v>50546000</v>
      </c>
      <c r="R71" s="122">
        <v>8380000</v>
      </c>
      <c r="S71" s="123">
        <v>119916000</v>
      </c>
      <c r="T71" s="132">
        <v>36033000</v>
      </c>
      <c r="U71" s="133">
        <v>14193000</v>
      </c>
      <c r="V71" s="133">
        <v>155800000</v>
      </c>
      <c r="W71" s="133">
        <v>-4231000</v>
      </c>
      <c r="X71" s="133">
        <v>0</v>
      </c>
      <c r="Y71" s="27">
        <v>201795000</v>
      </c>
      <c r="Z71" s="105">
        <v>4100579000</v>
      </c>
      <c r="AA71" s="106">
        <v>259800000</v>
      </c>
      <c r="AB71" s="106">
        <v>375746000</v>
      </c>
      <c r="AC71" s="106">
        <v>2553335000</v>
      </c>
      <c r="AD71" s="106">
        <v>8380000</v>
      </c>
      <c r="AE71" s="107">
        <v>7297840000</v>
      </c>
      <c r="AF71" s="21">
        <v>0</v>
      </c>
      <c r="AG71" s="24">
        <v>0</v>
      </c>
      <c r="AH71" s="24" t="s">
        <v>154</v>
      </c>
    </row>
    <row r="72" spans="1:34" x14ac:dyDescent="0.25">
      <c r="A72" s="4" t="s">
        <v>62</v>
      </c>
      <c r="B72" s="15">
        <v>6913</v>
      </c>
      <c r="C72" s="16">
        <v>434</v>
      </c>
      <c r="D72" s="16">
        <v>228</v>
      </c>
      <c r="E72" s="16">
        <v>3311</v>
      </c>
      <c r="F72" s="16">
        <v>0</v>
      </c>
      <c r="G72" s="107">
        <v>10886</v>
      </c>
      <c r="H72" s="121">
        <v>1408374840</v>
      </c>
      <c r="I72" s="122">
        <v>163998000</v>
      </c>
      <c r="J72" s="122">
        <v>114179500</v>
      </c>
      <c r="K72" s="122">
        <v>2133669400</v>
      </c>
      <c r="L72" s="122">
        <v>0</v>
      </c>
      <c r="M72" s="123">
        <v>3820221740</v>
      </c>
      <c r="N72" s="121">
        <v>-1136720</v>
      </c>
      <c r="O72" s="122">
        <v>-1171000</v>
      </c>
      <c r="P72" s="122">
        <v>-157000</v>
      </c>
      <c r="Q72" s="122">
        <v>-7794280</v>
      </c>
      <c r="R72" s="122">
        <v>0</v>
      </c>
      <c r="S72" s="123">
        <v>-10259000</v>
      </c>
      <c r="T72" s="132">
        <v>6412000</v>
      </c>
      <c r="U72" s="133">
        <v>10743000</v>
      </c>
      <c r="V72" s="133">
        <v>-130000</v>
      </c>
      <c r="W72" s="133">
        <v>-1239000</v>
      </c>
      <c r="X72" s="133">
        <v>0</v>
      </c>
      <c r="Y72" s="27">
        <v>15786000</v>
      </c>
      <c r="Z72" s="105">
        <v>1413650120</v>
      </c>
      <c r="AA72" s="106">
        <v>173570000</v>
      </c>
      <c r="AB72" s="106">
        <v>113892500</v>
      </c>
      <c r="AC72" s="106">
        <v>2124636120</v>
      </c>
      <c r="AD72" s="106">
        <v>0</v>
      </c>
      <c r="AE72" s="107">
        <v>3825748740</v>
      </c>
      <c r="AF72" s="21">
        <v>0</v>
      </c>
      <c r="AG72" s="24">
        <v>0</v>
      </c>
      <c r="AH72" s="24" t="s">
        <v>154</v>
      </c>
    </row>
    <row r="73" spans="1:34" x14ac:dyDescent="0.25">
      <c r="A73" s="4" t="s">
        <v>63</v>
      </c>
      <c r="B73" s="15">
        <v>54540</v>
      </c>
      <c r="C73" s="16">
        <v>6350</v>
      </c>
      <c r="D73" s="16">
        <v>0</v>
      </c>
      <c r="E73" s="16">
        <v>0</v>
      </c>
      <c r="F73" s="16">
        <v>10</v>
      </c>
      <c r="G73" s="107">
        <v>60900</v>
      </c>
      <c r="H73" s="121">
        <v>52696403000</v>
      </c>
      <c r="I73" s="122">
        <v>9227918000</v>
      </c>
      <c r="J73" s="122">
        <v>0</v>
      </c>
      <c r="K73" s="122">
        <v>0</v>
      </c>
      <c r="L73" s="122">
        <v>103635000</v>
      </c>
      <c r="M73" s="123">
        <v>62027956000</v>
      </c>
      <c r="N73" s="121">
        <v>676773000</v>
      </c>
      <c r="O73" s="122">
        <v>-135205000</v>
      </c>
      <c r="P73" s="122">
        <v>0</v>
      </c>
      <c r="Q73" s="122">
        <v>0</v>
      </c>
      <c r="R73" s="122">
        <v>0</v>
      </c>
      <c r="S73" s="123">
        <v>541568000</v>
      </c>
      <c r="T73" s="132">
        <v>1453408000</v>
      </c>
      <c r="U73" s="133">
        <v>-249405000</v>
      </c>
      <c r="V73" s="133">
        <v>0</v>
      </c>
      <c r="W73" s="133">
        <v>0</v>
      </c>
      <c r="X73" s="133">
        <v>0</v>
      </c>
      <c r="Y73" s="27">
        <v>1204003000</v>
      </c>
      <c r="Z73" s="105">
        <v>54826584000</v>
      </c>
      <c r="AA73" s="106">
        <v>8843308000</v>
      </c>
      <c r="AB73" s="106">
        <v>0</v>
      </c>
      <c r="AC73" s="106">
        <v>0</v>
      </c>
      <c r="AD73" s="106">
        <v>103635000</v>
      </c>
      <c r="AE73" s="107">
        <v>63773527000</v>
      </c>
      <c r="AF73" s="21">
        <v>0.05</v>
      </c>
      <c r="AG73" s="24">
        <v>0.95</v>
      </c>
      <c r="AH73" s="24" t="s">
        <v>154</v>
      </c>
    </row>
    <row r="74" spans="1:34" x14ac:dyDescent="0.25">
      <c r="A74" s="4" t="s">
        <v>64</v>
      </c>
      <c r="B74" s="15">
        <v>4836</v>
      </c>
      <c r="C74" s="16">
        <v>309</v>
      </c>
      <c r="D74" s="16">
        <v>0</v>
      </c>
      <c r="E74" s="16">
        <v>2216</v>
      </c>
      <c r="F74" s="16">
        <v>0</v>
      </c>
      <c r="G74" s="107">
        <v>7361</v>
      </c>
      <c r="H74" s="121">
        <v>1143072000</v>
      </c>
      <c r="I74" s="122">
        <v>97503000</v>
      </c>
      <c r="J74" s="122">
        <v>0</v>
      </c>
      <c r="K74" s="122">
        <v>1330033000</v>
      </c>
      <c r="L74" s="122">
        <v>0</v>
      </c>
      <c r="M74" s="123">
        <v>2570608000</v>
      </c>
      <c r="N74" s="121">
        <v>25911000</v>
      </c>
      <c r="O74" s="122">
        <v>4407000</v>
      </c>
      <c r="P74" s="122">
        <v>0</v>
      </c>
      <c r="Q74" s="122">
        <v>12237000</v>
      </c>
      <c r="R74" s="122">
        <v>0</v>
      </c>
      <c r="S74" s="123">
        <v>42555000</v>
      </c>
      <c r="T74" s="132">
        <v>20059000</v>
      </c>
      <c r="U74" s="133">
        <v>2339000</v>
      </c>
      <c r="V74" s="133">
        <v>0</v>
      </c>
      <c r="W74" s="133">
        <v>9354000</v>
      </c>
      <c r="X74" s="133">
        <v>0</v>
      </c>
      <c r="Y74" s="27">
        <v>31752000</v>
      </c>
      <c r="Z74" s="105">
        <v>1189042000</v>
      </c>
      <c r="AA74" s="106">
        <v>104249000</v>
      </c>
      <c r="AB74" s="106">
        <v>0</v>
      </c>
      <c r="AC74" s="106">
        <v>1351624000</v>
      </c>
      <c r="AD74" s="106">
        <v>0</v>
      </c>
      <c r="AE74" s="107">
        <v>2644915000</v>
      </c>
      <c r="AF74" s="21">
        <v>0.65</v>
      </c>
      <c r="AG74" s="24">
        <v>0.35</v>
      </c>
      <c r="AH74" s="24" t="s">
        <v>154</v>
      </c>
    </row>
    <row r="75" spans="1:34" x14ac:dyDescent="0.25">
      <c r="A75" s="4" t="s">
        <v>65</v>
      </c>
      <c r="B75" s="15">
        <v>18903</v>
      </c>
      <c r="C75" s="16">
        <v>972</v>
      </c>
      <c r="D75" s="16">
        <v>0</v>
      </c>
      <c r="E75" s="16">
        <v>985</v>
      </c>
      <c r="F75" s="16">
        <v>0</v>
      </c>
      <c r="G75" s="107">
        <v>20860</v>
      </c>
      <c r="H75" s="121">
        <v>11254766000</v>
      </c>
      <c r="I75" s="122">
        <v>645406400</v>
      </c>
      <c r="J75" s="122">
        <v>0</v>
      </c>
      <c r="K75" s="122">
        <v>973854000</v>
      </c>
      <c r="L75" s="122">
        <v>0</v>
      </c>
      <c r="M75" s="123">
        <v>12874026400</v>
      </c>
      <c r="N75" s="121">
        <v>192362000</v>
      </c>
      <c r="O75" s="122">
        <v>-733500</v>
      </c>
      <c r="P75" s="122">
        <v>0</v>
      </c>
      <c r="Q75" s="122">
        <v>-2628000</v>
      </c>
      <c r="R75" s="122">
        <v>0</v>
      </c>
      <c r="S75" s="123">
        <v>189000500</v>
      </c>
      <c r="T75" s="132">
        <v>171465500</v>
      </c>
      <c r="U75" s="133">
        <v>17297000</v>
      </c>
      <c r="V75" s="133">
        <v>0</v>
      </c>
      <c r="W75" s="133">
        <v>2601000</v>
      </c>
      <c r="X75" s="133">
        <v>0</v>
      </c>
      <c r="Y75" s="27">
        <v>191363500</v>
      </c>
      <c r="Z75" s="105">
        <v>11618593500</v>
      </c>
      <c r="AA75" s="106">
        <v>661969900</v>
      </c>
      <c r="AB75" s="106">
        <v>0</v>
      </c>
      <c r="AC75" s="106">
        <v>973827000</v>
      </c>
      <c r="AD75" s="106">
        <v>0</v>
      </c>
      <c r="AE75" s="107">
        <v>13254390400</v>
      </c>
      <c r="AF75" s="21">
        <v>0.79</v>
      </c>
      <c r="AG75" s="24">
        <v>0.21</v>
      </c>
      <c r="AH75" s="24" t="s">
        <v>154</v>
      </c>
    </row>
    <row r="76" spans="1:34" x14ac:dyDescent="0.25">
      <c r="A76" s="4" t="s">
        <v>66</v>
      </c>
      <c r="B76" s="15">
        <v>7814</v>
      </c>
      <c r="C76" s="16">
        <v>498</v>
      </c>
      <c r="D76" s="16">
        <v>361</v>
      </c>
      <c r="E76" s="16">
        <v>3188</v>
      </c>
      <c r="F76" s="16">
        <v>8</v>
      </c>
      <c r="G76" s="107">
        <v>11869</v>
      </c>
      <c r="H76" s="121">
        <v>1424692800</v>
      </c>
      <c r="I76" s="122">
        <v>201750000</v>
      </c>
      <c r="J76" s="122">
        <v>110014000</v>
      </c>
      <c r="K76" s="122">
        <v>1538902400</v>
      </c>
      <c r="L76" s="122">
        <v>2617000</v>
      </c>
      <c r="M76" s="123">
        <v>3277976200</v>
      </c>
      <c r="N76" s="121">
        <v>19953400</v>
      </c>
      <c r="O76" s="122">
        <v>5704000</v>
      </c>
      <c r="P76" s="122">
        <v>2962000</v>
      </c>
      <c r="Q76" s="122">
        <v>13231000</v>
      </c>
      <c r="R76" s="122">
        <v>0</v>
      </c>
      <c r="S76" s="123">
        <v>41850400</v>
      </c>
      <c r="T76" s="132">
        <v>14788900</v>
      </c>
      <c r="U76" s="133">
        <v>2403000</v>
      </c>
      <c r="V76" s="133">
        <v>-1212000</v>
      </c>
      <c r="W76" s="133">
        <v>-160400</v>
      </c>
      <c r="X76" s="133">
        <v>0</v>
      </c>
      <c r="Y76" s="27">
        <v>15819500</v>
      </c>
      <c r="Z76" s="105">
        <v>1459435100</v>
      </c>
      <c r="AA76" s="106">
        <v>209857000</v>
      </c>
      <c r="AB76" s="106">
        <v>111764000</v>
      </c>
      <c r="AC76" s="106">
        <v>1551973000</v>
      </c>
      <c r="AD76" s="106">
        <v>2617000</v>
      </c>
      <c r="AE76" s="107">
        <v>3335646100</v>
      </c>
      <c r="AF76" s="21">
        <v>0</v>
      </c>
      <c r="AG76" s="24">
        <v>0</v>
      </c>
      <c r="AH76" s="24" t="s">
        <v>154</v>
      </c>
    </row>
    <row r="77" spans="1:34" x14ac:dyDescent="0.25">
      <c r="A77" s="4" t="s">
        <v>67</v>
      </c>
      <c r="B77" s="15">
        <v>1767</v>
      </c>
      <c r="C77" s="16">
        <v>246</v>
      </c>
      <c r="D77" s="16">
        <v>0</v>
      </c>
      <c r="E77" s="16">
        <v>2384</v>
      </c>
      <c r="F77" s="16">
        <v>0</v>
      </c>
      <c r="G77" s="107">
        <v>4397</v>
      </c>
      <c r="H77" s="121">
        <v>494292900</v>
      </c>
      <c r="I77" s="122">
        <v>36071000</v>
      </c>
      <c r="J77" s="122">
        <v>0</v>
      </c>
      <c r="K77" s="122">
        <v>795652600</v>
      </c>
      <c r="L77" s="122">
        <v>0</v>
      </c>
      <c r="M77" s="123">
        <v>1326016500</v>
      </c>
      <c r="N77" s="121">
        <v>-6646900</v>
      </c>
      <c r="O77" s="122">
        <v>-549100</v>
      </c>
      <c r="P77" s="122">
        <v>0</v>
      </c>
      <c r="Q77" s="122">
        <v>13471300</v>
      </c>
      <c r="R77" s="122">
        <v>0</v>
      </c>
      <c r="S77" s="123">
        <v>6275300</v>
      </c>
      <c r="T77" s="132">
        <v>0</v>
      </c>
      <c r="U77" s="133">
        <v>0</v>
      </c>
      <c r="V77" s="133">
        <v>0</v>
      </c>
      <c r="W77" s="133">
        <v>0</v>
      </c>
      <c r="X77" s="133">
        <v>0</v>
      </c>
      <c r="Y77" s="27">
        <v>0</v>
      </c>
      <c r="Z77" s="105">
        <v>487646000</v>
      </c>
      <c r="AA77" s="106">
        <v>35521900</v>
      </c>
      <c r="AB77" s="106">
        <v>0</v>
      </c>
      <c r="AC77" s="106">
        <v>809123900</v>
      </c>
      <c r="AD77" s="106">
        <v>0</v>
      </c>
      <c r="AE77" s="107">
        <v>1332291800</v>
      </c>
      <c r="AF77" s="21">
        <v>0.9</v>
      </c>
      <c r="AG77" s="24">
        <v>0.1</v>
      </c>
      <c r="AH77" s="24" t="s">
        <v>154</v>
      </c>
    </row>
    <row r="78" spans="1:34" x14ac:dyDescent="0.25">
      <c r="A78" s="4" t="s">
        <v>68</v>
      </c>
      <c r="B78" s="15">
        <v>11213</v>
      </c>
      <c r="C78" s="16">
        <v>739</v>
      </c>
      <c r="D78" s="16">
        <v>376</v>
      </c>
      <c r="E78" s="16">
        <v>2934</v>
      </c>
      <c r="F78" s="16">
        <v>13</v>
      </c>
      <c r="G78" s="107">
        <v>15275</v>
      </c>
      <c r="H78" s="121">
        <v>2719754000</v>
      </c>
      <c r="I78" s="122">
        <v>375643240</v>
      </c>
      <c r="J78" s="122">
        <v>131982760</v>
      </c>
      <c r="K78" s="122">
        <v>1360694000</v>
      </c>
      <c r="L78" s="122">
        <v>7743000</v>
      </c>
      <c r="M78" s="123">
        <v>4595817000</v>
      </c>
      <c r="N78" s="121">
        <v>71911434</v>
      </c>
      <c r="O78" s="122">
        <v>11146840</v>
      </c>
      <c r="P78" s="122">
        <v>3916755</v>
      </c>
      <c r="Q78" s="122">
        <v>359971</v>
      </c>
      <c r="R78" s="122">
        <v>0</v>
      </c>
      <c r="S78" s="123">
        <v>87335000</v>
      </c>
      <c r="T78" s="132">
        <v>43680000</v>
      </c>
      <c r="U78" s="133">
        <v>11104500</v>
      </c>
      <c r="V78" s="133">
        <v>5720500</v>
      </c>
      <c r="W78" s="133">
        <v>3224000</v>
      </c>
      <c r="X78" s="133">
        <v>1000</v>
      </c>
      <c r="Y78" s="27">
        <v>63730000</v>
      </c>
      <c r="Z78" s="105">
        <v>2835345434</v>
      </c>
      <c r="AA78" s="106">
        <v>397894580</v>
      </c>
      <c r="AB78" s="106">
        <v>141620015</v>
      </c>
      <c r="AC78" s="106">
        <v>1364277971</v>
      </c>
      <c r="AD78" s="106">
        <v>7744000</v>
      </c>
      <c r="AE78" s="107">
        <v>4746882000</v>
      </c>
      <c r="AF78" s="21">
        <v>0.66</v>
      </c>
      <c r="AG78" s="24">
        <v>0.34</v>
      </c>
      <c r="AH78" s="24" t="s">
        <v>154</v>
      </c>
    </row>
    <row r="79" spans="1:34" x14ac:dyDescent="0.25">
      <c r="A79" s="4" t="s">
        <v>69</v>
      </c>
      <c r="B79" s="15">
        <v>15128</v>
      </c>
      <c r="C79" s="16">
        <v>946</v>
      </c>
      <c r="D79" s="16">
        <v>455</v>
      </c>
      <c r="E79" s="16">
        <v>162</v>
      </c>
      <c r="F79" s="16">
        <v>17</v>
      </c>
      <c r="G79" s="107">
        <v>16708</v>
      </c>
      <c r="H79" s="121">
        <v>4875954000</v>
      </c>
      <c r="I79" s="122">
        <v>703322000</v>
      </c>
      <c r="J79" s="122">
        <v>239155000</v>
      </c>
      <c r="K79" s="122">
        <v>188177000</v>
      </c>
      <c r="L79" s="122">
        <v>13062000</v>
      </c>
      <c r="M79" s="123">
        <v>6019670000</v>
      </c>
      <c r="N79" s="121">
        <v>22502000</v>
      </c>
      <c r="O79" s="122">
        <v>3985000</v>
      </c>
      <c r="P79" s="122">
        <v>-1982000</v>
      </c>
      <c r="Q79" s="122">
        <v>2033000</v>
      </c>
      <c r="R79" s="122">
        <v>102000</v>
      </c>
      <c r="S79" s="123">
        <v>26640000</v>
      </c>
      <c r="T79" s="132">
        <v>27224000</v>
      </c>
      <c r="U79" s="133">
        <v>18524000</v>
      </c>
      <c r="V79" s="133">
        <v>25129000</v>
      </c>
      <c r="W79" s="133">
        <v>-4918000</v>
      </c>
      <c r="X79" s="133">
        <v>2322000</v>
      </c>
      <c r="Y79" s="27">
        <v>68281000</v>
      </c>
      <c r="Z79" s="105">
        <v>4925680000</v>
      </c>
      <c r="AA79" s="106">
        <v>725831000</v>
      </c>
      <c r="AB79" s="106">
        <v>262302000</v>
      </c>
      <c r="AC79" s="106">
        <v>185292000</v>
      </c>
      <c r="AD79" s="106">
        <v>15486000</v>
      </c>
      <c r="AE79" s="107">
        <v>6114591000</v>
      </c>
      <c r="AF79" s="21">
        <v>0</v>
      </c>
      <c r="AG79" s="24">
        <v>0</v>
      </c>
      <c r="AH79" s="24" t="s">
        <v>154</v>
      </c>
    </row>
    <row r="80" spans="1:34" x14ac:dyDescent="0.25">
      <c r="A80" s="4" t="s">
        <v>70</v>
      </c>
      <c r="B80" s="15">
        <v>28271</v>
      </c>
      <c r="C80" s="16">
        <v>1555</v>
      </c>
      <c r="D80" s="16">
        <v>0</v>
      </c>
      <c r="E80" s="16">
        <v>3748</v>
      </c>
      <c r="F80" s="16">
        <v>37</v>
      </c>
      <c r="G80" s="107">
        <v>33611</v>
      </c>
      <c r="H80" s="121">
        <v>5301277200</v>
      </c>
      <c r="I80" s="122">
        <v>1473605000</v>
      </c>
      <c r="J80" s="122">
        <v>0</v>
      </c>
      <c r="K80" s="122">
        <v>2164706000</v>
      </c>
      <c r="L80" s="122">
        <v>24949000</v>
      </c>
      <c r="M80" s="123">
        <v>8964537200</v>
      </c>
      <c r="N80" s="121">
        <v>175200700</v>
      </c>
      <c r="O80" s="122">
        <v>6613000</v>
      </c>
      <c r="P80" s="122">
        <v>0</v>
      </c>
      <c r="Q80" s="122">
        <v>18099000</v>
      </c>
      <c r="R80" s="122">
        <v>1738000</v>
      </c>
      <c r="S80" s="123">
        <v>201650700</v>
      </c>
      <c r="T80" s="132">
        <v>72688900</v>
      </c>
      <c r="U80" s="133">
        <v>4260000</v>
      </c>
      <c r="V80" s="133">
        <v>0</v>
      </c>
      <c r="W80" s="133">
        <v>3657000</v>
      </c>
      <c r="X80" s="133">
        <v>12000</v>
      </c>
      <c r="Y80" s="27">
        <v>80617900</v>
      </c>
      <c r="Z80" s="105">
        <v>5549166800</v>
      </c>
      <c r="AA80" s="106">
        <v>1484478000</v>
      </c>
      <c r="AB80" s="106">
        <v>0</v>
      </c>
      <c r="AC80" s="106">
        <v>2186462000</v>
      </c>
      <c r="AD80" s="106">
        <v>26699000</v>
      </c>
      <c r="AE80" s="107">
        <v>9246805800</v>
      </c>
      <c r="AF80" s="21">
        <v>0.76</v>
      </c>
      <c r="AG80" s="24">
        <v>0.24</v>
      </c>
      <c r="AH80" s="24" t="s">
        <v>154</v>
      </c>
    </row>
    <row r="81" spans="1:34" x14ac:dyDescent="0.25">
      <c r="A81" s="4" t="s">
        <v>71</v>
      </c>
      <c r="B81" s="15">
        <v>1741</v>
      </c>
      <c r="C81" s="16">
        <v>103</v>
      </c>
      <c r="D81" s="16">
        <v>68</v>
      </c>
      <c r="E81" s="16">
        <v>2843</v>
      </c>
      <c r="F81" s="16">
        <v>0</v>
      </c>
      <c r="G81" s="107">
        <v>4755</v>
      </c>
      <c r="H81" s="121">
        <v>147964300</v>
      </c>
      <c r="I81" s="122">
        <v>8345200</v>
      </c>
      <c r="J81" s="122">
        <v>6252900</v>
      </c>
      <c r="K81" s="122">
        <v>1473826300</v>
      </c>
      <c r="L81" s="122">
        <v>0</v>
      </c>
      <c r="M81" s="123">
        <v>1636388700</v>
      </c>
      <c r="N81" s="121">
        <v>424100</v>
      </c>
      <c r="O81" s="122">
        <v>15000</v>
      </c>
      <c r="P81" s="122">
        <v>0</v>
      </c>
      <c r="Q81" s="122">
        <v>1023000</v>
      </c>
      <c r="R81" s="122">
        <v>0</v>
      </c>
      <c r="S81" s="123">
        <v>1462100</v>
      </c>
      <c r="T81" s="132">
        <v>358700</v>
      </c>
      <c r="U81" s="133">
        <v>71000</v>
      </c>
      <c r="V81" s="133">
        <v>204000</v>
      </c>
      <c r="W81" s="133">
        <v>-4900</v>
      </c>
      <c r="X81" s="133">
        <v>0</v>
      </c>
      <c r="Y81" s="27">
        <v>628800</v>
      </c>
      <c r="Z81" s="105">
        <v>148747100</v>
      </c>
      <c r="AA81" s="106">
        <v>8431200</v>
      </c>
      <c r="AB81" s="106">
        <v>6456900</v>
      </c>
      <c r="AC81" s="106">
        <v>1474844400</v>
      </c>
      <c r="AD81" s="106">
        <v>0</v>
      </c>
      <c r="AE81" s="107">
        <v>1638479600</v>
      </c>
      <c r="AF81" s="21">
        <v>0</v>
      </c>
      <c r="AG81" s="24">
        <v>0</v>
      </c>
      <c r="AH81" s="24" t="s">
        <v>154</v>
      </c>
    </row>
    <row r="82" spans="1:34" x14ac:dyDescent="0.25">
      <c r="A82" s="4" t="s">
        <v>72</v>
      </c>
      <c r="B82" s="15">
        <v>65286</v>
      </c>
      <c r="C82" s="16">
        <v>3583</v>
      </c>
      <c r="D82" s="16">
        <v>1452</v>
      </c>
      <c r="E82" s="16">
        <v>0</v>
      </c>
      <c r="F82" s="16">
        <v>33</v>
      </c>
      <c r="G82" s="107">
        <v>70354</v>
      </c>
      <c r="H82" s="121">
        <v>42165401000</v>
      </c>
      <c r="I82" s="122">
        <v>3686188001</v>
      </c>
      <c r="J82" s="122">
        <v>1231473500</v>
      </c>
      <c r="K82" s="122">
        <v>0</v>
      </c>
      <c r="L82" s="122">
        <v>67590000</v>
      </c>
      <c r="M82" s="123">
        <v>47150652501</v>
      </c>
      <c r="N82" s="121">
        <v>660886500</v>
      </c>
      <c r="O82" s="122">
        <v>-5289000</v>
      </c>
      <c r="P82" s="122">
        <v>18403000</v>
      </c>
      <c r="Q82" s="122">
        <v>0</v>
      </c>
      <c r="R82" s="122">
        <v>113500</v>
      </c>
      <c r="S82" s="123">
        <v>674114000</v>
      </c>
      <c r="T82" s="132">
        <v>530482500</v>
      </c>
      <c r="U82" s="133">
        <v>138614999</v>
      </c>
      <c r="V82" s="133">
        <v>15792500</v>
      </c>
      <c r="W82" s="133">
        <v>0</v>
      </c>
      <c r="X82" s="133">
        <v>-1715000</v>
      </c>
      <c r="Y82" s="27">
        <v>683174999</v>
      </c>
      <c r="Z82" s="105">
        <v>43356770000</v>
      </c>
      <c r="AA82" s="106">
        <v>3819514000</v>
      </c>
      <c r="AB82" s="106">
        <v>1265669000</v>
      </c>
      <c r="AC82" s="106">
        <v>0</v>
      </c>
      <c r="AD82" s="106">
        <v>65988500</v>
      </c>
      <c r="AE82" s="107">
        <v>48507941500</v>
      </c>
      <c r="AF82" s="21">
        <v>0</v>
      </c>
      <c r="AG82" s="24">
        <v>0</v>
      </c>
      <c r="AH82" s="24" t="s">
        <v>154</v>
      </c>
    </row>
    <row r="83" spans="1:34" x14ac:dyDescent="0.25">
      <c r="A83" s="4" t="s">
        <v>73</v>
      </c>
      <c r="B83" s="15">
        <v>71931</v>
      </c>
      <c r="C83" s="16">
        <v>2790</v>
      </c>
      <c r="D83" s="16">
        <v>2460</v>
      </c>
      <c r="E83" s="16">
        <v>1513</v>
      </c>
      <c r="F83" s="16">
        <v>557</v>
      </c>
      <c r="G83" s="107">
        <v>79251</v>
      </c>
      <c r="H83" s="121">
        <v>27749827600</v>
      </c>
      <c r="I83" s="122">
        <v>2549667450</v>
      </c>
      <c r="J83" s="122">
        <v>2069292900</v>
      </c>
      <c r="K83" s="122">
        <v>1668763000</v>
      </c>
      <c r="L83" s="122">
        <v>247010300</v>
      </c>
      <c r="M83" s="123">
        <v>34284561250</v>
      </c>
      <c r="N83" s="121">
        <v>1213944700</v>
      </c>
      <c r="O83" s="122">
        <v>128071200</v>
      </c>
      <c r="P83" s="122">
        <v>98932100</v>
      </c>
      <c r="Q83" s="122">
        <v>-17170600</v>
      </c>
      <c r="R83" s="122">
        <v>-176815800</v>
      </c>
      <c r="S83" s="123">
        <v>1246961600</v>
      </c>
      <c r="T83" s="132">
        <v>1091479800</v>
      </c>
      <c r="U83" s="133">
        <v>340949800</v>
      </c>
      <c r="V83" s="133">
        <v>88122900</v>
      </c>
      <c r="W83" s="133">
        <v>-20798000</v>
      </c>
      <c r="X83" s="133">
        <v>-2820000</v>
      </c>
      <c r="Y83" s="27">
        <v>1496934500</v>
      </c>
      <c r="Z83" s="105">
        <v>30055252100</v>
      </c>
      <c r="AA83" s="106">
        <v>3018688450</v>
      </c>
      <c r="AB83" s="106">
        <v>2256347900</v>
      </c>
      <c r="AC83" s="106">
        <v>1630794400</v>
      </c>
      <c r="AD83" s="106">
        <v>67374500</v>
      </c>
      <c r="AE83" s="107">
        <v>37028457350</v>
      </c>
      <c r="AF83" s="21">
        <v>0</v>
      </c>
      <c r="AG83" s="24">
        <v>0</v>
      </c>
      <c r="AH83" s="24" t="s">
        <v>154</v>
      </c>
    </row>
    <row r="84" spans="1:34" x14ac:dyDescent="0.25">
      <c r="A84" s="4" t="s">
        <v>74</v>
      </c>
      <c r="B84" s="15">
        <v>16490</v>
      </c>
      <c r="C84" s="16">
        <v>682</v>
      </c>
      <c r="D84" s="16">
        <v>583</v>
      </c>
      <c r="E84" s="16">
        <v>391</v>
      </c>
      <c r="F84" s="16">
        <v>61</v>
      </c>
      <c r="G84" s="107">
        <v>18207</v>
      </c>
      <c r="H84" s="121">
        <v>4066601000</v>
      </c>
      <c r="I84" s="122">
        <v>430578500</v>
      </c>
      <c r="J84" s="122">
        <v>453428000</v>
      </c>
      <c r="K84" s="122">
        <v>266195200</v>
      </c>
      <c r="L84" s="122">
        <v>75706000</v>
      </c>
      <c r="M84" s="123">
        <v>5292508700</v>
      </c>
      <c r="N84" s="121">
        <v>80960500</v>
      </c>
      <c r="O84" s="122">
        <v>2329500</v>
      </c>
      <c r="P84" s="122">
        <v>8330000</v>
      </c>
      <c r="Q84" s="122">
        <v>-5535000</v>
      </c>
      <c r="R84" s="122">
        <v>11221000</v>
      </c>
      <c r="S84" s="123">
        <v>97306000</v>
      </c>
      <c r="T84" s="132">
        <v>129541500</v>
      </c>
      <c r="U84" s="133">
        <v>-4925500</v>
      </c>
      <c r="V84" s="133">
        <v>-9590000</v>
      </c>
      <c r="W84" s="133">
        <v>-5560000</v>
      </c>
      <c r="X84" s="133">
        <v>-13753000</v>
      </c>
      <c r="Y84" s="27">
        <v>95713000</v>
      </c>
      <c r="Z84" s="105">
        <v>4277103000</v>
      </c>
      <c r="AA84" s="106">
        <v>427982500</v>
      </c>
      <c r="AB84" s="106">
        <v>452168000</v>
      </c>
      <c r="AC84" s="106">
        <v>255100200</v>
      </c>
      <c r="AD84" s="106">
        <v>73174000</v>
      </c>
      <c r="AE84" s="107">
        <v>5485527700</v>
      </c>
      <c r="AF84" s="21">
        <v>0</v>
      </c>
      <c r="AG84" s="24">
        <v>0</v>
      </c>
      <c r="AH84" s="24" t="s">
        <v>154</v>
      </c>
    </row>
    <row r="85" spans="1:34" x14ac:dyDescent="0.25">
      <c r="A85" s="4" t="s">
        <v>75</v>
      </c>
      <c r="B85" s="15">
        <v>78220</v>
      </c>
      <c r="C85" s="16">
        <v>2183</v>
      </c>
      <c r="D85" s="16">
        <v>2437</v>
      </c>
      <c r="E85" s="16">
        <v>894</v>
      </c>
      <c r="F85" s="16">
        <v>13</v>
      </c>
      <c r="G85" s="107">
        <v>83747</v>
      </c>
      <c r="H85" s="121">
        <v>27848647300</v>
      </c>
      <c r="I85" s="122">
        <v>2038618500</v>
      </c>
      <c r="J85" s="122">
        <v>3635658801</v>
      </c>
      <c r="K85" s="122">
        <v>1162309000</v>
      </c>
      <c r="L85" s="122">
        <v>26884000</v>
      </c>
      <c r="M85" s="123">
        <v>34712117601</v>
      </c>
      <c r="N85" s="121">
        <v>851066000</v>
      </c>
      <c r="O85" s="122">
        <v>21691500</v>
      </c>
      <c r="P85" s="122">
        <v>102264600</v>
      </c>
      <c r="Q85" s="122">
        <v>57478000</v>
      </c>
      <c r="R85" s="122">
        <v>0</v>
      </c>
      <c r="S85" s="123">
        <v>1032500100</v>
      </c>
      <c r="T85" s="132">
        <v>3909062600</v>
      </c>
      <c r="U85" s="133">
        <v>327224002</v>
      </c>
      <c r="V85" s="133">
        <v>-100765800</v>
      </c>
      <c r="W85" s="133">
        <v>155462000</v>
      </c>
      <c r="X85" s="133">
        <v>-329000</v>
      </c>
      <c r="Y85" s="27">
        <v>4290653802</v>
      </c>
      <c r="Z85" s="105">
        <v>32608775900</v>
      </c>
      <c r="AA85" s="106">
        <v>2387534002</v>
      </c>
      <c r="AB85" s="106">
        <v>3637157601</v>
      </c>
      <c r="AC85" s="106">
        <v>1375249000</v>
      </c>
      <c r="AD85" s="106">
        <v>26555000</v>
      </c>
      <c r="AE85" s="107">
        <v>40035271503</v>
      </c>
      <c r="AF85" s="21">
        <v>0</v>
      </c>
      <c r="AG85" s="24">
        <v>0</v>
      </c>
      <c r="AH85" s="24" t="s">
        <v>154</v>
      </c>
    </row>
    <row r="86" spans="1:34" x14ac:dyDescent="0.25">
      <c r="A86" s="4" t="s">
        <v>76</v>
      </c>
      <c r="B86" s="15">
        <v>43807</v>
      </c>
      <c r="C86" s="16">
        <v>6034</v>
      </c>
      <c r="D86" s="16">
        <v>1599</v>
      </c>
      <c r="E86" s="16">
        <v>0</v>
      </c>
      <c r="F86" s="16">
        <v>0</v>
      </c>
      <c r="G86" s="107">
        <v>51440</v>
      </c>
      <c r="H86" s="121">
        <v>28267464700</v>
      </c>
      <c r="I86" s="122">
        <v>7247815000</v>
      </c>
      <c r="J86" s="122">
        <v>2556802800</v>
      </c>
      <c r="K86" s="122">
        <v>0</v>
      </c>
      <c r="L86" s="122">
        <v>0</v>
      </c>
      <c r="M86" s="123">
        <v>38072082500</v>
      </c>
      <c r="N86" s="121">
        <v>1142140000</v>
      </c>
      <c r="O86" s="122">
        <v>-8821000</v>
      </c>
      <c r="P86" s="122">
        <v>-25655000</v>
      </c>
      <c r="Q86" s="122">
        <v>0</v>
      </c>
      <c r="R86" s="122">
        <v>0</v>
      </c>
      <c r="S86" s="123">
        <v>1107664000</v>
      </c>
      <c r="T86" s="132">
        <v>6880467300</v>
      </c>
      <c r="U86" s="133">
        <v>1705215800</v>
      </c>
      <c r="V86" s="133">
        <v>507507200</v>
      </c>
      <c r="W86" s="133">
        <v>0</v>
      </c>
      <c r="X86" s="133">
        <v>0</v>
      </c>
      <c r="Y86" s="27">
        <v>9093190300</v>
      </c>
      <c r="Z86" s="105">
        <v>36290072000</v>
      </c>
      <c r="AA86" s="106">
        <v>8944209800</v>
      </c>
      <c r="AB86" s="106">
        <v>3038655000</v>
      </c>
      <c r="AC86" s="106">
        <v>0</v>
      </c>
      <c r="AD86" s="106">
        <v>0</v>
      </c>
      <c r="AE86" s="107">
        <v>48272936800</v>
      </c>
      <c r="AF86" s="21">
        <v>0</v>
      </c>
      <c r="AG86" s="24">
        <v>0</v>
      </c>
      <c r="AH86" s="24" t="s">
        <v>202</v>
      </c>
    </row>
    <row r="87" spans="1:34" x14ac:dyDescent="0.25">
      <c r="A87" s="4" t="s">
        <v>77</v>
      </c>
      <c r="B87" s="15">
        <v>58948</v>
      </c>
      <c r="C87" s="16">
        <v>2307</v>
      </c>
      <c r="D87" s="16">
        <v>925</v>
      </c>
      <c r="E87" s="16">
        <v>1815</v>
      </c>
      <c r="F87" s="16">
        <v>346</v>
      </c>
      <c r="G87" s="107">
        <v>64341</v>
      </c>
      <c r="H87" s="121">
        <v>24970832000</v>
      </c>
      <c r="I87" s="122">
        <v>1530735501</v>
      </c>
      <c r="J87" s="122">
        <v>693804500</v>
      </c>
      <c r="K87" s="122">
        <v>2016890000</v>
      </c>
      <c r="L87" s="122">
        <v>47285000</v>
      </c>
      <c r="M87" s="123">
        <v>29259547001</v>
      </c>
      <c r="N87" s="121">
        <v>381837000</v>
      </c>
      <c r="O87" s="122">
        <v>20026999</v>
      </c>
      <c r="P87" s="122">
        <v>6949000</v>
      </c>
      <c r="Q87" s="122">
        <v>-42227270</v>
      </c>
      <c r="R87" s="122">
        <v>-10172000</v>
      </c>
      <c r="S87" s="123">
        <v>356413729</v>
      </c>
      <c r="T87" s="132">
        <v>260271000</v>
      </c>
      <c r="U87" s="133">
        <v>6008000</v>
      </c>
      <c r="V87" s="133">
        <v>329000</v>
      </c>
      <c r="W87" s="133">
        <v>-36705000</v>
      </c>
      <c r="X87" s="133">
        <v>-75000</v>
      </c>
      <c r="Y87" s="27">
        <v>229828000</v>
      </c>
      <c r="Z87" s="105">
        <v>25612940000</v>
      </c>
      <c r="AA87" s="106">
        <v>1556770500</v>
      </c>
      <c r="AB87" s="106">
        <v>701082500</v>
      </c>
      <c r="AC87" s="106">
        <v>1937957730</v>
      </c>
      <c r="AD87" s="106">
        <v>37038000</v>
      </c>
      <c r="AE87" s="107">
        <v>29845788730</v>
      </c>
      <c r="AF87" s="21">
        <v>0</v>
      </c>
      <c r="AG87" s="24">
        <v>0</v>
      </c>
      <c r="AH87" s="24" t="s">
        <v>154</v>
      </c>
    </row>
    <row r="88" spans="1:34" x14ac:dyDescent="0.25">
      <c r="A88" s="4" t="s">
        <v>78</v>
      </c>
      <c r="B88" s="15">
        <v>3339</v>
      </c>
      <c r="C88" s="16">
        <v>460</v>
      </c>
      <c r="D88" s="16">
        <v>0</v>
      </c>
      <c r="E88" s="16">
        <v>3064</v>
      </c>
      <c r="F88" s="16">
        <v>0</v>
      </c>
      <c r="G88" s="107">
        <v>6863</v>
      </c>
      <c r="H88" s="121">
        <v>294653000</v>
      </c>
      <c r="I88" s="122">
        <v>51284300</v>
      </c>
      <c r="J88" s="122">
        <v>0</v>
      </c>
      <c r="K88" s="122">
        <v>1290730900</v>
      </c>
      <c r="L88" s="122">
        <v>0</v>
      </c>
      <c r="M88" s="123">
        <v>1636668200</v>
      </c>
      <c r="N88" s="121">
        <v>1876600</v>
      </c>
      <c r="O88" s="122">
        <v>-401300</v>
      </c>
      <c r="P88" s="122">
        <v>0</v>
      </c>
      <c r="Q88" s="122">
        <v>1784000</v>
      </c>
      <c r="R88" s="122">
        <v>0</v>
      </c>
      <c r="S88" s="123">
        <v>3259300</v>
      </c>
      <c r="T88" s="132">
        <v>0</v>
      </c>
      <c r="U88" s="133">
        <v>0</v>
      </c>
      <c r="V88" s="133">
        <v>0</v>
      </c>
      <c r="W88" s="133">
        <v>0</v>
      </c>
      <c r="X88" s="133">
        <v>0</v>
      </c>
      <c r="Y88" s="27">
        <v>0</v>
      </c>
      <c r="Z88" s="105">
        <v>296529600</v>
      </c>
      <c r="AA88" s="106">
        <v>50883000</v>
      </c>
      <c r="AB88" s="106">
        <v>0</v>
      </c>
      <c r="AC88" s="106">
        <v>1292514900</v>
      </c>
      <c r="AD88" s="106">
        <v>0</v>
      </c>
      <c r="AE88" s="107">
        <v>1639927500</v>
      </c>
      <c r="AF88" s="21">
        <v>0.4</v>
      </c>
      <c r="AG88" s="24">
        <v>0.6</v>
      </c>
      <c r="AH88" s="24" t="s">
        <v>154</v>
      </c>
    </row>
    <row r="89" spans="1:34" x14ac:dyDescent="0.25">
      <c r="A89" s="5"/>
      <c r="B89" s="17"/>
      <c r="C89" s="18"/>
      <c r="D89" s="18"/>
      <c r="E89" s="18"/>
      <c r="F89" s="18"/>
      <c r="G89" s="110"/>
      <c r="H89" s="127"/>
      <c r="I89" s="128"/>
      <c r="J89" s="128"/>
      <c r="K89" s="128"/>
      <c r="L89" s="128"/>
      <c r="M89" s="129"/>
      <c r="N89" s="127"/>
      <c r="O89" s="128"/>
      <c r="P89" s="128"/>
      <c r="Q89" s="128"/>
      <c r="R89" s="128"/>
      <c r="S89" s="129"/>
      <c r="T89" s="134"/>
      <c r="U89" s="135"/>
      <c r="V89" s="135"/>
      <c r="W89" s="135"/>
      <c r="X89" s="135"/>
      <c r="Y89" s="28"/>
      <c r="Z89" s="108"/>
      <c r="AA89" s="109"/>
      <c r="AB89" s="109"/>
      <c r="AC89" s="109"/>
      <c r="AD89" s="109"/>
      <c r="AE89" s="110"/>
      <c r="AF89" s="22"/>
      <c r="AG89" s="25"/>
      <c r="AH89" s="25"/>
    </row>
    <row r="90" spans="1:34" x14ac:dyDescent="0.25">
      <c r="A90" s="74" t="s">
        <v>79</v>
      </c>
      <c r="B90" s="77">
        <f t="shared" ref="B90:AE90" si="0">SUM(B9:B89)</f>
        <v>2521208</v>
      </c>
      <c r="C90" s="75">
        <f t="shared" si="0"/>
        <v>156072</v>
      </c>
      <c r="D90" s="75">
        <f t="shared" si="0"/>
        <v>65586</v>
      </c>
      <c r="E90" s="75">
        <f t="shared" si="0"/>
        <v>119108</v>
      </c>
      <c r="F90" s="75">
        <f t="shared" si="0"/>
        <v>6728</v>
      </c>
      <c r="G90" s="76">
        <f t="shared" si="0"/>
        <v>2868702</v>
      </c>
      <c r="H90" s="77">
        <f t="shared" si="0"/>
        <v>1180895101966</v>
      </c>
      <c r="I90" s="75">
        <f t="shared" si="0"/>
        <v>162588972734</v>
      </c>
      <c r="J90" s="75">
        <f t="shared" si="0"/>
        <v>56672330235</v>
      </c>
      <c r="K90" s="75">
        <f t="shared" si="0"/>
        <v>79258759851</v>
      </c>
      <c r="L90" s="75">
        <f t="shared" si="0"/>
        <v>7315587096</v>
      </c>
      <c r="M90" s="76">
        <f t="shared" si="0"/>
        <v>1486730751882</v>
      </c>
      <c r="N90" s="77">
        <f t="shared" si="0"/>
        <v>28327853871</v>
      </c>
      <c r="O90" s="75">
        <f t="shared" si="0"/>
        <v>2393574606</v>
      </c>
      <c r="P90" s="75">
        <f t="shared" si="0"/>
        <v>752286548</v>
      </c>
      <c r="Q90" s="75">
        <f t="shared" si="0"/>
        <v>-950935635</v>
      </c>
      <c r="R90" s="75">
        <f t="shared" si="0"/>
        <v>-115871601</v>
      </c>
      <c r="S90" s="76">
        <f t="shared" si="0"/>
        <v>30406907789</v>
      </c>
      <c r="T90" s="77">
        <f t="shared" si="0"/>
        <v>42685092055.940002</v>
      </c>
      <c r="U90" s="75">
        <f t="shared" si="0"/>
        <v>5479567254</v>
      </c>
      <c r="V90" s="75">
        <f t="shared" si="0"/>
        <v>1323052417</v>
      </c>
      <c r="W90" s="75">
        <f t="shared" si="0"/>
        <v>-2732721231.3099999</v>
      </c>
      <c r="X90" s="75">
        <f t="shared" si="0"/>
        <v>-369501900</v>
      </c>
      <c r="Y90" s="76">
        <f t="shared" si="0"/>
        <v>46385488595.630005</v>
      </c>
      <c r="Z90" s="77">
        <f t="shared" si="0"/>
        <v>1251908047892.9399</v>
      </c>
      <c r="AA90" s="75">
        <f t="shared" si="0"/>
        <v>170462114594</v>
      </c>
      <c r="AB90" s="75">
        <f t="shared" si="0"/>
        <v>58747669200</v>
      </c>
      <c r="AC90" s="75">
        <f t="shared" si="0"/>
        <v>75575102984.690002</v>
      </c>
      <c r="AD90" s="75">
        <f t="shared" si="0"/>
        <v>6830213595</v>
      </c>
      <c r="AE90" s="76">
        <f t="shared" si="0"/>
        <v>1563523148266.6299</v>
      </c>
      <c r="AF90" s="112"/>
      <c r="AG90" s="113"/>
      <c r="AH90" s="113"/>
    </row>
    <row r="91" spans="1:34" x14ac:dyDescent="0.25">
      <c r="A91" s="72" t="str">
        <f>"Source: Victoria Grants Commission - Questionnaire "&amp;$A$3&amp;" response from Council"</f>
        <v>Source: Victoria Grants Commission - Questionnaire 2015-16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s="138" customFormat="1" x14ac:dyDescent="0.25">
      <c r="A92" s="136"/>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colBreaks count="2" manualBreakCount="2">
    <brk id="7" max="90" man="1"/>
    <brk id="19"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B92"/>
  <sheetViews>
    <sheetView showGridLines="0" zoomScale="80" zoomScaleNormal="80" workbookViewId="0">
      <pane xSplit="1" ySplit="9" topLeftCell="B10" activePane="bottomRight" state="frozen"/>
      <selection activeCell="G94" sqref="G94"/>
      <selection pane="topRight" activeCell="G94" sqref="G94"/>
      <selection pane="bottomLeft" activeCell="G94" sqref="G94"/>
      <selection pane="bottomRight" activeCell="A9" sqref="A9"/>
    </sheetView>
  </sheetViews>
  <sheetFormatPr defaultColWidth="10.6640625" defaultRowHeight="14.4" x14ac:dyDescent="0.3"/>
  <cols>
    <col min="1" max="1" width="24.6640625" style="6" customWidth="1"/>
    <col min="2" max="79" width="12.6640625" style="10" customWidth="1"/>
    <col min="81" max="16384" width="10.6640625" style="6"/>
  </cols>
  <sheetData>
    <row r="1" spans="1:80" x14ac:dyDescent="0.3">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row>
    <row r="2" spans="1:80" ht="15.6" x14ac:dyDescent="0.3">
      <c r="A2" s="2" t="s">
        <v>102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row>
    <row r="3" spans="1:80" x14ac:dyDescent="0.3">
      <c r="A3" s="73" t="str">
        <f>Valuations!A3</f>
        <v>2015-16</v>
      </c>
    </row>
    <row r="4" spans="1:80" ht="15.6" x14ac:dyDescent="0.3">
      <c r="A4" s="78"/>
      <c r="B4" s="96" t="s">
        <v>182</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8"/>
    </row>
    <row r="5" spans="1:80" x14ac:dyDescent="0.3">
      <c r="A5" s="79"/>
      <c r="B5" s="80" t="s">
        <v>110</v>
      </c>
      <c r="C5" s="81"/>
      <c r="D5" s="81"/>
      <c r="E5" s="81"/>
      <c r="F5" s="81"/>
      <c r="G5" s="82"/>
      <c r="H5" s="80" t="s">
        <v>111</v>
      </c>
      <c r="I5" s="81"/>
      <c r="J5" s="81"/>
      <c r="K5" s="81"/>
      <c r="L5" s="81"/>
      <c r="M5" s="82"/>
      <c r="N5" s="80" t="s">
        <v>112</v>
      </c>
      <c r="O5" s="81"/>
      <c r="P5" s="81"/>
      <c r="Q5" s="81"/>
      <c r="R5" s="81"/>
      <c r="S5" s="82"/>
      <c r="T5" s="80" t="s">
        <v>117</v>
      </c>
      <c r="U5" s="81"/>
      <c r="V5" s="81"/>
      <c r="W5" s="81"/>
      <c r="X5" s="81"/>
      <c r="Y5" s="82"/>
      <c r="Z5" s="80" t="s">
        <v>118</v>
      </c>
      <c r="AA5" s="81"/>
      <c r="AB5" s="81"/>
      <c r="AC5" s="81"/>
      <c r="AD5" s="81"/>
      <c r="AE5" s="82"/>
      <c r="AF5" s="80" t="s">
        <v>119</v>
      </c>
      <c r="AG5" s="81"/>
      <c r="AH5" s="81"/>
      <c r="AI5" s="81"/>
      <c r="AJ5" s="81"/>
      <c r="AK5" s="82"/>
      <c r="AL5" s="80" t="s">
        <v>122</v>
      </c>
      <c r="AM5" s="81"/>
      <c r="AN5" s="81"/>
      <c r="AO5" s="81"/>
      <c r="AP5" s="81"/>
      <c r="AQ5" s="82"/>
      <c r="AR5" s="80" t="s">
        <v>123</v>
      </c>
      <c r="AS5" s="81"/>
      <c r="AT5" s="81"/>
      <c r="AU5" s="81"/>
      <c r="AV5" s="81"/>
      <c r="AW5" s="82"/>
      <c r="AX5" s="80" t="s">
        <v>124</v>
      </c>
      <c r="AY5" s="81"/>
      <c r="AZ5" s="81"/>
      <c r="BA5" s="81"/>
      <c r="BB5" s="81"/>
      <c r="BC5" s="82"/>
      <c r="BD5" s="80" t="s">
        <v>127</v>
      </c>
      <c r="BE5" s="81"/>
      <c r="BF5" s="81"/>
      <c r="BG5" s="81"/>
      <c r="BH5" s="81"/>
      <c r="BI5" s="82"/>
      <c r="BJ5" s="80" t="s">
        <v>128</v>
      </c>
      <c r="BK5" s="81"/>
      <c r="BL5" s="81"/>
      <c r="BM5" s="81"/>
      <c r="BN5" s="81"/>
      <c r="BO5" s="82"/>
      <c r="BP5" s="80" t="s">
        <v>129</v>
      </c>
      <c r="BQ5" s="81"/>
      <c r="BR5" s="81"/>
      <c r="BS5" s="81"/>
      <c r="BT5" s="81"/>
      <c r="BU5" s="82"/>
      <c r="BV5" s="80" t="s">
        <v>106</v>
      </c>
      <c r="BW5" s="81"/>
      <c r="BX5" s="81"/>
      <c r="BY5" s="81"/>
      <c r="BZ5" s="81"/>
      <c r="CA5" s="82"/>
    </row>
    <row r="6" spans="1:80" s="19" customFormat="1" ht="13.8" x14ac:dyDescent="0.25">
      <c r="A6" s="84"/>
      <c r="B6" s="85" t="s">
        <v>113</v>
      </c>
      <c r="C6" s="86"/>
      <c r="D6" s="86"/>
      <c r="E6" s="86"/>
      <c r="F6" s="86"/>
      <c r="G6" s="87"/>
      <c r="H6" s="85" t="s">
        <v>114</v>
      </c>
      <c r="I6" s="86"/>
      <c r="J6" s="86"/>
      <c r="K6" s="86"/>
      <c r="L6" s="86"/>
      <c r="M6" s="87"/>
      <c r="N6" s="85" t="s">
        <v>115</v>
      </c>
      <c r="O6" s="86"/>
      <c r="P6" s="86"/>
      <c r="Q6" s="86"/>
      <c r="R6" s="86"/>
      <c r="S6" s="87"/>
      <c r="T6" s="85" t="s">
        <v>116</v>
      </c>
      <c r="U6" s="86"/>
      <c r="V6" s="86"/>
      <c r="W6" s="86"/>
      <c r="X6" s="86"/>
      <c r="Y6" s="87"/>
      <c r="Z6" s="85" t="s">
        <v>120</v>
      </c>
      <c r="AA6" s="86"/>
      <c r="AB6" s="86"/>
      <c r="AC6" s="86"/>
      <c r="AD6" s="86"/>
      <c r="AE6" s="87"/>
      <c r="AF6" s="85" t="s">
        <v>121</v>
      </c>
      <c r="AG6" s="86"/>
      <c r="AH6" s="86"/>
      <c r="AI6" s="86"/>
      <c r="AJ6" s="86"/>
      <c r="AK6" s="87"/>
      <c r="AL6" s="85" t="s">
        <v>125</v>
      </c>
      <c r="AM6" s="86"/>
      <c r="AN6" s="86"/>
      <c r="AO6" s="86"/>
      <c r="AP6" s="86"/>
      <c r="AQ6" s="87"/>
      <c r="AR6" s="85" t="s">
        <v>91</v>
      </c>
      <c r="AS6" s="86"/>
      <c r="AT6" s="86"/>
      <c r="AU6" s="86"/>
      <c r="AV6" s="86"/>
      <c r="AW6" s="87"/>
      <c r="AX6" s="85" t="s">
        <v>126</v>
      </c>
      <c r="AY6" s="86"/>
      <c r="AZ6" s="86"/>
      <c r="BA6" s="86"/>
      <c r="BB6" s="86"/>
      <c r="BC6" s="87"/>
      <c r="BD6" s="85" t="s">
        <v>130</v>
      </c>
      <c r="BE6" s="86"/>
      <c r="BF6" s="86"/>
      <c r="BG6" s="86"/>
      <c r="BH6" s="86"/>
      <c r="BI6" s="87"/>
      <c r="BJ6" s="85" t="s">
        <v>131</v>
      </c>
      <c r="BK6" s="86"/>
      <c r="BL6" s="86"/>
      <c r="BM6" s="86"/>
      <c r="BN6" s="86"/>
      <c r="BO6" s="87"/>
      <c r="BP6" s="85" t="s">
        <v>132</v>
      </c>
      <c r="BQ6" s="86"/>
      <c r="BR6" s="86"/>
      <c r="BS6" s="86"/>
      <c r="BT6" s="86"/>
      <c r="BU6" s="87"/>
      <c r="BV6" s="85" t="s">
        <v>133</v>
      </c>
      <c r="BW6" s="86"/>
      <c r="BX6" s="86"/>
      <c r="BY6" s="86"/>
      <c r="BZ6" s="86"/>
      <c r="CA6" s="87"/>
    </row>
    <row r="7" spans="1:80" ht="30.6" x14ac:dyDescent="0.3">
      <c r="A7" s="79"/>
      <c r="B7" s="88" t="s">
        <v>82</v>
      </c>
      <c r="C7" s="89" t="s">
        <v>83</v>
      </c>
      <c r="D7" s="89" t="s">
        <v>84</v>
      </c>
      <c r="E7" s="89" t="s">
        <v>92</v>
      </c>
      <c r="F7" s="89" t="s">
        <v>91</v>
      </c>
      <c r="G7" s="100" t="s">
        <v>93</v>
      </c>
      <c r="H7" s="88" t="s">
        <v>82</v>
      </c>
      <c r="I7" s="89" t="s">
        <v>83</v>
      </c>
      <c r="J7" s="89" t="s">
        <v>84</v>
      </c>
      <c r="K7" s="89" t="s">
        <v>92</v>
      </c>
      <c r="L7" s="89" t="s">
        <v>91</v>
      </c>
      <c r="M7" s="100" t="s">
        <v>93</v>
      </c>
      <c r="N7" s="88" t="s">
        <v>82</v>
      </c>
      <c r="O7" s="89" t="s">
        <v>83</v>
      </c>
      <c r="P7" s="89" t="s">
        <v>84</v>
      </c>
      <c r="Q7" s="89" t="s">
        <v>92</v>
      </c>
      <c r="R7" s="89" t="s">
        <v>91</v>
      </c>
      <c r="S7" s="100" t="s">
        <v>93</v>
      </c>
      <c r="T7" s="88" t="s">
        <v>82</v>
      </c>
      <c r="U7" s="89" t="s">
        <v>83</v>
      </c>
      <c r="V7" s="89" t="s">
        <v>84</v>
      </c>
      <c r="W7" s="89" t="s">
        <v>92</v>
      </c>
      <c r="X7" s="89" t="s">
        <v>91</v>
      </c>
      <c r="Y7" s="100" t="s">
        <v>93</v>
      </c>
      <c r="Z7" s="88" t="s">
        <v>82</v>
      </c>
      <c r="AA7" s="89" t="s">
        <v>83</v>
      </c>
      <c r="AB7" s="89" t="s">
        <v>84</v>
      </c>
      <c r="AC7" s="89" t="s">
        <v>92</v>
      </c>
      <c r="AD7" s="89" t="s">
        <v>91</v>
      </c>
      <c r="AE7" s="100" t="s">
        <v>93</v>
      </c>
      <c r="AF7" s="88" t="s">
        <v>82</v>
      </c>
      <c r="AG7" s="89" t="s">
        <v>83</v>
      </c>
      <c r="AH7" s="89" t="s">
        <v>84</v>
      </c>
      <c r="AI7" s="89" t="s">
        <v>92</v>
      </c>
      <c r="AJ7" s="89" t="s">
        <v>91</v>
      </c>
      <c r="AK7" s="100" t="s">
        <v>93</v>
      </c>
      <c r="AL7" s="88" t="s">
        <v>82</v>
      </c>
      <c r="AM7" s="89" t="s">
        <v>83</v>
      </c>
      <c r="AN7" s="89" t="s">
        <v>84</v>
      </c>
      <c r="AO7" s="89" t="s">
        <v>92</v>
      </c>
      <c r="AP7" s="89" t="s">
        <v>91</v>
      </c>
      <c r="AQ7" s="100" t="s">
        <v>93</v>
      </c>
      <c r="AR7" s="88" t="s">
        <v>82</v>
      </c>
      <c r="AS7" s="89" t="s">
        <v>83</v>
      </c>
      <c r="AT7" s="89" t="s">
        <v>84</v>
      </c>
      <c r="AU7" s="89" t="s">
        <v>92</v>
      </c>
      <c r="AV7" s="89" t="s">
        <v>91</v>
      </c>
      <c r="AW7" s="100" t="s">
        <v>93</v>
      </c>
      <c r="AX7" s="88" t="s">
        <v>82</v>
      </c>
      <c r="AY7" s="89" t="s">
        <v>83</v>
      </c>
      <c r="AZ7" s="89" t="s">
        <v>84</v>
      </c>
      <c r="BA7" s="89" t="s">
        <v>92</v>
      </c>
      <c r="BB7" s="89" t="s">
        <v>91</v>
      </c>
      <c r="BC7" s="100" t="s">
        <v>93</v>
      </c>
      <c r="BD7" s="88" t="s">
        <v>82</v>
      </c>
      <c r="BE7" s="89" t="s">
        <v>83</v>
      </c>
      <c r="BF7" s="89" t="s">
        <v>84</v>
      </c>
      <c r="BG7" s="89" t="s">
        <v>92</v>
      </c>
      <c r="BH7" s="89" t="s">
        <v>91</v>
      </c>
      <c r="BI7" s="100" t="s">
        <v>93</v>
      </c>
      <c r="BJ7" s="88" t="s">
        <v>82</v>
      </c>
      <c r="BK7" s="89" t="s">
        <v>83</v>
      </c>
      <c r="BL7" s="89" t="s">
        <v>84</v>
      </c>
      <c r="BM7" s="89" t="s">
        <v>92</v>
      </c>
      <c r="BN7" s="89" t="s">
        <v>91</v>
      </c>
      <c r="BO7" s="100" t="s">
        <v>93</v>
      </c>
      <c r="BP7" s="88" t="s">
        <v>82</v>
      </c>
      <c r="BQ7" s="89" t="s">
        <v>83</v>
      </c>
      <c r="BR7" s="89" t="s">
        <v>84</v>
      </c>
      <c r="BS7" s="89" t="s">
        <v>92</v>
      </c>
      <c r="BT7" s="89" t="s">
        <v>91</v>
      </c>
      <c r="BU7" s="100" t="s">
        <v>93</v>
      </c>
      <c r="BV7" s="88" t="s">
        <v>82</v>
      </c>
      <c r="BW7" s="89" t="s">
        <v>83</v>
      </c>
      <c r="BX7" s="89" t="s">
        <v>84</v>
      </c>
      <c r="BY7" s="89" t="s">
        <v>92</v>
      </c>
      <c r="BZ7" s="89" t="s">
        <v>91</v>
      </c>
      <c r="CA7" s="100" t="s">
        <v>93</v>
      </c>
    </row>
    <row r="8" spans="1:80" x14ac:dyDescent="0.3">
      <c r="A8" s="91"/>
      <c r="B8" s="92" t="s">
        <v>85</v>
      </c>
      <c r="C8" s="93" t="s">
        <v>86</v>
      </c>
      <c r="D8" s="93" t="s">
        <v>87</v>
      </c>
      <c r="E8" s="93" t="s">
        <v>88</v>
      </c>
      <c r="F8" s="93" t="s">
        <v>89</v>
      </c>
      <c r="G8" s="101" t="s">
        <v>90</v>
      </c>
      <c r="H8" s="92" t="s">
        <v>85</v>
      </c>
      <c r="I8" s="93" t="s">
        <v>86</v>
      </c>
      <c r="J8" s="93" t="s">
        <v>87</v>
      </c>
      <c r="K8" s="93" t="s">
        <v>88</v>
      </c>
      <c r="L8" s="93" t="s">
        <v>89</v>
      </c>
      <c r="M8" s="101" t="s">
        <v>90</v>
      </c>
      <c r="N8" s="92" t="s">
        <v>85</v>
      </c>
      <c r="O8" s="93" t="s">
        <v>86</v>
      </c>
      <c r="P8" s="93" t="s">
        <v>87</v>
      </c>
      <c r="Q8" s="93" t="s">
        <v>88</v>
      </c>
      <c r="R8" s="93" t="s">
        <v>89</v>
      </c>
      <c r="S8" s="101" t="s">
        <v>90</v>
      </c>
      <c r="T8" s="92" t="s">
        <v>85</v>
      </c>
      <c r="U8" s="93" t="s">
        <v>86</v>
      </c>
      <c r="V8" s="93" t="s">
        <v>87</v>
      </c>
      <c r="W8" s="93" t="s">
        <v>88</v>
      </c>
      <c r="X8" s="93" t="s">
        <v>89</v>
      </c>
      <c r="Y8" s="101" t="s">
        <v>90</v>
      </c>
      <c r="Z8" s="92" t="s">
        <v>85</v>
      </c>
      <c r="AA8" s="93" t="s">
        <v>86</v>
      </c>
      <c r="AB8" s="93" t="s">
        <v>87</v>
      </c>
      <c r="AC8" s="93" t="s">
        <v>88</v>
      </c>
      <c r="AD8" s="93" t="s">
        <v>89</v>
      </c>
      <c r="AE8" s="101" t="s">
        <v>90</v>
      </c>
      <c r="AF8" s="92" t="s">
        <v>85</v>
      </c>
      <c r="AG8" s="93" t="s">
        <v>86</v>
      </c>
      <c r="AH8" s="93" t="s">
        <v>87</v>
      </c>
      <c r="AI8" s="93" t="s">
        <v>88</v>
      </c>
      <c r="AJ8" s="93" t="s">
        <v>89</v>
      </c>
      <c r="AK8" s="101" t="s">
        <v>90</v>
      </c>
      <c r="AL8" s="92" t="s">
        <v>85</v>
      </c>
      <c r="AM8" s="93" t="s">
        <v>86</v>
      </c>
      <c r="AN8" s="93" t="s">
        <v>87</v>
      </c>
      <c r="AO8" s="93" t="s">
        <v>88</v>
      </c>
      <c r="AP8" s="93" t="s">
        <v>89</v>
      </c>
      <c r="AQ8" s="101" t="s">
        <v>90</v>
      </c>
      <c r="AR8" s="92" t="s">
        <v>85</v>
      </c>
      <c r="AS8" s="93" t="s">
        <v>86</v>
      </c>
      <c r="AT8" s="93" t="s">
        <v>87</v>
      </c>
      <c r="AU8" s="93" t="s">
        <v>88</v>
      </c>
      <c r="AV8" s="93" t="s">
        <v>89</v>
      </c>
      <c r="AW8" s="101" t="s">
        <v>90</v>
      </c>
      <c r="AX8" s="92" t="s">
        <v>85</v>
      </c>
      <c r="AY8" s="93" t="s">
        <v>86</v>
      </c>
      <c r="AZ8" s="93" t="s">
        <v>87</v>
      </c>
      <c r="BA8" s="93" t="s">
        <v>88</v>
      </c>
      <c r="BB8" s="93" t="s">
        <v>89</v>
      </c>
      <c r="BC8" s="101" t="s">
        <v>90</v>
      </c>
      <c r="BD8" s="92" t="s">
        <v>85</v>
      </c>
      <c r="BE8" s="93" t="s">
        <v>86</v>
      </c>
      <c r="BF8" s="93" t="s">
        <v>87</v>
      </c>
      <c r="BG8" s="93" t="s">
        <v>88</v>
      </c>
      <c r="BH8" s="93" t="s">
        <v>89</v>
      </c>
      <c r="BI8" s="101" t="s">
        <v>90</v>
      </c>
      <c r="BJ8" s="92" t="s">
        <v>85</v>
      </c>
      <c r="BK8" s="93" t="s">
        <v>86</v>
      </c>
      <c r="BL8" s="93" t="s">
        <v>87</v>
      </c>
      <c r="BM8" s="93" t="s">
        <v>88</v>
      </c>
      <c r="BN8" s="93" t="s">
        <v>89</v>
      </c>
      <c r="BO8" s="101" t="s">
        <v>90</v>
      </c>
      <c r="BP8" s="92" t="s">
        <v>85</v>
      </c>
      <c r="BQ8" s="93" t="s">
        <v>86</v>
      </c>
      <c r="BR8" s="93" t="s">
        <v>87</v>
      </c>
      <c r="BS8" s="93" t="s">
        <v>88</v>
      </c>
      <c r="BT8" s="93" t="s">
        <v>89</v>
      </c>
      <c r="BU8" s="101" t="s">
        <v>90</v>
      </c>
      <c r="BV8" s="92" t="s">
        <v>85</v>
      </c>
      <c r="BW8" s="93" t="s">
        <v>86</v>
      </c>
      <c r="BX8" s="93" t="s">
        <v>87</v>
      </c>
      <c r="BY8" s="93" t="s">
        <v>88</v>
      </c>
      <c r="BZ8" s="93" t="s">
        <v>89</v>
      </c>
      <c r="CA8" s="101" t="s">
        <v>90</v>
      </c>
    </row>
    <row r="9" spans="1:80" s="116" customFormat="1" ht="13.8" x14ac:dyDescent="0.3">
      <c r="A9" s="3"/>
      <c r="B9" s="13"/>
      <c r="C9" s="14"/>
      <c r="D9" s="14"/>
      <c r="E9" s="14"/>
      <c r="F9" s="14"/>
      <c r="G9" s="26"/>
      <c r="H9" s="13"/>
      <c r="I9" s="14"/>
      <c r="J9" s="14"/>
      <c r="K9" s="14"/>
      <c r="L9" s="14"/>
      <c r="M9" s="26"/>
      <c r="N9" s="13"/>
      <c r="O9" s="14"/>
      <c r="P9" s="14"/>
      <c r="Q9" s="14"/>
      <c r="R9" s="14"/>
      <c r="S9" s="26"/>
      <c r="T9" s="13"/>
      <c r="U9" s="14"/>
      <c r="V9" s="14"/>
      <c r="W9" s="14"/>
      <c r="X9" s="14"/>
      <c r="Y9" s="26"/>
      <c r="Z9" s="13"/>
      <c r="AA9" s="14"/>
      <c r="AB9" s="14"/>
      <c r="AC9" s="14"/>
      <c r="AD9" s="14"/>
      <c r="AE9" s="26"/>
      <c r="AF9" s="13"/>
      <c r="AG9" s="14"/>
      <c r="AH9" s="14"/>
      <c r="AI9" s="14"/>
      <c r="AJ9" s="14"/>
      <c r="AK9" s="26"/>
      <c r="AL9" s="13"/>
      <c r="AM9" s="14"/>
      <c r="AN9" s="14"/>
      <c r="AO9" s="14"/>
      <c r="AP9" s="14"/>
      <c r="AQ9" s="26"/>
      <c r="AR9" s="13"/>
      <c r="AS9" s="14"/>
      <c r="AT9" s="14"/>
      <c r="AU9" s="14"/>
      <c r="AV9" s="14"/>
      <c r="AW9" s="26"/>
      <c r="AX9" s="102"/>
      <c r="AY9" s="103"/>
      <c r="AZ9" s="103"/>
      <c r="BA9" s="103"/>
      <c r="BB9" s="103"/>
      <c r="BC9" s="104"/>
      <c r="BD9" s="13"/>
      <c r="BE9" s="14"/>
      <c r="BF9" s="14"/>
      <c r="BG9" s="14"/>
      <c r="BH9" s="14"/>
      <c r="BI9" s="26"/>
      <c r="BJ9" s="13"/>
      <c r="BK9" s="14"/>
      <c r="BL9" s="14"/>
      <c r="BM9" s="14"/>
      <c r="BN9" s="14"/>
      <c r="BO9" s="26"/>
      <c r="BP9" s="13"/>
      <c r="BQ9" s="14"/>
      <c r="BR9" s="14"/>
      <c r="BS9" s="14"/>
      <c r="BT9" s="14"/>
      <c r="BU9" s="26"/>
      <c r="BV9" s="102"/>
      <c r="BW9" s="103"/>
      <c r="BX9" s="103"/>
      <c r="BY9" s="103"/>
      <c r="BZ9" s="103"/>
      <c r="CA9" s="104"/>
      <c r="CB9" s="115"/>
    </row>
    <row r="10" spans="1:80" s="116" customFormat="1" ht="13.8" x14ac:dyDescent="0.3">
      <c r="A10" s="4" t="s">
        <v>1</v>
      </c>
      <c r="B10" s="15">
        <v>0</v>
      </c>
      <c r="C10" s="16">
        <v>0</v>
      </c>
      <c r="D10" s="16">
        <v>0</v>
      </c>
      <c r="E10" s="16">
        <v>0</v>
      </c>
      <c r="F10" s="16">
        <v>0</v>
      </c>
      <c r="G10" s="27">
        <v>0</v>
      </c>
      <c r="H10" s="15">
        <v>8629817</v>
      </c>
      <c r="I10" s="16">
        <v>2170844</v>
      </c>
      <c r="J10" s="16">
        <v>0</v>
      </c>
      <c r="K10" s="16">
        <v>2070621</v>
      </c>
      <c r="L10" s="16">
        <v>0</v>
      </c>
      <c r="M10" s="27">
        <v>12871282</v>
      </c>
      <c r="N10" s="15">
        <v>0</v>
      </c>
      <c r="O10" s="16">
        <v>0</v>
      </c>
      <c r="P10" s="16">
        <v>0</v>
      </c>
      <c r="Q10" s="16">
        <v>0</v>
      </c>
      <c r="R10" s="16">
        <v>0</v>
      </c>
      <c r="S10" s="27">
        <v>0</v>
      </c>
      <c r="T10" s="15">
        <v>0</v>
      </c>
      <c r="U10" s="16">
        <v>0</v>
      </c>
      <c r="V10" s="16">
        <v>0</v>
      </c>
      <c r="W10" s="16">
        <v>0</v>
      </c>
      <c r="X10" s="16">
        <v>0</v>
      </c>
      <c r="Y10" s="27">
        <v>0</v>
      </c>
      <c r="Z10" s="15">
        <v>2382163.567286069</v>
      </c>
      <c r="AA10" s="16">
        <v>281679.63250088767</v>
      </c>
      <c r="AB10" s="16">
        <v>0</v>
      </c>
      <c r="AC10" s="16">
        <v>391241.800213043</v>
      </c>
      <c r="AD10" s="16">
        <v>0</v>
      </c>
      <c r="AE10" s="27">
        <v>3055085</v>
      </c>
      <c r="AF10" s="15">
        <v>564735</v>
      </c>
      <c r="AG10" s="16">
        <v>0</v>
      </c>
      <c r="AH10" s="16">
        <v>0</v>
      </c>
      <c r="AI10" s="16">
        <v>0</v>
      </c>
      <c r="AJ10" s="16">
        <v>0</v>
      </c>
      <c r="AK10" s="27">
        <v>564735</v>
      </c>
      <c r="AL10" s="15">
        <v>0</v>
      </c>
      <c r="AM10" s="16">
        <v>109898</v>
      </c>
      <c r="AN10" s="16">
        <v>0</v>
      </c>
      <c r="AO10" s="16">
        <v>0</v>
      </c>
      <c r="AP10" s="16">
        <v>0</v>
      </c>
      <c r="AQ10" s="27">
        <v>109898</v>
      </c>
      <c r="AR10" s="15">
        <v>0</v>
      </c>
      <c r="AS10" s="16">
        <v>0</v>
      </c>
      <c r="AT10" s="16">
        <v>0</v>
      </c>
      <c r="AU10" s="16">
        <v>0</v>
      </c>
      <c r="AV10" s="16">
        <v>0</v>
      </c>
      <c r="AW10" s="27">
        <v>0</v>
      </c>
      <c r="AX10" s="105">
        <v>11576715.567286069</v>
      </c>
      <c r="AY10" s="106">
        <v>2562421.6325008878</v>
      </c>
      <c r="AZ10" s="106">
        <v>0</v>
      </c>
      <c r="BA10" s="106">
        <v>2461862.8002130431</v>
      </c>
      <c r="BB10" s="106">
        <v>0</v>
      </c>
      <c r="BC10" s="107">
        <v>16601000</v>
      </c>
      <c r="BD10" s="15">
        <v>263800</v>
      </c>
      <c r="BE10" s="16">
        <v>0</v>
      </c>
      <c r="BF10" s="16">
        <v>0</v>
      </c>
      <c r="BG10" s="16">
        <v>0</v>
      </c>
      <c r="BH10" s="16">
        <v>0</v>
      </c>
      <c r="BI10" s="27">
        <v>263800</v>
      </c>
      <c r="BJ10" s="15">
        <v>263800</v>
      </c>
      <c r="BK10" s="16">
        <v>0</v>
      </c>
      <c r="BL10" s="16">
        <v>0</v>
      </c>
      <c r="BM10" s="16">
        <v>0</v>
      </c>
      <c r="BN10" s="16">
        <v>0</v>
      </c>
      <c r="BO10" s="27">
        <v>263800</v>
      </c>
      <c r="BP10" s="15">
        <v>0</v>
      </c>
      <c r="BQ10" s="16">
        <v>0</v>
      </c>
      <c r="BR10" s="16">
        <v>0</v>
      </c>
      <c r="BS10" s="16">
        <v>0</v>
      </c>
      <c r="BT10" s="16">
        <v>0</v>
      </c>
      <c r="BU10" s="27">
        <v>0</v>
      </c>
      <c r="BV10" s="105">
        <v>11576715.567286069</v>
      </c>
      <c r="BW10" s="106">
        <v>2562421.6325008878</v>
      </c>
      <c r="BX10" s="106">
        <v>0</v>
      </c>
      <c r="BY10" s="106">
        <v>2461862.8002130431</v>
      </c>
      <c r="BZ10" s="106">
        <v>0</v>
      </c>
      <c r="CA10" s="107">
        <v>16601000</v>
      </c>
      <c r="CB10" s="115"/>
    </row>
    <row r="11" spans="1:80" s="116" customFormat="1" ht="13.8" x14ac:dyDescent="0.3">
      <c r="A11" s="4" t="s">
        <v>2</v>
      </c>
      <c r="B11" s="15">
        <v>434623</v>
      </c>
      <c r="C11" s="16">
        <v>29392</v>
      </c>
      <c r="D11" s="16">
        <v>7304</v>
      </c>
      <c r="E11" s="16">
        <v>89672</v>
      </c>
      <c r="F11" s="16">
        <v>0</v>
      </c>
      <c r="G11" s="27">
        <v>560991</v>
      </c>
      <c r="H11" s="15">
        <v>6543523</v>
      </c>
      <c r="I11" s="16">
        <v>1163072</v>
      </c>
      <c r="J11" s="16">
        <v>182747</v>
      </c>
      <c r="K11" s="16">
        <v>4928276</v>
      </c>
      <c r="L11" s="16">
        <v>0</v>
      </c>
      <c r="M11" s="27">
        <v>12817618</v>
      </c>
      <c r="N11" s="15">
        <v>0</v>
      </c>
      <c r="O11" s="16">
        <v>0</v>
      </c>
      <c r="P11" s="16">
        <v>0</v>
      </c>
      <c r="Q11" s="16">
        <v>0</v>
      </c>
      <c r="R11" s="16">
        <v>0</v>
      </c>
      <c r="S11" s="27">
        <v>0</v>
      </c>
      <c r="T11" s="15">
        <v>9158</v>
      </c>
      <c r="U11" s="16">
        <v>1967</v>
      </c>
      <c r="V11" s="16">
        <v>-742</v>
      </c>
      <c r="W11" s="16">
        <v>2967</v>
      </c>
      <c r="X11" s="16">
        <v>0</v>
      </c>
      <c r="Y11" s="27">
        <v>13350</v>
      </c>
      <c r="Z11" s="15">
        <v>1227517</v>
      </c>
      <c r="AA11" s="16">
        <v>117323</v>
      </c>
      <c r="AB11" s="16">
        <v>16940</v>
      </c>
      <c r="AC11" s="16">
        <v>85343</v>
      </c>
      <c r="AD11" s="16">
        <v>71632</v>
      </c>
      <c r="AE11" s="27">
        <v>1518755</v>
      </c>
      <c r="AF11" s="15">
        <v>360057</v>
      </c>
      <c r="AG11" s="16">
        <v>0</v>
      </c>
      <c r="AH11" s="16">
        <v>0</v>
      </c>
      <c r="AI11" s="16">
        <v>1664</v>
      </c>
      <c r="AJ11" s="16">
        <v>3834</v>
      </c>
      <c r="AK11" s="27">
        <v>365555</v>
      </c>
      <c r="AL11" s="15">
        <v>0</v>
      </c>
      <c r="AM11" s="16">
        <v>0</v>
      </c>
      <c r="AN11" s="16">
        <v>0</v>
      </c>
      <c r="AO11" s="16">
        <v>0</v>
      </c>
      <c r="AP11" s="16">
        <v>113653</v>
      </c>
      <c r="AQ11" s="27">
        <v>113653</v>
      </c>
      <c r="AR11" s="15">
        <v>0</v>
      </c>
      <c r="AS11" s="16">
        <v>0</v>
      </c>
      <c r="AT11" s="16">
        <v>0</v>
      </c>
      <c r="AU11" s="16">
        <v>0</v>
      </c>
      <c r="AV11" s="16">
        <v>0</v>
      </c>
      <c r="AW11" s="27">
        <v>0</v>
      </c>
      <c r="AX11" s="105">
        <v>8574878</v>
      </c>
      <c r="AY11" s="106">
        <v>1311754</v>
      </c>
      <c r="AZ11" s="106">
        <v>206249</v>
      </c>
      <c r="BA11" s="106">
        <v>5107922</v>
      </c>
      <c r="BB11" s="106">
        <v>189119</v>
      </c>
      <c r="BC11" s="107">
        <v>15389922</v>
      </c>
      <c r="BD11" s="15">
        <v>298895</v>
      </c>
      <c r="BE11" s="16">
        <v>0</v>
      </c>
      <c r="BF11" s="16">
        <v>0</v>
      </c>
      <c r="BG11" s="16">
        <v>0</v>
      </c>
      <c r="BH11" s="16">
        <v>0</v>
      </c>
      <c r="BI11" s="27">
        <v>298895</v>
      </c>
      <c r="BJ11" s="15">
        <v>298895</v>
      </c>
      <c r="BK11" s="16">
        <v>0</v>
      </c>
      <c r="BL11" s="16">
        <v>0</v>
      </c>
      <c r="BM11" s="16">
        <v>0</v>
      </c>
      <c r="BN11" s="16">
        <v>0</v>
      </c>
      <c r="BO11" s="27">
        <v>298895</v>
      </c>
      <c r="BP11" s="15">
        <v>123504</v>
      </c>
      <c r="BQ11" s="16">
        <v>0</v>
      </c>
      <c r="BR11" s="16">
        <v>0</v>
      </c>
      <c r="BS11" s="16">
        <v>0</v>
      </c>
      <c r="BT11" s="16">
        <v>0</v>
      </c>
      <c r="BU11" s="27">
        <v>123504</v>
      </c>
      <c r="BV11" s="105">
        <v>8451374</v>
      </c>
      <c r="BW11" s="106">
        <v>1311754</v>
      </c>
      <c r="BX11" s="106">
        <v>206249</v>
      </c>
      <c r="BY11" s="106">
        <v>5107922</v>
      </c>
      <c r="BZ11" s="106">
        <v>189119</v>
      </c>
      <c r="CA11" s="107">
        <v>15266418</v>
      </c>
      <c r="CB11" s="115"/>
    </row>
    <row r="12" spans="1:80" s="116" customFormat="1" ht="13.8" x14ac:dyDescent="0.3">
      <c r="A12" s="4" t="s">
        <v>3</v>
      </c>
      <c r="B12" s="15">
        <v>0</v>
      </c>
      <c r="C12" s="16">
        <v>0</v>
      </c>
      <c r="D12" s="16">
        <v>0</v>
      </c>
      <c r="E12" s="16">
        <v>0</v>
      </c>
      <c r="F12" s="16">
        <v>0</v>
      </c>
      <c r="G12" s="27">
        <v>0</v>
      </c>
      <c r="H12" s="15">
        <v>57536160</v>
      </c>
      <c r="I12" s="16">
        <v>17109465</v>
      </c>
      <c r="J12" s="16">
        <v>8143292</v>
      </c>
      <c r="K12" s="16">
        <v>2670088</v>
      </c>
      <c r="L12" s="16">
        <v>389833</v>
      </c>
      <c r="M12" s="27">
        <v>85848838</v>
      </c>
      <c r="N12" s="15">
        <v>0</v>
      </c>
      <c r="O12" s="16">
        <v>0</v>
      </c>
      <c r="P12" s="16">
        <v>0</v>
      </c>
      <c r="Q12" s="16">
        <v>0</v>
      </c>
      <c r="R12" s="16">
        <v>0</v>
      </c>
      <c r="S12" s="27">
        <v>0</v>
      </c>
      <c r="T12" s="15">
        <v>288925</v>
      </c>
      <c r="U12" s="16">
        <v>-55442</v>
      </c>
      <c r="V12" s="16">
        <v>-18401</v>
      </c>
      <c r="W12" s="16">
        <v>-9915</v>
      </c>
      <c r="X12" s="16">
        <v>0</v>
      </c>
      <c r="Y12" s="27">
        <v>205167</v>
      </c>
      <c r="Z12" s="15">
        <v>12008685</v>
      </c>
      <c r="AA12" s="16">
        <v>0</v>
      </c>
      <c r="AB12" s="16">
        <v>0</v>
      </c>
      <c r="AC12" s="16">
        <v>240832</v>
      </c>
      <c r="AD12" s="16">
        <v>0</v>
      </c>
      <c r="AE12" s="27">
        <v>12249517</v>
      </c>
      <c r="AF12" s="15">
        <v>0</v>
      </c>
      <c r="AG12" s="16">
        <v>315790</v>
      </c>
      <c r="AH12" s="16">
        <v>0</v>
      </c>
      <c r="AI12" s="16">
        <v>0</v>
      </c>
      <c r="AJ12" s="16">
        <v>0</v>
      </c>
      <c r="AK12" s="27">
        <v>315790</v>
      </c>
      <c r="AL12" s="15">
        <v>0</v>
      </c>
      <c r="AM12" s="16">
        <v>0</v>
      </c>
      <c r="AN12" s="16">
        <v>0</v>
      </c>
      <c r="AO12" s="16">
        <v>0</v>
      </c>
      <c r="AP12" s="16">
        <v>58053</v>
      </c>
      <c r="AQ12" s="27">
        <v>58053</v>
      </c>
      <c r="AR12" s="15">
        <v>0</v>
      </c>
      <c r="AS12" s="16">
        <v>0</v>
      </c>
      <c r="AT12" s="16">
        <v>0</v>
      </c>
      <c r="AU12" s="16">
        <v>0</v>
      </c>
      <c r="AV12" s="16">
        <v>0</v>
      </c>
      <c r="AW12" s="27">
        <v>0</v>
      </c>
      <c r="AX12" s="105">
        <v>69833770</v>
      </c>
      <c r="AY12" s="106">
        <v>17369813</v>
      </c>
      <c r="AZ12" s="106">
        <v>8124891</v>
      </c>
      <c r="BA12" s="106">
        <v>2901005</v>
      </c>
      <c r="BB12" s="106">
        <v>447886</v>
      </c>
      <c r="BC12" s="107">
        <v>98677365</v>
      </c>
      <c r="BD12" s="15">
        <v>1937254</v>
      </c>
      <c r="BE12" s="16">
        <v>0</v>
      </c>
      <c r="BF12" s="16">
        <v>0</v>
      </c>
      <c r="BG12" s="16">
        <v>0</v>
      </c>
      <c r="BH12" s="16">
        <v>0</v>
      </c>
      <c r="BI12" s="27">
        <v>1937254</v>
      </c>
      <c r="BJ12" s="15">
        <v>1937086</v>
      </c>
      <c r="BK12" s="16">
        <v>0</v>
      </c>
      <c r="BL12" s="16">
        <v>0</v>
      </c>
      <c r="BM12" s="16">
        <v>0</v>
      </c>
      <c r="BN12" s="16">
        <v>0</v>
      </c>
      <c r="BO12" s="27">
        <v>1937086</v>
      </c>
      <c r="BP12" s="15">
        <v>439275</v>
      </c>
      <c r="BQ12" s="16">
        <v>0</v>
      </c>
      <c r="BR12" s="16">
        <v>73286</v>
      </c>
      <c r="BS12" s="16">
        <v>0</v>
      </c>
      <c r="BT12" s="16">
        <v>193350</v>
      </c>
      <c r="BU12" s="27">
        <v>705911</v>
      </c>
      <c r="BV12" s="105">
        <v>69394663</v>
      </c>
      <c r="BW12" s="106">
        <v>17369813</v>
      </c>
      <c r="BX12" s="106">
        <v>8051605</v>
      </c>
      <c r="BY12" s="106">
        <v>2901005</v>
      </c>
      <c r="BZ12" s="106">
        <v>254536</v>
      </c>
      <c r="CA12" s="107">
        <v>97971622</v>
      </c>
      <c r="CB12" s="115"/>
    </row>
    <row r="13" spans="1:80" s="116" customFormat="1" ht="13.8" x14ac:dyDescent="0.3">
      <c r="A13" s="4" t="s">
        <v>4</v>
      </c>
      <c r="B13" s="15">
        <v>6413680</v>
      </c>
      <c r="C13" s="16">
        <v>269750</v>
      </c>
      <c r="D13" s="16">
        <v>117130</v>
      </c>
      <c r="E13" s="16">
        <v>0</v>
      </c>
      <c r="F13" s="16">
        <v>0</v>
      </c>
      <c r="G13" s="27">
        <v>6800560</v>
      </c>
      <c r="H13" s="15">
        <v>74102690</v>
      </c>
      <c r="I13" s="16">
        <v>6101847.1399999997</v>
      </c>
      <c r="J13" s="16">
        <v>2108312.1800000002</v>
      </c>
      <c r="K13" s="16">
        <v>0</v>
      </c>
      <c r="L13" s="16">
        <v>0</v>
      </c>
      <c r="M13" s="27">
        <v>82312849.320000008</v>
      </c>
      <c r="N13" s="15">
        <v>0</v>
      </c>
      <c r="O13" s="16">
        <v>0</v>
      </c>
      <c r="P13" s="16">
        <v>0</v>
      </c>
      <c r="Q13" s="16">
        <v>0</v>
      </c>
      <c r="R13" s="16">
        <v>70602</v>
      </c>
      <c r="S13" s="27">
        <v>70602</v>
      </c>
      <c r="T13" s="15">
        <v>562361</v>
      </c>
      <c r="U13" s="16">
        <v>108127.86000000034</v>
      </c>
      <c r="V13" s="16">
        <v>27205.819999999832</v>
      </c>
      <c r="W13" s="16">
        <v>51590.18</v>
      </c>
      <c r="X13" s="16">
        <v>3458.4</v>
      </c>
      <c r="Y13" s="27">
        <v>752743.26000000024</v>
      </c>
      <c r="Z13" s="15">
        <v>1519515</v>
      </c>
      <c r="AA13" s="16">
        <v>351581</v>
      </c>
      <c r="AB13" s="16">
        <v>0</v>
      </c>
      <c r="AC13" s="16">
        <v>0</v>
      </c>
      <c r="AD13" s="16">
        <v>0</v>
      </c>
      <c r="AE13" s="27">
        <v>1871096</v>
      </c>
      <c r="AF13" s="15">
        <v>18494</v>
      </c>
      <c r="AG13" s="16">
        <v>562968</v>
      </c>
      <c r="AH13" s="16">
        <v>0</v>
      </c>
      <c r="AI13" s="16">
        <v>0</v>
      </c>
      <c r="AJ13" s="16">
        <v>0</v>
      </c>
      <c r="AK13" s="27">
        <v>581462</v>
      </c>
      <c r="AL13" s="15">
        <v>0</v>
      </c>
      <c r="AM13" s="16">
        <v>0</v>
      </c>
      <c r="AN13" s="16">
        <v>0</v>
      </c>
      <c r="AO13" s="16">
        <v>0</v>
      </c>
      <c r="AP13" s="16">
        <v>0</v>
      </c>
      <c r="AQ13" s="27">
        <v>0</v>
      </c>
      <c r="AR13" s="15">
        <v>0</v>
      </c>
      <c r="AS13" s="16">
        <v>0</v>
      </c>
      <c r="AT13" s="16">
        <v>0</v>
      </c>
      <c r="AU13" s="16">
        <v>0</v>
      </c>
      <c r="AV13" s="16">
        <v>0</v>
      </c>
      <c r="AW13" s="27">
        <v>0</v>
      </c>
      <c r="AX13" s="105">
        <v>82616740</v>
      </c>
      <c r="AY13" s="106">
        <v>7394274</v>
      </c>
      <c r="AZ13" s="106">
        <v>2252648</v>
      </c>
      <c r="BA13" s="106">
        <v>51590.18</v>
      </c>
      <c r="BB13" s="106">
        <v>74060.399999999994</v>
      </c>
      <c r="BC13" s="107">
        <v>92389312.580000013</v>
      </c>
      <c r="BD13" s="15">
        <v>1989071</v>
      </c>
      <c r="BE13" s="16">
        <v>0</v>
      </c>
      <c r="BF13" s="16">
        <v>0</v>
      </c>
      <c r="BG13" s="16">
        <v>0</v>
      </c>
      <c r="BH13" s="16">
        <v>0</v>
      </c>
      <c r="BI13" s="27">
        <v>1989071</v>
      </c>
      <c r="BJ13" s="15">
        <v>1989071.3</v>
      </c>
      <c r="BK13" s="16">
        <v>0</v>
      </c>
      <c r="BL13" s="16">
        <v>0</v>
      </c>
      <c r="BM13" s="16">
        <v>0</v>
      </c>
      <c r="BN13" s="16">
        <v>0</v>
      </c>
      <c r="BO13" s="27">
        <v>1989071.3</v>
      </c>
      <c r="BP13" s="15">
        <v>0</v>
      </c>
      <c r="BQ13" s="16">
        <v>0</v>
      </c>
      <c r="BR13" s="16">
        <v>0</v>
      </c>
      <c r="BS13" s="16">
        <v>0</v>
      </c>
      <c r="BT13" s="16">
        <v>0</v>
      </c>
      <c r="BU13" s="27">
        <v>0</v>
      </c>
      <c r="BV13" s="105">
        <v>82616739.700000003</v>
      </c>
      <c r="BW13" s="106">
        <v>7394274</v>
      </c>
      <c r="BX13" s="106">
        <v>2252648</v>
      </c>
      <c r="BY13" s="106">
        <v>51590.18</v>
      </c>
      <c r="BZ13" s="106">
        <v>74060.399999999994</v>
      </c>
      <c r="CA13" s="107">
        <v>92389312.280000016</v>
      </c>
      <c r="CB13" s="115"/>
    </row>
    <row r="14" spans="1:80" s="116" customFormat="1" ht="13.8" x14ac:dyDescent="0.3">
      <c r="A14" s="4" t="s">
        <v>5</v>
      </c>
      <c r="B14" s="15">
        <v>0</v>
      </c>
      <c r="C14" s="16">
        <v>0</v>
      </c>
      <c r="D14" s="16">
        <v>0</v>
      </c>
      <c r="E14" s="16">
        <v>0</v>
      </c>
      <c r="F14" s="16">
        <v>0</v>
      </c>
      <c r="G14" s="27">
        <v>0</v>
      </c>
      <c r="H14" s="15">
        <v>36533546</v>
      </c>
      <c r="I14" s="16">
        <v>1282496</v>
      </c>
      <c r="J14" s="16">
        <v>457532</v>
      </c>
      <c r="K14" s="16">
        <v>3340685</v>
      </c>
      <c r="L14" s="16">
        <v>228711</v>
      </c>
      <c r="M14" s="27">
        <v>41842970</v>
      </c>
      <c r="N14" s="15">
        <v>0</v>
      </c>
      <c r="O14" s="16">
        <v>0</v>
      </c>
      <c r="P14" s="16">
        <v>0</v>
      </c>
      <c r="Q14" s="16">
        <v>0</v>
      </c>
      <c r="R14" s="16">
        <v>37361</v>
      </c>
      <c r="S14" s="27">
        <v>37361</v>
      </c>
      <c r="T14" s="15">
        <v>286835</v>
      </c>
      <c r="U14" s="16">
        <v>10069</v>
      </c>
      <c r="V14" s="16">
        <v>3592</v>
      </c>
      <c r="W14" s="16">
        <v>26229</v>
      </c>
      <c r="X14" s="16">
        <v>2089</v>
      </c>
      <c r="Y14" s="27">
        <v>328814</v>
      </c>
      <c r="Z14" s="15">
        <v>7312281</v>
      </c>
      <c r="AA14" s="16">
        <v>250340</v>
      </c>
      <c r="AB14" s="16">
        <v>68303</v>
      </c>
      <c r="AC14" s="16">
        <v>142961</v>
      </c>
      <c r="AD14" s="16">
        <v>42253</v>
      </c>
      <c r="AE14" s="27">
        <v>7816138</v>
      </c>
      <c r="AF14" s="15">
        <v>0</v>
      </c>
      <c r="AG14" s="16">
        <v>0</v>
      </c>
      <c r="AH14" s="16">
        <v>0</v>
      </c>
      <c r="AI14" s="16">
        <v>0</v>
      </c>
      <c r="AJ14" s="16">
        <v>0</v>
      </c>
      <c r="AK14" s="27">
        <v>0</v>
      </c>
      <c r="AL14" s="15">
        <v>0</v>
      </c>
      <c r="AM14" s="16">
        <v>65122</v>
      </c>
      <c r="AN14" s="16">
        <v>0</v>
      </c>
      <c r="AO14" s="16">
        <v>0</v>
      </c>
      <c r="AP14" s="16">
        <v>0</v>
      </c>
      <c r="AQ14" s="27">
        <v>65122</v>
      </c>
      <c r="AR14" s="15">
        <v>0</v>
      </c>
      <c r="AS14" s="16">
        <v>0</v>
      </c>
      <c r="AT14" s="16">
        <v>0</v>
      </c>
      <c r="AU14" s="16">
        <v>0</v>
      </c>
      <c r="AV14" s="16">
        <v>0</v>
      </c>
      <c r="AW14" s="27">
        <v>0</v>
      </c>
      <c r="AX14" s="105">
        <v>44132662</v>
      </c>
      <c r="AY14" s="106">
        <v>1608027</v>
      </c>
      <c r="AZ14" s="106">
        <v>529427</v>
      </c>
      <c r="BA14" s="106">
        <v>3509875</v>
      </c>
      <c r="BB14" s="106">
        <v>310414</v>
      </c>
      <c r="BC14" s="107">
        <v>50090405</v>
      </c>
      <c r="BD14" s="15">
        <v>0</v>
      </c>
      <c r="BE14" s="16">
        <v>0</v>
      </c>
      <c r="BF14" s="16">
        <v>0</v>
      </c>
      <c r="BG14" s="16">
        <v>0</v>
      </c>
      <c r="BH14" s="16">
        <v>0</v>
      </c>
      <c r="BI14" s="27">
        <v>0</v>
      </c>
      <c r="BJ14" s="15">
        <v>0</v>
      </c>
      <c r="BK14" s="16">
        <v>0</v>
      </c>
      <c r="BL14" s="16">
        <v>0</v>
      </c>
      <c r="BM14" s="16">
        <v>0</v>
      </c>
      <c r="BN14" s="16">
        <v>0</v>
      </c>
      <c r="BO14" s="27">
        <v>0</v>
      </c>
      <c r="BP14" s="15">
        <v>0</v>
      </c>
      <c r="BQ14" s="16">
        <v>0</v>
      </c>
      <c r="BR14" s="16">
        <v>0</v>
      </c>
      <c r="BS14" s="16">
        <v>0</v>
      </c>
      <c r="BT14" s="16">
        <v>0</v>
      </c>
      <c r="BU14" s="27">
        <v>0</v>
      </c>
      <c r="BV14" s="105">
        <v>44132662</v>
      </c>
      <c r="BW14" s="106">
        <v>1608027</v>
      </c>
      <c r="BX14" s="106">
        <v>529427</v>
      </c>
      <c r="BY14" s="106">
        <v>3509875</v>
      </c>
      <c r="BZ14" s="106">
        <v>310414</v>
      </c>
      <c r="CA14" s="107">
        <v>50090405</v>
      </c>
      <c r="CB14" s="115"/>
    </row>
    <row r="15" spans="1:80" s="116" customFormat="1" ht="13.8" x14ac:dyDescent="0.3">
      <c r="A15" s="4" t="s">
        <v>6</v>
      </c>
      <c r="B15" s="15">
        <v>0</v>
      </c>
      <c r="C15" s="16">
        <v>0</v>
      </c>
      <c r="D15" s="16">
        <v>0</v>
      </c>
      <c r="E15" s="16">
        <v>0</v>
      </c>
      <c r="F15" s="16">
        <v>0</v>
      </c>
      <c r="G15" s="27">
        <v>0</v>
      </c>
      <c r="H15" s="15">
        <v>28160381</v>
      </c>
      <c r="I15" s="16">
        <v>2564084</v>
      </c>
      <c r="J15" s="16">
        <v>1293836</v>
      </c>
      <c r="K15" s="16">
        <v>9598067</v>
      </c>
      <c r="L15" s="16">
        <v>0</v>
      </c>
      <c r="M15" s="27">
        <v>41616368</v>
      </c>
      <c r="N15" s="15">
        <v>43885</v>
      </c>
      <c r="O15" s="16">
        <v>0</v>
      </c>
      <c r="P15" s="16">
        <v>0</v>
      </c>
      <c r="Q15" s="16">
        <v>0</v>
      </c>
      <c r="R15" s="16">
        <v>0</v>
      </c>
      <c r="S15" s="27">
        <v>43885</v>
      </c>
      <c r="T15" s="15">
        <v>442657</v>
      </c>
      <c r="U15" s="16">
        <v>15017</v>
      </c>
      <c r="V15" s="16">
        <v>-11334</v>
      </c>
      <c r="W15" s="16">
        <v>-49890</v>
      </c>
      <c r="X15" s="16">
        <v>0</v>
      </c>
      <c r="Y15" s="27">
        <v>396450</v>
      </c>
      <c r="Z15" s="15">
        <v>6873512</v>
      </c>
      <c r="AA15" s="16">
        <v>420347</v>
      </c>
      <c r="AB15" s="16">
        <v>0</v>
      </c>
      <c r="AC15" s="16">
        <v>0</v>
      </c>
      <c r="AD15" s="16">
        <v>0</v>
      </c>
      <c r="AE15" s="27">
        <v>7293859</v>
      </c>
      <c r="AF15" s="15">
        <v>0</v>
      </c>
      <c r="AG15" s="16">
        <v>0</v>
      </c>
      <c r="AH15" s="16">
        <v>0</v>
      </c>
      <c r="AI15" s="16">
        <v>0</v>
      </c>
      <c r="AJ15" s="16">
        <v>0</v>
      </c>
      <c r="AK15" s="27">
        <v>0</v>
      </c>
      <c r="AL15" s="15">
        <v>0</v>
      </c>
      <c r="AM15" s="16">
        <v>0</v>
      </c>
      <c r="AN15" s="16">
        <v>0</v>
      </c>
      <c r="AO15" s="16">
        <v>0</v>
      </c>
      <c r="AP15" s="16">
        <v>0</v>
      </c>
      <c r="AQ15" s="27">
        <v>0</v>
      </c>
      <c r="AR15" s="15">
        <v>0</v>
      </c>
      <c r="AS15" s="16">
        <v>0</v>
      </c>
      <c r="AT15" s="16">
        <v>0</v>
      </c>
      <c r="AU15" s="16">
        <v>0</v>
      </c>
      <c r="AV15" s="16">
        <v>0</v>
      </c>
      <c r="AW15" s="27">
        <v>0</v>
      </c>
      <c r="AX15" s="105">
        <v>35520435</v>
      </c>
      <c r="AY15" s="106">
        <v>2999448</v>
      </c>
      <c r="AZ15" s="106">
        <v>1282502</v>
      </c>
      <c r="BA15" s="106">
        <v>9548177</v>
      </c>
      <c r="BB15" s="106">
        <v>0</v>
      </c>
      <c r="BC15" s="107">
        <v>49350562</v>
      </c>
      <c r="BD15" s="15">
        <v>910638</v>
      </c>
      <c r="BE15" s="16">
        <v>0</v>
      </c>
      <c r="BF15" s="16">
        <v>0</v>
      </c>
      <c r="BG15" s="16">
        <v>0</v>
      </c>
      <c r="BH15" s="16">
        <v>0</v>
      </c>
      <c r="BI15" s="27">
        <v>910638</v>
      </c>
      <c r="BJ15" s="15">
        <v>910638</v>
      </c>
      <c r="BK15" s="16">
        <v>0</v>
      </c>
      <c r="BL15" s="16">
        <v>0</v>
      </c>
      <c r="BM15" s="16">
        <v>0</v>
      </c>
      <c r="BN15" s="16">
        <v>0</v>
      </c>
      <c r="BO15" s="27">
        <v>910638</v>
      </c>
      <c r="BP15" s="15">
        <v>213800</v>
      </c>
      <c r="BQ15" s="16">
        <v>0</v>
      </c>
      <c r="BR15" s="16">
        <v>0</v>
      </c>
      <c r="BS15" s="16">
        <v>0</v>
      </c>
      <c r="BT15" s="16">
        <v>0</v>
      </c>
      <c r="BU15" s="27">
        <v>213800</v>
      </c>
      <c r="BV15" s="105">
        <v>35306635</v>
      </c>
      <c r="BW15" s="106">
        <v>2999448</v>
      </c>
      <c r="BX15" s="106">
        <v>1282502</v>
      </c>
      <c r="BY15" s="106">
        <v>9548177</v>
      </c>
      <c r="BZ15" s="106">
        <v>0</v>
      </c>
      <c r="CA15" s="107">
        <v>49136762</v>
      </c>
      <c r="CB15" s="115"/>
    </row>
    <row r="16" spans="1:80" s="116" customFormat="1" ht="13.8" x14ac:dyDescent="0.3">
      <c r="A16" s="4" t="s">
        <v>7</v>
      </c>
      <c r="B16" s="15">
        <v>5730969</v>
      </c>
      <c r="C16" s="16">
        <v>298376</v>
      </c>
      <c r="D16" s="16">
        <v>100673</v>
      </c>
      <c r="E16" s="16">
        <v>0</v>
      </c>
      <c r="F16" s="16">
        <v>0</v>
      </c>
      <c r="G16" s="27">
        <v>6130018</v>
      </c>
      <c r="H16" s="15">
        <v>63151250</v>
      </c>
      <c r="I16" s="16">
        <v>3213636</v>
      </c>
      <c r="J16" s="16">
        <v>861039</v>
      </c>
      <c r="K16" s="16">
        <v>0</v>
      </c>
      <c r="L16" s="16">
        <v>0</v>
      </c>
      <c r="M16" s="27">
        <v>67225925</v>
      </c>
      <c r="N16" s="15">
        <v>0</v>
      </c>
      <c r="O16" s="16">
        <v>0</v>
      </c>
      <c r="P16" s="16">
        <v>0</v>
      </c>
      <c r="Q16" s="16">
        <v>0</v>
      </c>
      <c r="R16" s="16">
        <v>293910</v>
      </c>
      <c r="S16" s="27">
        <v>293910</v>
      </c>
      <c r="T16" s="15">
        <v>381422</v>
      </c>
      <c r="U16" s="16">
        <v>16040</v>
      </c>
      <c r="V16" s="16">
        <v>4010</v>
      </c>
      <c r="W16" s="16">
        <v>0</v>
      </c>
      <c r="X16" s="16">
        <v>0</v>
      </c>
      <c r="Y16" s="27">
        <v>401472</v>
      </c>
      <c r="Z16" s="15">
        <v>8127095</v>
      </c>
      <c r="AA16" s="16">
        <v>428150</v>
      </c>
      <c r="AB16" s="16">
        <v>119014</v>
      </c>
      <c r="AC16" s="16">
        <v>0</v>
      </c>
      <c r="AD16" s="16">
        <v>314381</v>
      </c>
      <c r="AE16" s="27">
        <v>8988640</v>
      </c>
      <c r="AF16" s="15">
        <v>0</v>
      </c>
      <c r="AG16" s="16">
        <v>0</v>
      </c>
      <c r="AH16" s="16">
        <v>0</v>
      </c>
      <c r="AI16" s="16">
        <v>0</v>
      </c>
      <c r="AJ16" s="16">
        <v>0</v>
      </c>
      <c r="AK16" s="27">
        <v>0</v>
      </c>
      <c r="AL16" s="15">
        <v>0</v>
      </c>
      <c r="AM16" s="16">
        <v>0</v>
      </c>
      <c r="AN16" s="16">
        <v>0</v>
      </c>
      <c r="AO16" s="16">
        <v>0</v>
      </c>
      <c r="AP16" s="16">
        <v>0</v>
      </c>
      <c r="AQ16" s="27">
        <v>0</v>
      </c>
      <c r="AR16" s="15">
        <v>-324240</v>
      </c>
      <c r="AS16" s="16">
        <v>-12131</v>
      </c>
      <c r="AT16" s="16">
        <v>-5691</v>
      </c>
      <c r="AU16" s="16">
        <v>0</v>
      </c>
      <c r="AV16" s="16">
        <v>0</v>
      </c>
      <c r="AW16" s="27">
        <v>-342062</v>
      </c>
      <c r="AX16" s="105">
        <v>77066496</v>
      </c>
      <c r="AY16" s="106">
        <v>3944071</v>
      </c>
      <c r="AZ16" s="106">
        <v>1079045</v>
      </c>
      <c r="BA16" s="106">
        <v>0</v>
      </c>
      <c r="BB16" s="106">
        <v>608291</v>
      </c>
      <c r="BC16" s="107">
        <v>82697903</v>
      </c>
      <c r="BD16" s="15">
        <v>1101735.5900000001</v>
      </c>
      <c r="BE16" s="16">
        <v>0</v>
      </c>
      <c r="BF16" s="16">
        <v>0</v>
      </c>
      <c r="BG16" s="16">
        <v>0</v>
      </c>
      <c r="BH16" s="16">
        <v>0</v>
      </c>
      <c r="BI16" s="27">
        <v>1101735.5900000001</v>
      </c>
      <c r="BJ16" s="15">
        <v>1101736</v>
      </c>
      <c r="BK16" s="16">
        <v>0</v>
      </c>
      <c r="BL16" s="16">
        <v>0</v>
      </c>
      <c r="BM16" s="16">
        <v>0</v>
      </c>
      <c r="BN16" s="16">
        <v>0</v>
      </c>
      <c r="BO16" s="27">
        <v>1101736</v>
      </c>
      <c r="BP16" s="15">
        <v>0</v>
      </c>
      <c r="BQ16" s="16">
        <v>0</v>
      </c>
      <c r="BR16" s="16">
        <v>0</v>
      </c>
      <c r="BS16" s="16">
        <v>0</v>
      </c>
      <c r="BT16" s="16">
        <v>0</v>
      </c>
      <c r="BU16" s="27">
        <v>0</v>
      </c>
      <c r="BV16" s="105">
        <v>77066495.590000004</v>
      </c>
      <c r="BW16" s="106">
        <v>3944071</v>
      </c>
      <c r="BX16" s="106">
        <v>1079045</v>
      </c>
      <c r="BY16" s="106">
        <v>0</v>
      </c>
      <c r="BZ16" s="106">
        <v>608291</v>
      </c>
      <c r="CA16" s="107">
        <v>82697902.590000004</v>
      </c>
      <c r="CB16" s="115"/>
    </row>
    <row r="17" spans="1:80" s="116" customFormat="1" ht="13.8" x14ac:dyDescent="0.3">
      <c r="A17" s="4" t="s">
        <v>8</v>
      </c>
      <c r="B17" s="15">
        <v>1126000</v>
      </c>
      <c r="C17" s="16">
        <v>104000</v>
      </c>
      <c r="D17" s="16">
        <v>0</v>
      </c>
      <c r="E17" s="16">
        <v>455000</v>
      </c>
      <c r="F17" s="16">
        <v>0</v>
      </c>
      <c r="G17" s="27">
        <v>1685000</v>
      </c>
      <c r="H17" s="15">
        <v>5568000</v>
      </c>
      <c r="I17" s="16">
        <v>1895000</v>
      </c>
      <c r="J17" s="16">
        <v>0</v>
      </c>
      <c r="K17" s="16">
        <v>4359000</v>
      </c>
      <c r="L17" s="16">
        <v>18000</v>
      </c>
      <c r="M17" s="27">
        <v>11840000</v>
      </c>
      <c r="N17" s="15">
        <v>0</v>
      </c>
      <c r="O17" s="16">
        <v>0</v>
      </c>
      <c r="P17" s="16">
        <v>0</v>
      </c>
      <c r="Q17" s="16">
        <v>0</v>
      </c>
      <c r="R17" s="16">
        <v>0</v>
      </c>
      <c r="S17" s="27">
        <v>0</v>
      </c>
      <c r="T17" s="15">
        <v>0</v>
      </c>
      <c r="U17" s="16">
        <v>0</v>
      </c>
      <c r="V17" s="16">
        <v>0</v>
      </c>
      <c r="W17" s="16">
        <v>0</v>
      </c>
      <c r="X17" s="16">
        <v>0</v>
      </c>
      <c r="Y17" s="27">
        <v>0</v>
      </c>
      <c r="Z17" s="15">
        <v>1636000</v>
      </c>
      <c r="AA17" s="16">
        <v>98000</v>
      </c>
      <c r="AB17" s="16">
        <v>0</v>
      </c>
      <c r="AC17" s="16">
        <v>236000</v>
      </c>
      <c r="AD17" s="16">
        <v>0</v>
      </c>
      <c r="AE17" s="27">
        <v>1970000</v>
      </c>
      <c r="AF17" s="15">
        <v>0</v>
      </c>
      <c r="AG17" s="16">
        <v>0</v>
      </c>
      <c r="AH17" s="16">
        <v>0</v>
      </c>
      <c r="AI17" s="16">
        <v>0</v>
      </c>
      <c r="AJ17" s="16">
        <v>0</v>
      </c>
      <c r="AK17" s="27">
        <v>0</v>
      </c>
      <c r="AL17" s="15">
        <v>0</v>
      </c>
      <c r="AM17" s="16">
        <v>0</v>
      </c>
      <c r="AN17" s="16">
        <v>0</v>
      </c>
      <c r="AO17" s="16">
        <v>0</v>
      </c>
      <c r="AP17" s="16">
        <v>0</v>
      </c>
      <c r="AQ17" s="27">
        <v>0</v>
      </c>
      <c r="AR17" s="15">
        <v>0</v>
      </c>
      <c r="AS17" s="16">
        <v>0</v>
      </c>
      <c r="AT17" s="16">
        <v>0</v>
      </c>
      <c r="AU17" s="16">
        <v>0</v>
      </c>
      <c r="AV17" s="16">
        <v>0</v>
      </c>
      <c r="AW17" s="27">
        <v>0</v>
      </c>
      <c r="AX17" s="105">
        <v>8330000</v>
      </c>
      <c r="AY17" s="106">
        <v>2097000</v>
      </c>
      <c r="AZ17" s="106">
        <v>0</v>
      </c>
      <c r="BA17" s="106">
        <v>5050000</v>
      </c>
      <c r="BB17" s="106">
        <v>18000</v>
      </c>
      <c r="BC17" s="107">
        <v>15495000</v>
      </c>
      <c r="BD17" s="15">
        <v>360000</v>
      </c>
      <c r="BE17" s="16">
        <v>0</v>
      </c>
      <c r="BF17" s="16">
        <v>0</v>
      </c>
      <c r="BG17" s="16">
        <v>20000</v>
      </c>
      <c r="BH17" s="16">
        <v>0</v>
      </c>
      <c r="BI17" s="27">
        <v>380000</v>
      </c>
      <c r="BJ17" s="15">
        <v>360000</v>
      </c>
      <c r="BK17" s="16">
        <v>0</v>
      </c>
      <c r="BL17" s="16">
        <v>0</v>
      </c>
      <c r="BM17" s="16">
        <v>20000</v>
      </c>
      <c r="BN17" s="16">
        <v>0</v>
      </c>
      <c r="BO17" s="27">
        <v>380000</v>
      </c>
      <c r="BP17" s="15">
        <v>0</v>
      </c>
      <c r="BQ17" s="16">
        <v>0</v>
      </c>
      <c r="BR17" s="16">
        <v>0</v>
      </c>
      <c r="BS17" s="16">
        <v>0</v>
      </c>
      <c r="BT17" s="16">
        <v>0</v>
      </c>
      <c r="BU17" s="27">
        <v>0</v>
      </c>
      <c r="BV17" s="105">
        <v>8330000</v>
      </c>
      <c r="BW17" s="106">
        <v>2097000</v>
      </c>
      <c r="BX17" s="106">
        <v>0</v>
      </c>
      <c r="BY17" s="106">
        <v>5050000</v>
      </c>
      <c r="BZ17" s="106">
        <v>18000</v>
      </c>
      <c r="CA17" s="107">
        <v>15495000</v>
      </c>
      <c r="CB17" s="115"/>
    </row>
    <row r="18" spans="1:80" s="116" customFormat="1" ht="13.8" x14ac:dyDescent="0.3">
      <c r="A18" s="4" t="s">
        <v>9</v>
      </c>
      <c r="B18" s="15">
        <v>0</v>
      </c>
      <c r="C18" s="16">
        <v>0</v>
      </c>
      <c r="D18" s="16">
        <v>0</v>
      </c>
      <c r="E18" s="16">
        <v>0</v>
      </c>
      <c r="F18" s="16">
        <v>0</v>
      </c>
      <c r="G18" s="27">
        <v>0</v>
      </c>
      <c r="H18" s="15">
        <v>126287000</v>
      </c>
      <c r="I18" s="16">
        <v>9706000</v>
      </c>
      <c r="J18" s="16">
        <v>774000</v>
      </c>
      <c r="K18" s="16">
        <v>0</v>
      </c>
      <c r="L18" s="16">
        <v>0</v>
      </c>
      <c r="M18" s="27">
        <v>136767000</v>
      </c>
      <c r="N18" s="15">
        <v>0</v>
      </c>
      <c r="O18" s="16">
        <v>0</v>
      </c>
      <c r="P18" s="16">
        <v>0</v>
      </c>
      <c r="Q18" s="16">
        <v>0</v>
      </c>
      <c r="R18" s="16">
        <v>54000</v>
      </c>
      <c r="S18" s="27">
        <v>54000</v>
      </c>
      <c r="T18" s="15">
        <v>1515000</v>
      </c>
      <c r="U18" s="16">
        <v>85000</v>
      </c>
      <c r="V18" s="16">
        <v>17000</v>
      </c>
      <c r="W18" s="16">
        <v>0</v>
      </c>
      <c r="X18" s="16">
        <v>0</v>
      </c>
      <c r="Y18" s="27">
        <v>1617000</v>
      </c>
      <c r="Z18" s="15">
        <v>21737000</v>
      </c>
      <c r="AA18" s="16">
        <v>0</v>
      </c>
      <c r="AB18" s="16">
        <v>0</v>
      </c>
      <c r="AC18" s="16">
        <v>0</v>
      </c>
      <c r="AD18" s="16">
        <v>0</v>
      </c>
      <c r="AE18" s="27">
        <v>21737000</v>
      </c>
      <c r="AF18" s="15">
        <v>0</v>
      </c>
      <c r="AG18" s="16">
        <v>1253000</v>
      </c>
      <c r="AH18" s="16">
        <v>0</v>
      </c>
      <c r="AI18" s="16">
        <v>0</v>
      </c>
      <c r="AJ18" s="16">
        <v>0</v>
      </c>
      <c r="AK18" s="27">
        <v>1253000</v>
      </c>
      <c r="AL18" s="15">
        <v>0</v>
      </c>
      <c r="AM18" s="16">
        <v>0</v>
      </c>
      <c r="AN18" s="16">
        <v>0</v>
      </c>
      <c r="AO18" s="16">
        <v>0</v>
      </c>
      <c r="AP18" s="16">
        <v>0</v>
      </c>
      <c r="AQ18" s="27">
        <v>0</v>
      </c>
      <c r="AR18" s="15">
        <v>0</v>
      </c>
      <c r="AS18" s="16">
        <v>0</v>
      </c>
      <c r="AT18" s="16">
        <v>0</v>
      </c>
      <c r="AU18" s="16">
        <v>0</v>
      </c>
      <c r="AV18" s="16">
        <v>0</v>
      </c>
      <c r="AW18" s="27">
        <v>0</v>
      </c>
      <c r="AX18" s="105">
        <v>149539000</v>
      </c>
      <c r="AY18" s="106">
        <v>11044000</v>
      </c>
      <c r="AZ18" s="106">
        <v>791000</v>
      </c>
      <c r="BA18" s="106">
        <v>0</v>
      </c>
      <c r="BB18" s="106">
        <v>54000</v>
      </c>
      <c r="BC18" s="107">
        <v>161428000</v>
      </c>
      <c r="BD18" s="15">
        <v>1351000</v>
      </c>
      <c r="BE18" s="16">
        <v>0</v>
      </c>
      <c r="BF18" s="16">
        <v>0</v>
      </c>
      <c r="BG18" s="16">
        <v>0</v>
      </c>
      <c r="BH18" s="16">
        <v>0</v>
      </c>
      <c r="BI18" s="27">
        <v>1351000</v>
      </c>
      <c r="BJ18" s="15">
        <v>1351000</v>
      </c>
      <c r="BK18" s="16">
        <v>0</v>
      </c>
      <c r="BL18" s="16">
        <v>0</v>
      </c>
      <c r="BM18" s="16">
        <v>0</v>
      </c>
      <c r="BN18" s="16">
        <v>0</v>
      </c>
      <c r="BO18" s="27">
        <v>1351000</v>
      </c>
      <c r="BP18" s="15">
        <v>0</v>
      </c>
      <c r="BQ18" s="16">
        <v>0</v>
      </c>
      <c r="BR18" s="16">
        <v>0</v>
      </c>
      <c r="BS18" s="16">
        <v>0</v>
      </c>
      <c r="BT18" s="16">
        <v>0</v>
      </c>
      <c r="BU18" s="27">
        <v>0</v>
      </c>
      <c r="BV18" s="105">
        <v>149539000</v>
      </c>
      <c r="BW18" s="106">
        <v>11044000</v>
      </c>
      <c r="BX18" s="106">
        <v>791000</v>
      </c>
      <c r="BY18" s="106">
        <v>0</v>
      </c>
      <c r="BZ18" s="106">
        <v>54000</v>
      </c>
      <c r="CA18" s="107">
        <v>161428000</v>
      </c>
      <c r="CB18" s="115"/>
    </row>
    <row r="19" spans="1:80" s="116" customFormat="1" ht="13.8" x14ac:dyDescent="0.3">
      <c r="A19" s="4" t="s">
        <v>10</v>
      </c>
      <c r="B19" s="15">
        <v>4742111</v>
      </c>
      <c r="C19" s="16">
        <v>412437</v>
      </c>
      <c r="D19" s="16">
        <v>0</v>
      </c>
      <c r="E19" s="16">
        <v>2164</v>
      </c>
      <c r="F19" s="16">
        <v>161400</v>
      </c>
      <c r="G19" s="27">
        <v>5318112</v>
      </c>
      <c r="H19" s="15">
        <v>76025746</v>
      </c>
      <c r="I19" s="16">
        <v>28671526</v>
      </c>
      <c r="J19" s="16">
        <v>0</v>
      </c>
      <c r="K19" s="16">
        <v>84261</v>
      </c>
      <c r="L19" s="16">
        <v>5419015</v>
      </c>
      <c r="M19" s="27">
        <v>110200548</v>
      </c>
      <c r="N19" s="15">
        <v>0</v>
      </c>
      <c r="O19" s="16">
        <v>0</v>
      </c>
      <c r="P19" s="16">
        <v>0</v>
      </c>
      <c r="Q19" s="16">
        <v>0</v>
      </c>
      <c r="R19" s="16">
        <v>54122</v>
      </c>
      <c r="S19" s="27">
        <v>54122</v>
      </c>
      <c r="T19" s="15">
        <v>458546</v>
      </c>
      <c r="U19" s="16">
        <v>418946</v>
      </c>
      <c r="V19" s="16">
        <v>0</v>
      </c>
      <c r="W19" s="16">
        <v>103</v>
      </c>
      <c r="X19" s="16">
        <v>-290271</v>
      </c>
      <c r="Y19" s="27">
        <v>587324</v>
      </c>
      <c r="Z19" s="15">
        <v>23793700</v>
      </c>
      <c r="AA19" s="16">
        <v>0</v>
      </c>
      <c r="AB19" s="16">
        <v>0</v>
      </c>
      <c r="AC19" s="16">
        <v>0</v>
      </c>
      <c r="AD19" s="16">
        <v>0</v>
      </c>
      <c r="AE19" s="27">
        <v>23793700</v>
      </c>
      <c r="AF19" s="15">
        <v>0</v>
      </c>
      <c r="AG19" s="16">
        <v>228971</v>
      </c>
      <c r="AH19" s="16">
        <v>0</v>
      </c>
      <c r="AI19" s="16">
        <v>0</v>
      </c>
      <c r="AJ19" s="16">
        <v>0</v>
      </c>
      <c r="AK19" s="27">
        <v>228971</v>
      </c>
      <c r="AL19" s="15">
        <v>0</v>
      </c>
      <c r="AM19" s="16">
        <v>0</v>
      </c>
      <c r="AN19" s="16">
        <v>0</v>
      </c>
      <c r="AO19" s="16">
        <v>0</v>
      </c>
      <c r="AP19" s="16">
        <v>0</v>
      </c>
      <c r="AQ19" s="27">
        <v>0</v>
      </c>
      <c r="AR19" s="15">
        <v>0</v>
      </c>
      <c r="AS19" s="16">
        <v>0</v>
      </c>
      <c r="AT19" s="16">
        <v>0</v>
      </c>
      <c r="AU19" s="16">
        <v>0</v>
      </c>
      <c r="AV19" s="16">
        <v>0</v>
      </c>
      <c r="AW19" s="27">
        <v>0</v>
      </c>
      <c r="AX19" s="105">
        <v>105020103</v>
      </c>
      <c r="AY19" s="106">
        <v>29731880</v>
      </c>
      <c r="AZ19" s="106">
        <v>0</v>
      </c>
      <c r="BA19" s="106">
        <v>86528</v>
      </c>
      <c r="BB19" s="106">
        <v>5344266</v>
      </c>
      <c r="BC19" s="107">
        <v>140182777</v>
      </c>
      <c r="BD19" s="15">
        <v>3877632</v>
      </c>
      <c r="BE19" s="16">
        <v>0</v>
      </c>
      <c r="BF19" s="16">
        <v>0</v>
      </c>
      <c r="BG19" s="16">
        <v>0</v>
      </c>
      <c r="BH19" s="16">
        <v>0</v>
      </c>
      <c r="BI19" s="27">
        <v>3877632</v>
      </c>
      <c r="BJ19" s="15">
        <v>3877632</v>
      </c>
      <c r="BK19" s="16">
        <v>0</v>
      </c>
      <c r="BL19" s="16">
        <v>0</v>
      </c>
      <c r="BM19" s="16">
        <v>0</v>
      </c>
      <c r="BN19" s="16">
        <v>0</v>
      </c>
      <c r="BO19" s="27">
        <v>3877632</v>
      </c>
      <c r="BP19" s="15">
        <v>455500</v>
      </c>
      <c r="BQ19" s="16">
        <v>0</v>
      </c>
      <c r="BR19" s="16">
        <v>0</v>
      </c>
      <c r="BS19" s="16">
        <v>0</v>
      </c>
      <c r="BT19" s="16">
        <v>0</v>
      </c>
      <c r="BU19" s="27">
        <v>455500</v>
      </c>
      <c r="BV19" s="105">
        <v>104564603</v>
      </c>
      <c r="BW19" s="106">
        <v>29731880</v>
      </c>
      <c r="BX19" s="106">
        <v>0</v>
      </c>
      <c r="BY19" s="106">
        <v>86528</v>
      </c>
      <c r="BZ19" s="106">
        <v>5344266</v>
      </c>
      <c r="CA19" s="107">
        <v>139727277</v>
      </c>
      <c r="CB19" s="115"/>
    </row>
    <row r="20" spans="1:80" s="116" customFormat="1" ht="13.8" x14ac:dyDescent="0.3">
      <c r="A20" s="4" t="s">
        <v>11</v>
      </c>
      <c r="B20" s="15">
        <v>460635.55</v>
      </c>
      <c r="C20" s="16">
        <v>70596</v>
      </c>
      <c r="D20" s="16">
        <v>0</v>
      </c>
      <c r="E20" s="16">
        <v>164277</v>
      </c>
      <c r="F20" s="16">
        <v>0</v>
      </c>
      <c r="G20" s="27">
        <v>695508.55</v>
      </c>
      <c r="H20" s="15">
        <v>2483446</v>
      </c>
      <c r="I20" s="16">
        <v>625046</v>
      </c>
      <c r="J20" s="16">
        <v>0</v>
      </c>
      <c r="K20" s="16">
        <v>7050100</v>
      </c>
      <c r="L20" s="16">
        <v>0</v>
      </c>
      <c r="M20" s="27">
        <v>10158592</v>
      </c>
      <c r="N20" s="15">
        <v>0</v>
      </c>
      <c r="O20" s="16">
        <v>0</v>
      </c>
      <c r="P20" s="16">
        <v>0</v>
      </c>
      <c r="Q20" s="16">
        <v>0</v>
      </c>
      <c r="R20" s="16">
        <v>0</v>
      </c>
      <c r="S20" s="27">
        <v>0</v>
      </c>
      <c r="T20" s="15">
        <v>6765.29</v>
      </c>
      <c r="U20" s="16">
        <v>45</v>
      </c>
      <c r="V20" s="16">
        <v>0</v>
      </c>
      <c r="W20" s="16">
        <v>9209.4</v>
      </c>
      <c r="X20" s="16">
        <v>0</v>
      </c>
      <c r="Y20" s="27">
        <v>16019.689999999999</v>
      </c>
      <c r="Z20" s="15">
        <v>927236</v>
      </c>
      <c r="AA20" s="16">
        <v>129429</v>
      </c>
      <c r="AB20" s="16">
        <v>0</v>
      </c>
      <c r="AC20" s="16">
        <v>45093</v>
      </c>
      <c r="AD20" s="16">
        <v>174375</v>
      </c>
      <c r="AE20" s="27">
        <v>1276133</v>
      </c>
      <c r="AF20" s="15">
        <v>0</v>
      </c>
      <c r="AG20" s="16">
        <v>0</v>
      </c>
      <c r="AH20" s="16">
        <v>0</v>
      </c>
      <c r="AI20" s="16">
        <v>0</v>
      </c>
      <c r="AJ20" s="16">
        <v>0</v>
      </c>
      <c r="AK20" s="27">
        <v>0</v>
      </c>
      <c r="AL20" s="15">
        <v>0</v>
      </c>
      <c r="AM20" s="16">
        <v>0</v>
      </c>
      <c r="AN20" s="16">
        <v>0</v>
      </c>
      <c r="AO20" s="16">
        <v>0</v>
      </c>
      <c r="AP20" s="16">
        <v>0</v>
      </c>
      <c r="AQ20" s="27">
        <v>0</v>
      </c>
      <c r="AR20" s="15">
        <v>0</v>
      </c>
      <c r="AS20" s="16">
        <v>0</v>
      </c>
      <c r="AT20" s="16">
        <v>0</v>
      </c>
      <c r="AU20" s="16">
        <v>0</v>
      </c>
      <c r="AV20" s="16">
        <v>-1360</v>
      </c>
      <c r="AW20" s="27">
        <v>-1360</v>
      </c>
      <c r="AX20" s="105">
        <v>3878082.84</v>
      </c>
      <c r="AY20" s="106">
        <v>825116</v>
      </c>
      <c r="AZ20" s="106">
        <v>0</v>
      </c>
      <c r="BA20" s="106">
        <v>7268679.4000000004</v>
      </c>
      <c r="BB20" s="106">
        <v>173015</v>
      </c>
      <c r="BC20" s="107">
        <v>12144893.24</v>
      </c>
      <c r="BD20" s="15">
        <v>185863</v>
      </c>
      <c r="BE20" s="16">
        <v>1065</v>
      </c>
      <c r="BF20" s="16">
        <v>0</v>
      </c>
      <c r="BG20" s="16">
        <v>3621</v>
      </c>
      <c r="BH20" s="16">
        <v>0</v>
      </c>
      <c r="BI20" s="27">
        <v>190549</v>
      </c>
      <c r="BJ20" s="15">
        <v>185863</v>
      </c>
      <c r="BK20" s="16">
        <v>1065</v>
      </c>
      <c r="BL20" s="16">
        <v>0</v>
      </c>
      <c r="BM20" s="16">
        <v>3621</v>
      </c>
      <c r="BN20" s="16">
        <v>0</v>
      </c>
      <c r="BO20" s="27">
        <v>190549</v>
      </c>
      <c r="BP20" s="15">
        <v>0</v>
      </c>
      <c r="BQ20" s="16">
        <v>0</v>
      </c>
      <c r="BR20" s="16">
        <v>0</v>
      </c>
      <c r="BS20" s="16">
        <v>0</v>
      </c>
      <c r="BT20" s="16">
        <v>0</v>
      </c>
      <c r="BU20" s="27">
        <v>0</v>
      </c>
      <c r="BV20" s="105">
        <v>3878082.84</v>
      </c>
      <c r="BW20" s="106">
        <v>825116</v>
      </c>
      <c r="BX20" s="106">
        <v>0</v>
      </c>
      <c r="BY20" s="106">
        <v>7268679.4000000004</v>
      </c>
      <c r="BZ20" s="106">
        <v>173015</v>
      </c>
      <c r="CA20" s="107">
        <v>12144893.24</v>
      </c>
      <c r="CB20" s="115"/>
    </row>
    <row r="21" spans="1:80" s="116" customFormat="1" ht="13.8" x14ac:dyDescent="0.3">
      <c r="A21" s="4" t="s">
        <v>12</v>
      </c>
      <c r="B21" s="15">
        <v>2992951.22</v>
      </c>
      <c r="C21" s="16">
        <v>224149.73</v>
      </c>
      <c r="D21" s="16">
        <v>84800</v>
      </c>
      <c r="E21" s="16">
        <v>626600</v>
      </c>
      <c r="F21" s="16">
        <v>5200</v>
      </c>
      <c r="G21" s="27">
        <v>3933700.95</v>
      </c>
      <c r="H21" s="15">
        <v>17422638.719999999</v>
      </c>
      <c r="I21" s="16">
        <v>3209500.96</v>
      </c>
      <c r="J21" s="16">
        <v>1440863.44</v>
      </c>
      <c r="K21" s="16">
        <v>6541916.0599999996</v>
      </c>
      <c r="L21" s="16">
        <v>0</v>
      </c>
      <c r="M21" s="27">
        <v>28614919.18</v>
      </c>
      <c r="N21" s="15">
        <v>0</v>
      </c>
      <c r="O21" s="16">
        <v>0</v>
      </c>
      <c r="P21" s="16">
        <v>0</v>
      </c>
      <c r="Q21" s="16">
        <v>0</v>
      </c>
      <c r="R21" s="16">
        <v>0</v>
      </c>
      <c r="S21" s="27">
        <v>0</v>
      </c>
      <c r="T21" s="15">
        <v>40314.74</v>
      </c>
      <c r="U21" s="16">
        <v>-23587.4</v>
      </c>
      <c r="V21" s="16">
        <v>559.88</v>
      </c>
      <c r="W21" s="16">
        <v>-141.24</v>
      </c>
      <c r="X21" s="16">
        <v>0</v>
      </c>
      <c r="Y21" s="27">
        <v>17145.979999999996</v>
      </c>
      <c r="Z21" s="15">
        <v>4155764.48</v>
      </c>
      <c r="AA21" s="16">
        <v>427032.48</v>
      </c>
      <c r="AB21" s="16">
        <v>123301.1</v>
      </c>
      <c r="AC21" s="16">
        <v>443760.85</v>
      </c>
      <c r="AD21" s="16">
        <v>171891.75</v>
      </c>
      <c r="AE21" s="27">
        <v>5321750.6599999992</v>
      </c>
      <c r="AF21" s="15">
        <v>0</v>
      </c>
      <c r="AG21" s="16">
        <v>0</v>
      </c>
      <c r="AH21" s="16">
        <v>0</v>
      </c>
      <c r="AI21" s="16">
        <v>0</v>
      </c>
      <c r="AJ21" s="16">
        <v>0</v>
      </c>
      <c r="AK21" s="27">
        <v>0</v>
      </c>
      <c r="AL21" s="15">
        <v>0</v>
      </c>
      <c r="AM21" s="16">
        <v>0</v>
      </c>
      <c r="AN21" s="16">
        <v>0</v>
      </c>
      <c r="AO21" s="16">
        <v>0</v>
      </c>
      <c r="AP21" s="16">
        <v>0</v>
      </c>
      <c r="AQ21" s="27">
        <v>0</v>
      </c>
      <c r="AR21" s="15">
        <v>0</v>
      </c>
      <c r="AS21" s="16">
        <v>0</v>
      </c>
      <c r="AT21" s="16">
        <v>0</v>
      </c>
      <c r="AU21" s="16">
        <v>0</v>
      </c>
      <c r="AV21" s="16">
        <v>0</v>
      </c>
      <c r="AW21" s="27">
        <v>0</v>
      </c>
      <c r="AX21" s="105">
        <v>24611669.159999996</v>
      </c>
      <c r="AY21" s="106">
        <v>3837095.77</v>
      </c>
      <c r="AZ21" s="106">
        <v>1649524.42</v>
      </c>
      <c r="BA21" s="106">
        <v>7612135.669999999</v>
      </c>
      <c r="BB21" s="106">
        <v>177091.75</v>
      </c>
      <c r="BC21" s="107">
        <v>37887516.769999996</v>
      </c>
      <c r="BD21" s="15">
        <v>789581.05</v>
      </c>
      <c r="BE21" s="16">
        <v>213</v>
      </c>
      <c r="BF21" s="16">
        <v>0</v>
      </c>
      <c r="BG21" s="16">
        <v>35784</v>
      </c>
      <c r="BH21" s="16">
        <v>0</v>
      </c>
      <c r="BI21" s="27">
        <v>825578.05</v>
      </c>
      <c r="BJ21" s="15">
        <v>789581</v>
      </c>
      <c r="BK21" s="16">
        <v>213</v>
      </c>
      <c r="BL21" s="16">
        <v>0</v>
      </c>
      <c r="BM21" s="16">
        <v>35784</v>
      </c>
      <c r="BN21" s="16">
        <v>0</v>
      </c>
      <c r="BO21" s="27">
        <v>825578</v>
      </c>
      <c r="BP21" s="15">
        <v>0</v>
      </c>
      <c r="BQ21" s="16">
        <v>0</v>
      </c>
      <c r="BR21" s="16">
        <v>0</v>
      </c>
      <c r="BS21" s="16">
        <v>0</v>
      </c>
      <c r="BT21" s="16">
        <v>0</v>
      </c>
      <c r="BU21" s="27">
        <v>0</v>
      </c>
      <c r="BV21" s="105">
        <v>24611669.209999997</v>
      </c>
      <c r="BW21" s="106">
        <v>3837095.77</v>
      </c>
      <c r="BX21" s="106">
        <v>1649524.42</v>
      </c>
      <c r="BY21" s="106">
        <v>7612135.669999999</v>
      </c>
      <c r="BZ21" s="106">
        <v>177091.75</v>
      </c>
      <c r="CA21" s="107">
        <v>37887516.819999993</v>
      </c>
      <c r="CB21" s="115"/>
    </row>
    <row r="22" spans="1:80" s="116" customFormat="1" ht="13.8" x14ac:dyDescent="0.3">
      <c r="A22" s="4" t="s">
        <v>13</v>
      </c>
      <c r="B22" s="15">
        <v>0</v>
      </c>
      <c r="C22" s="16">
        <v>0</v>
      </c>
      <c r="D22" s="16">
        <v>0</v>
      </c>
      <c r="E22" s="16">
        <v>0</v>
      </c>
      <c r="F22" s="16">
        <v>0</v>
      </c>
      <c r="G22" s="27">
        <v>0</v>
      </c>
      <c r="H22" s="15">
        <v>51315563</v>
      </c>
      <c r="I22" s="16">
        <v>3794790</v>
      </c>
      <c r="J22" s="16">
        <v>2363584</v>
      </c>
      <c r="K22" s="16">
        <v>3350285</v>
      </c>
      <c r="L22" s="16">
        <v>1358372</v>
      </c>
      <c r="M22" s="27">
        <v>62182594</v>
      </c>
      <c r="N22" s="15">
        <v>0</v>
      </c>
      <c r="O22" s="16">
        <v>0</v>
      </c>
      <c r="P22" s="16">
        <v>0</v>
      </c>
      <c r="Q22" s="16">
        <v>0</v>
      </c>
      <c r="R22" s="16">
        <v>101992</v>
      </c>
      <c r="S22" s="27">
        <v>101992</v>
      </c>
      <c r="T22" s="15">
        <v>1291108</v>
      </c>
      <c r="U22" s="16">
        <v>59614</v>
      </c>
      <c r="V22" s="16">
        <v>0</v>
      </c>
      <c r="W22" s="16">
        <v>65278</v>
      </c>
      <c r="X22" s="16">
        <v>0</v>
      </c>
      <c r="Y22" s="27">
        <v>1416000</v>
      </c>
      <c r="Z22" s="15">
        <v>10024339</v>
      </c>
      <c r="AA22" s="16">
        <v>195904</v>
      </c>
      <c r="AB22" s="16">
        <v>0</v>
      </c>
      <c r="AC22" s="16">
        <v>0</v>
      </c>
      <c r="AD22" s="16">
        <v>0</v>
      </c>
      <c r="AE22" s="27">
        <v>10220243</v>
      </c>
      <c r="AF22" s="15">
        <v>0</v>
      </c>
      <c r="AG22" s="16">
        <v>0</v>
      </c>
      <c r="AH22" s="16">
        <v>0</v>
      </c>
      <c r="AI22" s="16">
        <v>0</v>
      </c>
      <c r="AJ22" s="16">
        <v>0</v>
      </c>
      <c r="AK22" s="27">
        <v>0</v>
      </c>
      <c r="AL22" s="15">
        <v>0</v>
      </c>
      <c r="AM22" s="16">
        <v>0</v>
      </c>
      <c r="AN22" s="16">
        <v>0</v>
      </c>
      <c r="AO22" s="16">
        <v>0</v>
      </c>
      <c r="AP22" s="16">
        <v>0</v>
      </c>
      <c r="AQ22" s="27">
        <v>0</v>
      </c>
      <c r="AR22" s="15">
        <v>0</v>
      </c>
      <c r="AS22" s="16">
        <v>0</v>
      </c>
      <c r="AT22" s="16">
        <v>0</v>
      </c>
      <c r="AU22" s="16">
        <v>0</v>
      </c>
      <c r="AV22" s="16">
        <v>0</v>
      </c>
      <c r="AW22" s="27">
        <v>0</v>
      </c>
      <c r="AX22" s="105">
        <v>62631010</v>
      </c>
      <c r="AY22" s="106">
        <v>4050308</v>
      </c>
      <c r="AZ22" s="106">
        <v>2363584</v>
      </c>
      <c r="BA22" s="106">
        <v>3415563</v>
      </c>
      <c r="BB22" s="106">
        <v>1460364</v>
      </c>
      <c r="BC22" s="107">
        <v>73920829</v>
      </c>
      <c r="BD22" s="15">
        <v>1111280</v>
      </c>
      <c r="BE22" s="16">
        <v>0</v>
      </c>
      <c r="BF22" s="16">
        <v>0</v>
      </c>
      <c r="BG22" s="16">
        <v>0</v>
      </c>
      <c r="BH22" s="16">
        <v>0</v>
      </c>
      <c r="BI22" s="27">
        <v>1111280</v>
      </c>
      <c r="BJ22" s="15">
        <v>1111280</v>
      </c>
      <c r="BK22" s="16">
        <v>0</v>
      </c>
      <c r="BL22" s="16">
        <v>0</v>
      </c>
      <c r="BM22" s="16">
        <v>0</v>
      </c>
      <c r="BN22" s="16">
        <v>0</v>
      </c>
      <c r="BO22" s="27">
        <v>1111280</v>
      </c>
      <c r="BP22" s="15">
        <v>0</v>
      </c>
      <c r="BQ22" s="16">
        <v>0</v>
      </c>
      <c r="BR22" s="16">
        <v>0</v>
      </c>
      <c r="BS22" s="16">
        <v>0</v>
      </c>
      <c r="BT22" s="16">
        <v>0</v>
      </c>
      <c r="BU22" s="27">
        <v>0</v>
      </c>
      <c r="BV22" s="105">
        <v>62631010</v>
      </c>
      <c r="BW22" s="106">
        <v>4050308</v>
      </c>
      <c r="BX22" s="106">
        <v>2363584</v>
      </c>
      <c r="BY22" s="106">
        <v>3415563</v>
      </c>
      <c r="BZ22" s="106">
        <v>1460364</v>
      </c>
      <c r="CA22" s="107">
        <v>73920829</v>
      </c>
      <c r="CB22" s="115"/>
    </row>
    <row r="23" spans="1:80" s="116" customFormat="1" ht="13.8" x14ac:dyDescent="0.3">
      <c r="A23" s="4" t="s">
        <v>14</v>
      </c>
      <c r="B23" s="15">
        <v>0</v>
      </c>
      <c r="C23" s="16">
        <v>0</v>
      </c>
      <c r="D23" s="16">
        <v>0</v>
      </c>
      <c r="E23" s="16">
        <v>0</v>
      </c>
      <c r="F23" s="16">
        <v>0</v>
      </c>
      <c r="G23" s="27">
        <v>0</v>
      </c>
      <c r="H23" s="15">
        <v>138680000</v>
      </c>
      <c r="I23" s="16">
        <v>11576000</v>
      </c>
      <c r="J23" s="16">
        <v>5246000</v>
      </c>
      <c r="K23" s="16">
        <v>1571000</v>
      </c>
      <c r="L23" s="16">
        <v>0</v>
      </c>
      <c r="M23" s="27">
        <v>157073000</v>
      </c>
      <c r="N23" s="15">
        <v>145065</v>
      </c>
      <c r="O23" s="16">
        <v>0</v>
      </c>
      <c r="P23" s="16">
        <v>0</v>
      </c>
      <c r="Q23" s="16">
        <v>0</v>
      </c>
      <c r="R23" s="16">
        <v>0</v>
      </c>
      <c r="S23" s="27">
        <v>145065</v>
      </c>
      <c r="T23" s="15">
        <v>5774908</v>
      </c>
      <c r="U23" s="16">
        <v>577700</v>
      </c>
      <c r="V23" s="16">
        <v>88035</v>
      </c>
      <c r="W23" s="16">
        <v>-2717374</v>
      </c>
      <c r="X23" s="16">
        <v>0</v>
      </c>
      <c r="Y23" s="27">
        <v>3723269</v>
      </c>
      <c r="Z23" s="15">
        <v>29748822</v>
      </c>
      <c r="AA23" s="16">
        <v>228178</v>
      </c>
      <c r="AB23" s="16">
        <v>0</v>
      </c>
      <c r="AC23" s="16">
        <v>0</v>
      </c>
      <c r="AD23" s="16">
        <v>0</v>
      </c>
      <c r="AE23" s="27">
        <v>29977000</v>
      </c>
      <c r="AF23" s="15">
        <v>0</v>
      </c>
      <c r="AG23" s="16">
        <v>0</v>
      </c>
      <c r="AH23" s="16">
        <v>0</v>
      </c>
      <c r="AI23" s="16">
        <v>0</v>
      </c>
      <c r="AJ23" s="16">
        <v>0</v>
      </c>
      <c r="AK23" s="27">
        <v>0</v>
      </c>
      <c r="AL23" s="15">
        <v>0</v>
      </c>
      <c r="AM23" s="16">
        <v>0</v>
      </c>
      <c r="AN23" s="16">
        <v>0</v>
      </c>
      <c r="AO23" s="16">
        <v>0</v>
      </c>
      <c r="AP23" s="16">
        <v>0</v>
      </c>
      <c r="AQ23" s="27">
        <v>0</v>
      </c>
      <c r="AR23" s="15">
        <v>0</v>
      </c>
      <c r="AS23" s="16">
        <v>0</v>
      </c>
      <c r="AT23" s="16">
        <v>0</v>
      </c>
      <c r="AU23" s="16">
        <v>0</v>
      </c>
      <c r="AV23" s="16">
        <v>0</v>
      </c>
      <c r="AW23" s="27">
        <v>0</v>
      </c>
      <c r="AX23" s="105">
        <v>174348795</v>
      </c>
      <c r="AY23" s="106">
        <v>12381878</v>
      </c>
      <c r="AZ23" s="106">
        <v>5334035</v>
      </c>
      <c r="BA23" s="106">
        <v>-1146374</v>
      </c>
      <c r="BB23" s="106">
        <v>0</v>
      </c>
      <c r="BC23" s="107">
        <v>190918334</v>
      </c>
      <c r="BD23" s="15">
        <v>3456353</v>
      </c>
      <c r="BE23" s="16">
        <v>0</v>
      </c>
      <c r="BF23" s="16">
        <v>0</v>
      </c>
      <c r="BG23" s="16">
        <v>0</v>
      </c>
      <c r="BH23" s="16">
        <v>0</v>
      </c>
      <c r="BI23" s="27">
        <v>3456353</v>
      </c>
      <c r="BJ23" s="15">
        <v>3456353</v>
      </c>
      <c r="BK23" s="16">
        <v>0</v>
      </c>
      <c r="BL23" s="16">
        <v>0</v>
      </c>
      <c r="BM23" s="16">
        <v>0</v>
      </c>
      <c r="BN23" s="16">
        <v>0</v>
      </c>
      <c r="BO23" s="27">
        <v>3456353</v>
      </c>
      <c r="BP23" s="15">
        <v>0</v>
      </c>
      <c r="BQ23" s="16">
        <v>0</v>
      </c>
      <c r="BR23" s="16">
        <v>0</v>
      </c>
      <c r="BS23" s="16">
        <v>0</v>
      </c>
      <c r="BT23" s="16">
        <v>0</v>
      </c>
      <c r="BU23" s="27">
        <v>0</v>
      </c>
      <c r="BV23" s="105">
        <v>174348795</v>
      </c>
      <c r="BW23" s="106">
        <v>12381878</v>
      </c>
      <c r="BX23" s="106">
        <v>5334035</v>
      </c>
      <c r="BY23" s="106">
        <v>-1146374</v>
      </c>
      <c r="BZ23" s="106">
        <v>0</v>
      </c>
      <c r="CA23" s="107">
        <v>190918334</v>
      </c>
      <c r="CB23" s="115"/>
    </row>
    <row r="24" spans="1:80" s="116" customFormat="1" ht="13.8" x14ac:dyDescent="0.3">
      <c r="A24" s="4" t="s">
        <v>15</v>
      </c>
      <c r="B24" s="15">
        <v>1675413</v>
      </c>
      <c r="C24" s="16">
        <v>87224</v>
      </c>
      <c r="D24" s="16">
        <v>23342</v>
      </c>
      <c r="E24" s="16">
        <v>114525</v>
      </c>
      <c r="F24" s="16">
        <v>0</v>
      </c>
      <c r="G24" s="27">
        <v>1900504</v>
      </c>
      <c r="H24" s="15">
        <v>6181608</v>
      </c>
      <c r="I24" s="16">
        <v>997487</v>
      </c>
      <c r="J24" s="16">
        <v>171315</v>
      </c>
      <c r="K24" s="16">
        <v>1401592</v>
      </c>
      <c r="L24" s="16">
        <v>0</v>
      </c>
      <c r="M24" s="27">
        <v>8752002</v>
      </c>
      <c r="N24" s="15">
        <v>0</v>
      </c>
      <c r="O24" s="16">
        <v>0</v>
      </c>
      <c r="P24" s="16">
        <v>0</v>
      </c>
      <c r="Q24" s="16">
        <v>0</v>
      </c>
      <c r="R24" s="16">
        <v>0</v>
      </c>
      <c r="S24" s="27">
        <v>0</v>
      </c>
      <c r="T24" s="15">
        <v>-1024</v>
      </c>
      <c r="U24" s="16">
        <v>-2115</v>
      </c>
      <c r="V24" s="16">
        <v>-2264</v>
      </c>
      <c r="W24" s="16">
        <v>6</v>
      </c>
      <c r="X24" s="16">
        <v>-2</v>
      </c>
      <c r="Y24" s="27">
        <v>-5399</v>
      </c>
      <c r="Z24" s="15">
        <v>1877679</v>
      </c>
      <c r="AA24" s="16">
        <v>0</v>
      </c>
      <c r="AB24" s="16">
        <v>0</v>
      </c>
      <c r="AC24" s="16">
        <v>388964</v>
      </c>
      <c r="AD24" s="16">
        <v>0</v>
      </c>
      <c r="AE24" s="27">
        <v>2266643</v>
      </c>
      <c r="AF24" s="15">
        <v>0</v>
      </c>
      <c r="AG24" s="16">
        <v>0</v>
      </c>
      <c r="AH24" s="16">
        <v>0</v>
      </c>
      <c r="AI24" s="16">
        <v>0</v>
      </c>
      <c r="AJ24" s="16">
        <v>0</v>
      </c>
      <c r="AK24" s="27">
        <v>0</v>
      </c>
      <c r="AL24" s="15">
        <v>0</v>
      </c>
      <c r="AM24" s="16">
        <v>0</v>
      </c>
      <c r="AN24" s="16">
        <v>0</v>
      </c>
      <c r="AO24" s="16">
        <v>0</v>
      </c>
      <c r="AP24" s="16">
        <v>0</v>
      </c>
      <c r="AQ24" s="27">
        <v>0</v>
      </c>
      <c r="AR24" s="15">
        <v>167258</v>
      </c>
      <c r="AS24" s="16">
        <v>0</v>
      </c>
      <c r="AT24" s="16">
        <v>0</v>
      </c>
      <c r="AU24" s="16">
        <v>0</v>
      </c>
      <c r="AV24" s="16">
        <v>0</v>
      </c>
      <c r="AW24" s="27">
        <v>167258</v>
      </c>
      <c r="AX24" s="105">
        <v>9900934</v>
      </c>
      <c r="AY24" s="106">
        <v>1082596</v>
      </c>
      <c r="AZ24" s="106">
        <v>192393</v>
      </c>
      <c r="BA24" s="106">
        <v>1905087</v>
      </c>
      <c r="BB24" s="106">
        <v>-2</v>
      </c>
      <c r="BC24" s="107">
        <v>13081008</v>
      </c>
      <c r="BD24" s="15">
        <v>492498</v>
      </c>
      <c r="BE24" s="16">
        <v>0</v>
      </c>
      <c r="BF24" s="16">
        <v>0</v>
      </c>
      <c r="BG24" s="16">
        <v>0</v>
      </c>
      <c r="BH24" s="16">
        <v>0</v>
      </c>
      <c r="BI24" s="27">
        <v>492498</v>
      </c>
      <c r="BJ24" s="15">
        <v>492498</v>
      </c>
      <c r="BK24" s="16">
        <v>0</v>
      </c>
      <c r="BL24" s="16">
        <v>0</v>
      </c>
      <c r="BM24" s="16">
        <v>0</v>
      </c>
      <c r="BN24" s="16">
        <v>0</v>
      </c>
      <c r="BO24" s="27">
        <v>492498</v>
      </c>
      <c r="BP24" s="15">
        <v>0</v>
      </c>
      <c r="BQ24" s="16">
        <v>0</v>
      </c>
      <c r="BR24" s="16">
        <v>0</v>
      </c>
      <c r="BS24" s="16">
        <v>0</v>
      </c>
      <c r="BT24" s="16">
        <v>0</v>
      </c>
      <c r="BU24" s="27">
        <v>0</v>
      </c>
      <c r="BV24" s="105">
        <v>9900934</v>
      </c>
      <c r="BW24" s="106">
        <v>1082596</v>
      </c>
      <c r="BX24" s="106">
        <v>192393</v>
      </c>
      <c r="BY24" s="106">
        <v>1905087</v>
      </c>
      <c r="BZ24" s="106">
        <v>-2</v>
      </c>
      <c r="CA24" s="107">
        <v>13081008</v>
      </c>
      <c r="CB24" s="115"/>
    </row>
    <row r="25" spans="1:80" s="116" customFormat="1" ht="13.8" x14ac:dyDescent="0.3">
      <c r="A25" s="4" t="s">
        <v>16</v>
      </c>
      <c r="B25" s="15">
        <v>2488261</v>
      </c>
      <c r="C25" s="16">
        <v>0</v>
      </c>
      <c r="D25" s="16">
        <v>0</v>
      </c>
      <c r="E25" s="16">
        <v>0</v>
      </c>
      <c r="F25" s="16">
        <v>0</v>
      </c>
      <c r="G25" s="27">
        <v>2488261</v>
      </c>
      <c r="H25" s="15">
        <v>13137763.619999999</v>
      </c>
      <c r="I25" s="16">
        <v>3410860</v>
      </c>
      <c r="J25" s="16">
        <v>0</v>
      </c>
      <c r="K25" s="16">
        <v>6131561</v>
      </c>
      <c r="L25" s="16">
        <v>0</v>
      </c>
      <c r="M25" s="27">
        <v>22680184.619999997</v>
      </c>
      <c r="N25" s="15">
        <v>0</v>
      </c>
      <c r="O25" s="16">
        <v>0</v>
      </c>
      <c r="P25" s="16">
        <v>0</v>
      </c>
      <c r="Q25" s="16">
        <v>0</v>
      </c>
      <c r="R25" s="16">
        <v>0</v>
      </c>
      <c r="S25" s="27">
        <v>0</v>
      </c>
      <c r="T25" s="15">
        <v>557674.38</v>
      </c>
      <c r="U25" s="16">
        <v>-316232</v>
      </c>
      <c r="V25" s="16">
        <v>0</v>
      </c>
      <c r="W25" s="16">
        <v>-544733</v>
      </c>
      <c r="X25" s="16">
        <v>0</v>
      </c>
      <c r="Y25" s="27">
        <v>-303290.62</v>
      </c>
      <c r="Z25" s="15">
        <v>2726347</v>
      </c>
      <c r="AA25" s="16">
        <v>0</v>
      </c>
      <c r="AB25" s="16">
        <v>0</v>
      </c>
      <c r="AC25" s="16">
        <v>0</v>
      </c>
      <c r="AD25" s="16">
        <v>0</v>
      </c>
      <c r="AE25" s="27">
        <v>2726347</v>
      </c>
      <c r="AF25" s="15">
        <v>22356</v>
      </c>
      <c r="AG25" s="16">
        <v>0</v>
      </c>
      <c r="AH25" s="16">
        <v>0</v>
      </c>
      <c r="AI25" s="16">
        <v>0</v>
      </c>
      <c r="AJ25" s="16">
        <v>0</v>
      </c>
      <c r="AK25" s="27">
        <v>22356</v>
      </c>
      <c r="AL25" s="15">
        <v>0</v>
      </c>
      <c r="AM25" s="16">
        <v>0</v>
      </c>
      <c r="AN25" s="16">
        <v>0</v>
      </c>
      <c r="AO25" s="16">
        <v>0</v>
      </c>
      <c r="AP25" s="16">
        <v>0</v>
      </c>
      <c r="AQ25" s="27">
        <v>0</v>
      </c>
      <c r="AR25" s="15">
        <v>0</v>
      </c>
      <c r="AS25" s="16">
        <v>0</v>
      </c>
      <c r="AT25" s="16">
        <v>0</v>
      </c>
      <c r="AU25" s="16">
        <v>0</v>
      </c>
      <c r="AV25" s="16">
        <v>0</v>
      </c>
      <c r="AW25" s="27">
        <v>0</v>
      </c>
      <c r="AX25" s="105">
        <v>18932402</v>
      </c>
      <c r="AY25" s="106">
        <v>3094628</v>
      </c>
      <c r="AZ25" s="106">
        <v>0</v>
      </c>
      <c r="BA25" s="106">
        <v>5586828</v>
      </c>
      <c r="BB25" s="106">
        <v>0</v>
      </c>
      <c r="BC25" s="107">
        <v>27613857.999999996</v>
      </c>
      <c r="BD25" s="15">
        <v>453533</v>
      </c>
      <c r="BE25" s="16">
        <v>0</v>
      </c>
      <c r="BF25" s="16">
        <v>0</v>
      </c>
      <c r="BG25" s="16">
        <v>0</v>
      </c>
      <c r="BH25" s="16">
        <v>0</v>
      </c>
      <c r="BI25" s="27">
        <v>453533</v>
      </c>
      <c r="BJ25" s="15">
        <v>453533</v>
      </c>
      <c r="BK25" s="16">
        <v>0</v>
      </c>
      <c r="BL25" s="16">
        <v>0</v>
      </c>
      <c r="BM25" s="16">
        <v>0</v>
      </c>
      <c r="BN25" s="16">
        <v>0</v>
      </c>
      <c r="BO25" s="27">
        <v>453533</v>
      </c>
      <c r="BP25" s="15">
        <v>0</v>
      </c>
      <c r="BQ25" s="16">
        <v>0</v>
      </c>
      <c r="BR25" s="16">
        <v>0</v>
      </c>
      <c r="BS25" s="16">
        <v>0</v>
      </c>
      <c r="BT25" s="16">
        <v>0</v>
      </c>
      <c r="BU25" s="27">
        <v>0</v>
      </c>
      <c r="BV25" s="105">
        <v>18932402</v>
      </c>
      <c r="BW25" s="106">
        <v>3094628</v>
      </c>
      <c r="BX25" s="106">
        <v>0</v>
      </c>
      <c r="BY25" s="106">
        <v>5586828</v>
      </c>
      <c r="BZ25" s="106">
        <v>0</v>
      </c>
      <c r="CA25" s="107">
        <v>27613857.999999996</v>
      </c>
      <c r="CB25" s="115"/>
    </row>
    <row r="26" spans="1:80" s="116" customFormat="1" ht="13.8" x14ac:dyDescent="0.3">
      <c r="A26" s="4" t="s">
        <v>17</v>
      </c>
      <c r="B26" s="15">
        <v>1106984</v>
      </c>
      <c r="C26" s="16">
        <v>91895</v>
      </c>
      <c r="D26" s="16">
        <v>23482</v>
      </c>
      <c r="E26" s="16">
        <v>328937</v>
      </c>
      <c r="F26" s="16">
        <v>555</v>
      </c>
      <c r="G26" s="27">
        <v>1551853</v>
      </c>
      <c r="H26" s="15">
        <v>4636629</v>
      </c>
      <c r="I26" s="16">
        <v>520973</v>
      </c>
      <c r="J26" s="16">
        <v>2167122</v>
      </c>
      <c r="K26" s="16">
        <v>9215085</v>
      </c>
      <c r="L26" s="16">
        <v>0</v>
      </c>
      <c r="M26" s="27">
        <v>16539809</v>
      </c>
      <c r="N26" s="15">
        <v>0</v>
      </c>
      <c r="O26" s="16">
        <v>0</v>
      </c>
      <c r="P26" s="16">
        <v>0</v>
      </c>
      <c r="Q26" s="16">
        <v>0</v>
      </c>
      <c r="R26" s="16">
        <v>5803</v>
      </c>
      <c r="S26" s="27">
        <v>5803</v>
      </c>
      <c r="T26" s="15">
        <v>7131</v>
      </c>
      <c r="U26" s="16">
        <v>-4586</v>
      </c>
      <c r="V26" s="16">
        <v>0</v>
      </c>
      <c r="W26" s="16">
        <v>-4380</v>
      </c>
      <c r="X26" s="16">
        <v>0</v>
      </c>
      <c r="Y26" s="27">
        <v>-1835</v>
      </c>
      <c r="Z26" s="15">
        <v>1283310</v>
      </c>
      <c r="AA26" s="16">
        <v>117600</v>
      </c>
      <c r="AB26" s="16">
        <v>16240</v>
      </c>
      <c r="AC26" s="16">
        <v>18200</v>
      </c>
      <c r="AD26" s="16">
        <v>38640</v>
      </c>
      <c r="AE26" s="27">
        <v>1473990</v>
      </c>
      <c r="AF26" s="15">
        <v>23333</v>
      </c>
      <c r="AG26" s="16">
        <v>0</v>
      </c>
      <c r="AH26" s="16">
        <v>0</v>
      </c>
      <c r="AI26" s="16">
        <v>0</v>
      </c>
      <c r="AJ26" s="16">
        <v>0</v>
      </c>
      <c r="AK26" s="27">
        <v>23333</v>
      </c>
      <c r="AL26" s="15">
        <v>0</v>
      </c>
      <c r="AM26" s="16">
        <v>0</v>
      </c>
      <c r="AN26" s="16">
        <v>0</v>
      </c>
      <c r="AO26" s="16">
        <v>0</v>
      </c>
      <c r="AP26" s="16">
        <v>0</v>
      </c>
      <c r="AQ26" s="27">
        <v>0</v>
      </c>
      <c r="AR26" s="15">
        <v>0</v>
      </c>
      <c r="AS26" s="16">
        <v>0</v>
      </c>
      <c r="AT26" s="16">
        <v>0</v>
      </c>
      <c r="AU26" s="16">
        <v>0</v>
      </c>
      <c r="AV26" s="16">
        <v>0</v>
      </c>
      <c r="AW26" s="27">
        <v>0</v>
      </c>
      <c r="AX26" s="105">
        <v>7057387</v>
      </c>
      <c r="AY26" s="106">
        <v>725882</v>
      </c>
      <c r="AZ26" s="106">
        <v>2206844</v>
      </c>
      <c r="BA26" s="106">
        <v>9557842</v>
      </c>
      <c r="BB26" s="106">
        <v>44998</v>
      </c>
      <c r="BC26" s="107">
        <v>19592953</v>
      </c>
      <c r="BD26" s="15">
        <v>346200</v>
      </c>
      <c r="BE26" s="16">
        <v>0</v>
      </c>
      <c r="BF26" s="16">
        <v>0</v>
      </c>
      <c r="BG26" s="16">
        <v>0</v>
      </c>
      <c r="BH26" s="16">
        <v>0</v>
      </c>
      <c r="BI26" s="27">
        <v>346200</v>
      </c>
      <c r="BJ26" s="15">
        <v>346200</v>
      </c>
      <c r="BK26" s="16">
        <v>0</v>
      </c>
      <c r="BL26" s="16">
        <v>0</v>
      </c>
      <c r="BM26" s="16">
        <v>0</v>
      </c>
      <c r="BN26" s="16">
        <v>0</v>
      </c>
      <c r="BO26" s="27">
        <v>346200</v>
      </c>
      <c r="BP26" s="15">
        <v>0</v>
      </c>
      <c r="BQ26" s="16">
        <v>0</v>
      </c>
      <c r="BR26" s="16">
        <v>0</v>
      </c>
      <c r="BS26" s="16">
        <v>0</v>
      </c>
      <c r="BT26" s="16">
        <v>0</v>
      </c>
      <c r="BU26" s="27">
        <v>0</v>
      </c>
      <c r="BV26" s="105">
        <v>7057387</v>
      </c>
      <c r="BW26" s="106">
        <v>725882</v>
      </c>
      <c r="BX26" s="106">
        <v>2206844</v>
      </c>
      <c r="BY26" s="106">
        <v>9557842</v>
      </c>
      <c r="BZ26" s="106">
        <v>44998</v>
      </c>
      <c r="CA26" s="107">
        <v>19592953</v>
      </c>
      <c r="CB26" s="115"/>
    </row>
    <row r="27" spans="1:80" s="116" customFormat="1" ht="13.8" x14ac:dyDescent="0.3">
      <c r="A27" s="4" t="s">
        <v>18</v>
      </c>
      <c r="B27" s="15">
        <v>0</v>
      </c>
      <c r="C27" s="16">
        <v>0</v>
      </c>
      <c r="D27" s="16">
        <v>0</v>
      </c>
      <c r="E27" s="16">
        <v>0</v>
      </c>
      <c r="F27" s="16">
        <v>0</v>
      </c>
      <c r="G27" s="27">
        <v>0</v>
      </c>
      <c r="H27" s="15">
        <v>89502748.570000008</v>
      </c>
      <c r="I27" s="16">
        <v>21264531.800000001</v>
      </c>
      <c r="J27" s="16">
        <v>0</v>
      </c>
      <c r="K27" s="16">
        <v>0</v>
      </c>
      <c r="L27" s="16">
        <v>1144955.75</v>
      </c>
      <c r="M27" s="27">
        <v>111912236.12</v>
      </c>
      <c r="N27" s="15">
        <v>0</v>
      </c>
      <c r="O27" s="16">
        <v>0</v>
      </c>
      <c r="P27" s="16">
        <v>0</v>
      </c>
      <c r="Q27" s="16">
        <v>0</v>
      </c>
      <c r="R27" s="16">
        <v>25840</v>
      </c>
      <c r="S27" s="27">
        <v>25840</v>
      </c>
      <c r="T27" s="15">
        <v>1117447.02</v>
      </c>
      <c r="U27" s="16">
        <v>0</v>
      </c>
      <c r="V27" s="16">
        <v>0</v>
      </c>
      <c r="W27" s="16">
        <v>0</v>
      </c>
      <c r="X27" s="16">
        <v>0</v>
      </c>
      <c r="Y27" s="27">
        <v>1117447.02</v>
      </c>
      <c r="Z27" s="15">
        <v>0</v>
      </c>
      <c r="AA27" s="16">
        <v>0</v>
      </c>
      <c r="AB27" s="16">
        <v>0</v>
      </c>
      <c r="AC27" s="16">
        <v>0</v>
      </c>
      <c r="AD27" s="16">
        <v>0</v>
      </c>
      <c r="AE27" s="27">
        <v>0</v>
      </c>
      <c r="AF27" s="15">
        <v>0</v>
      </c>
      <c r="AG27" s="16">
        <v>324232.69999999995</v>
      </c>
      <c r="AH27" s="16">
        <v>0</v>
      </c>
      <c r="AI27" s="16">
        <v>0</v>
      </c>
      <c r="AJ27" s="16">
        <v>0</v>
      </c>
      <c r="AK27" s="27">
        <v>324232.69999999995</v>
      </c>
      <c r="AL27" s="15">
        <v>0</v>
      </c>
      <c r="AM27" s="16">
        <v>0</v>
      </c>
      <c r="AN27" s="16">
        <v>0</v>
      </c>
      <c r="AO27" s="16">
        <v>0</v>
      </c>
      <c r="AP27" s="16">
        <v>0</v>
      </c>
      <c r="AQ27" s="27">
        <v>0</v>
      </c>
      <c r="AR27" s="15">
        <v>2173310.4500000002</v>
      </c>
      <c r="AS27" s="16">
        <v>0</v>
      </c>
      <c r="AT27" s="16">
        <v>0</v>
      </c>
      <c r="AU27" s="16">
        <v>0</v>
      </c>
      <c r="AV27" s="16">
        <v>0</v>
      </c>
      <c r="AW27" s="27">
        <v>2173310.4500000002</v>
      </c>
      <c r="AX27" s="105">
        <v>92793506.040000007</v>
      </c>
      <c r="AY27" s="106">
        <v>21588764.5</v>
      </c>
      <c r="AZ27" s="106">
        <v>0</v>
      </c>
      <c r="BA27" s="106">
        <v>0</v>
      </c>
      <c r="BB27" s="106">
        <v>1170795.75</v>
      </c>
      <c r="BC27" s="107">
        <v>115553066.29000001</v>
      </c>
      <c r="BD27" s="15">
        <v>2418197</v>
      </c>
      <c r="BE27" s="16">
        <v>639</v>
      </c>
      <c r="BF27" s="16">
        <v>0</v>
      </c>
      <c r="BG27" s="16">
        <v>0</v>
      </c>
      <c r="BH27" s="16">
        <v>2130</v>
      </c>
      <c r="BI27" s="27">
        <v>2420966</v>
      </c>
      <c r="BJ27" s="15">
        <v>2418197</v>
      </c>
      <c r="BK27" s="16">
        <v>639</v>
      </c>
      <c r="BL27" s="16">
        <v>0</v>
      </c>
      <c r="BM27" s="16">
        <v>0</v>
      </c>
      <c r="BN27" s="16">
        <v>2130</v>
      </c>
      <c r="BO27" s="27">
        <v>2420966</v>
      </c>
      <c r="BP27" s="15">
        <v>1705000</v>
      </c>
      <c r="BQ27" s="16">
        <v>0</v>
      </c>
      <c r="BR27" s="16">
        <v>0</v>
      </c>
      <c r="BS27" s="16">
        <v>0</v>
      </c>
      <c r="BT27" s="16">
        <v>0</v>
      </c>
      <c r="BU27" s="27">
        <v>1705000</v>
      </c>
      <c r="BV27" s="105">
        <v>91088506.040000007</v>
      </c>
      <c r="BW27" s="106">
        <v>21588764.5</v>
      </c>
      <c r="BX27" s="106">
        <v>0</v>
      </c>
      <c r="BY27" s="106">
        <v>0</v>
      </c>
      <c r="BZ27" s="106">
        <v>1170795.75</v>
      </c>
      <c r="CA27" s="107">
        <v>113848066.29000001</v>
      </c>
      <c r="CB27" s="115"/>
    </row>
    <row r="28" spans="1:80" s="116" customFormat="1" ht="13.8" x14ac:dyDescent="0.3">
      <c r="A28" s="4" t="s">
        <v>19</v>
      </c>
      <c r="B28" s="15">
        <v>7097006.4500000002</v>
      </c>
      <c r="C28" s="16">
        <v>552029.39</v>
      </c>
      <c r="D28" s="16">
        <v>0</v>
      </c>
      <c r="E28" s="16">
        <v>460623.85</v>
      </c>
      <c r="F28" s="16">
        <v>0</v>
      </c>
      <c r="G28" s="27">
        <v>8109659.6899999995</v>
      </c>
      <c r="H28" s="15">
        <v>26755535.699999999</v>
      </c>
      <c r="I28" s="16">
        <v>5121922.8600000003</v>
      </c>
      <c r="J28" s="16">
        <v>0</v>
      </c>
      <c r="K28" s="16">
        <v>4279455.7</v>
      </c>
      <c r="L28" s="16">
        <v>0</v>
      </c>
      <c r="M28" s="27">
        <v>36156914.259999998</v>
      </c>
      <c r="N28" s="15">
        <v>0</v>
      </c>
      <c r="O28" s="16">
        <v>0</v>
      </c>
      <c r="P28" s="16">
        <v>0</v>
      </c>
      <c r="Q28" s="16">
        <v>0</v>
      </c>
      <c r="R28" s="16">
        <v>0</v>
      </c>
      <c r="S28" s="27">
        <v>0</v>
      </c>
      <c r="T28" s="15">
        <v>106880.15</v>
      </c>
      <c r="U28" s="16">
        <v>130454.44</v>
      </c>
      <c r="V28" s="16">
        <v>0</v>
      </c>
      <c r="W28" s="16">
        <v>6122.98</v>
      </c>
      <c r="X28" s="16">
        <v>0</v>
      </c>
      <c r="Y28" s="27">
        <v>243457.57</v>
      </c>
      <c r="Z28" s="15">
        <v>6221203.29</v>
      </c>
      <c r="AA28" s="16">
        <v>0</v>
      </c>
      <c r="AB28" s="16">
        <v>0</v>
      </c>
      <c r="AC28" s="16">
        <v>0</v>
      </c>
      <c r="AD28" s="16">
        <v>0</v>
      </c>
      <c r="AE28" s="27">
        <v>6221203.29</v>
      </c>
      <c r="AF28" s="15">
        <v>0</v>
      </c>
      <c r="AG28" s="16">
        <v>0</v>
      </c>
      <c r="AH28" s="16">
        <v>0</v>
      </c>
      <c r="AI28" s="16">
        <v>0</v>
      </c>
      <c r="AJ28" s="16">
        <v>0</v>
      </c>
      <c r="AK28" s="27">
        <v>0</v>
      </c>
      <c r="AL28" s="15">
        <v>0</v>
      </c>
      <c r="AM28" s="16">
        <v>118065.54</v>
      </c>
      <c r="AN28" s="16">
        <v>0</v>
      </c>
      <c r="AO28" s="16">
        <v>0</v>
      </c>
      <c r="AP28" s="16">
        <v>0</v>
      </c>
      <c r="AQ28" s="27">
        <v>118065.54</v>
      </c>
      <c r="AR28" s="15">
        <v>0</v>
      </c>
      <c r="AS28" s="16">
        <v>0</v>
      </c>
      <c r="AT28" s="16">
        <v>0</v>
      </c>
      <c r="AU28" s="16">
        <v>0</v>
      </c>
      <c r="AV28" s="16">
        <v>0</v>
      </c>
      <c r="AW28" s="27">
        <v>0</v>
      </c>
      <c r="AX28" s="105">
        <v>40180625.589999996</v>
      </c>
      <c r="AY28" s="106">
        <v>5922472.2300000004</v>
      </c>
      <c r="AZ28" s="106">
        <v>0</v>
      </c>
      <c r="BA28" s="106">
        <v>4746202.53</v>
      </c>
      <c r="BB28" s="106">
        <v>0</v>
      </c>
      <c r="BC28" s="107">
        <v>50849300.349999994</v>
      </c>
      <c r="BD28" s="15">
        <v>1398418.38</v>
      </c>
      <c r="BE28" s="16">
        <v>0</v>
      </c>
      <c r="BF28" s="16">
        <v>0</v>
      </c>
      <c r="BG28" s="16">
        <v>0</v>
      </c>
      <c r="BH28" s="16">
        <v>0</v>
      </c>
      <c r="BI28" s="27">
        <v>1398418.38</v>
      </c>
      <c r="BJ28" s="15">
        <v>1398418.38</v>
      </c>
      <c r="BK28" s="16">
        <v>0</v>
      </c>
      <c r="BL28" s="16">
        <v>0</v>
      </c>
      <c r="BM28" s="16">
        <v>0</v>
      </c>
      <c r="BN28" s="16">
        <v>0</v>
      </c>
      <c r="BO28" s="27">
        <v>1398418.38</v>
      </c>
      <c r="BP28" s="15">
        <v>350307</v>
      </c>
      <c r="BQ28" s="16">
        <v>0</v>
      </c>
      <c r="BR28" s="16">
        <v>0</v>
      </c>
      <c r="BS28" s="16">
        <v>0</v>
      </c>
      <c r="BT28" s="16">
        <v>0</v>
      </c>
      <c r="BU28" s="27">
        <v>350307</v>
      </c>
      <c r="BV28" s="105">
        <v>39830318.589999996</v>
      </c>
      <c r="BW28" s="106">
        <v>5922472.2300000004</v>
      </c>
      <c r="BX28" s="106">
        <v>0</v>
      </c>
      <c r="BY28" s="106">
        <v>4746202.53</v>
      </c>
      <c r="BZ28" s="106">
        <v>0</v>
      </c>
      <c r="CA28" s="107">
        <v>50498993.349999994</v>
      </c>
      <c r="CB28" s="115"/>
    </row>
    <row r="29" spans="1:80" s="116" customFormat="1" ht="13.8" x14ac:dyDescent="0.3">
      <c r="A29" s="4" t="s">
        <v>20</v>
      </c>
      <c r="B29" s="15">
        <v>8124679</v>
      </c>
      <c r="C29" s="16">
        <v>338038</v>
      </c>
      <c r="D29" s="16">
        <v>359472</v>
      </c>
      <c r="E29" s="16">
        <v>118633</v>
      </c>
      <c r="F29" s="16">
        <v>102410</v>
      </c>
      <c r="G29" s="27">
        <v>9043232</v>
      </c>
      <c r="H29" s="15">
        <v>62186199</v>
      </c>
      <c r="I29" s="16">
        <v>7834164</v>
      </c>
      <c r="J29" s="16">
        <v>4900626</v>
      </c>
      <c r="K29" s="16">
        <v>2354867</v>
      </c>
      <c r="L29" s="16">
        <v>943185</v>
      </c>
      <c r="M29" s="27">
        <v>78219041</v>
      </c>
      <c r="N29" s="15">
        <v>203137</v>
      </c>
      <c r="O29" s="16">
        <v>0</v>
      </c>
      <c r="P29" s="16">
        <v>0</v>
      </c>
      <c r="Q29" s="16">
        <v>0</v>
      </c>
      <c r="R29" s="16">
        <v>0</v>
      </c>
      <c r="S29" s="27">
        <v>203137</v>
      </c>
      <c r="T29" s="15">
        <v>194756</v>
      </c>
      <c r="U29" s="16">
        <v>17982</v>
      </c>
      <c r="V29" s="16">
        <v>206707</v>
      </c>
      <c r="W29" s="16">
        <v>-23956</v>
      </c>
      <c r="X29" s="16">
        <v>85161</v>
      </c>
      <c r="Y29" s="27">
        <v>480650</v>
      </c>
      <c r="Z29" s="15">
        <v>19687385</v>
      </c>
      <c r="AA29" s="16">
        <v>369904</v>
      </c>
      <c r="AB29" s="16">
        <v>0</v>
      </c>
      <c r="AC29" s="16">
        <v>0</v>
      </c>
      <c r="AD29" s="16">
        <v>0</v>
      </c>
      <c r="AE29" s="27">
        <v>20057289</v>
      </c>
      <c r="AF29" s="15">
        <v>0</v>
      </c>
      <c r="AG29" s="16">
        <v>0</v>
      </c>
      <c r="AH29" s="16">
        <v>0</v>
      </c>
      <c r="AI29" s="16">
        <v>0</v>
      </c>
      <c r="AJ29" s="16">
        <v>0</v>
      </c>
      <c r="AK29" s="27">
        <v>0</v>
      </c>
      <c r="AL29" s="15">
        <v>0</v>
      </c>
      <c r="AM29" s="16">
        <v>0</v>
      </c>
      <c r="AN29" s="16">
        <v>0</v>
      </c>
      <c r="AO29" s="16">
        <v>0</v>
      </c>
      <c r="AP29" s="16">
        <v>0</v>
      </c>
      <c r="AQ29" s="27">
        <v>0</v>
      </c>
      <c r="AR29" s="15">
        <v>0</v>
      </c>
      <c r="AS29" s="16">
        <v>0</v>
      </c>
      <c r="AT29" s="16">
        <v>0</v>
      </c>
      <c r="AU29" s="16">
        <v>0</v>
      </c>
      <c r="AV29" s="16">
        <v>0</v>
      </c>
      <c r="AW29" s="27">
        <v>0</v>
      </c>
      <c r="AX29" s="105">
        <v>90396156</v>
      </c>
      <c r="AY29" s="106">
        <v>8560088</v>
      </c>
      <c r="AZ29" s="106">
        <v>5466805</v>
      </c>
      <c r="BA29" s="106">
        <v>2449544</v>
      </c>
      <c r="BB29" s="106">
        <v>1130756</v>
      </c>
      <c r="BC29" s="107">
        <v>108003349</v>
      </c>
      <c r="BD29" s="15">
        <v>2277725</v>
      </c>
      <c r="BE29" s="16">
        <v>0</v>
      </c>
      <c r="BF29" s="16">
        <v>0</v>
      </c>
      <c r="BG29" s="16">
        <v>0</v>
      </c>
      <c r="BH29" s="16">
        <v>0</v>
      </c>
      <c r="BI29" s="27">
        <v>2277725</v>
      </c>
      <c r="BJ29" s="15">
        <v>2277725</v>
      </c>
      <c r="BK29" s="16">
        <v>0</v>
      </c>
      <c r="BL29" s="16">
        <v>0</v>
      </c>
      <c r="BM29" s="16">
        <v>0</v>
      </c>
      <c r="BN29" s="16">
        <v>0</v>
      </c>
      <c r="BO29" s="27">
        <v>2277725</v>
      </c>
      <c r="BP29" s="15">
        <v>0</v>
      </c>
      <c r="BQ29" s="16">
        <v>0</v>
      </c>
      <c r="BR29" s="16">
        <v>0</v>
      </c>
      <c r="BS29" s="16">
        <v>0</v>
      </c>
      <c r="BT29" s="16">
        <v>0</v>
      </c>
      <c r="BU29" s="27">
        <v>0</v>
      </c>
      <c r="BV29" s="105">
        <v>90396156</v>
      </c>
      <c r="BW29" s="106">
        <v>8560088</v>
      </c>
      <c r="BX29" s="106">
        <v>5466805</v>
      </c>
      <c r="BY29" s="106">
        <v>2449544</v>
      </c>
      <c r="BZ29" s="106">
        <v>1130756</v>
      </c>
      <c r="CA29" s="107">
        <v>108003349</v>
      </c>
      <c r="CB29" s="115"/>
    </row>
    <row r="30" spans="1:80" s="116" customFormat="1" ht="13.8" x14ac:dyDescent="0.3">
      <c r="A30" s="4" t="s">
        <v>21</v>
      </c>
      <c r="B30" s="15">
        <v>458500</v>
      </c>
      <c r="C30" s="16">
        <v>50400</v>
      </c>
      <c r="D30" s="16">
        <v>0</v>
      </c>
      <c r="E30" s="16">
        <v>117700</v>
      </c>
      <c r="F30" s="16">
        <v>1100</v>
      </c>
      <c r="G30" s="27">
        <v>627700</v>
      </c>
      <c r="H30" s="15">
        <v>5014569</v>
      </c>
      <c r="I30" s="16">
        <v>789904</v>
      </c>
      <c r="J30" s="16">
        <v>0</v>
      </c>
      <c r="K30" s="16">
        <v>3390737</v>
      </c>
      <c r="L30" s="16">
        <v>0</v>
      </c>
      <c r="M30" s="27">
        <v>9195210</v>
      </c>
      <c r="N30" s="15">
        <v>0</v>
      </c>
      <c r="O30" s="16">
        <v>0</v>
      </c>
      <c r="P30" s="16">
        <v>0</v>
      </c>
      <c r="Q30" s="16">
        <v>0</v>
      </c>
      <c r="R30" s="16">
        <v>10315</v>
      </c>
      <c r="S30" s="27">
        <v>10315</v>
      </c>
      <c r="T30" s="15">
        <v>45368</v>
      </c>
      <c r="U30" s="16">
        <v>2892</v>
      </c>
      <c r="V30" s="16">
        <v>0</v>
      </c>
      <c r="W30" s="16">
        <v>4168</v>
      </c>
      <c r="X30" s="16">
        <v>0</v>
      </c>
      <c r="Y30" s="27">
        <v>52428</v>
      </c>
      <c r="Z30" s="15">
        <v>1399813</v>
      </c>
      <c r="AA30" s="16">
        <v>228312</v>
      </c>
      <c r="AB30" s="16">
        <v>0</v>
      </c>
      <c r="AC30" s="16">
        <v>0</v>
      </c>
      <c r="AD30" s="16">
        <v>0</v>
      </c>
      <c r="AE30" s="27">
        <v>1628125</v>
      </c>
      <c r="AF30" s="15">
        <v>0</v>
      </c>
      <c r="AG30" s="16">
        <v>0</v>
      </c>
      <c r="AH30" s="16">
        <v>0</v>
      </c>
      <c r="AI30" s="16">
        <v>0</v>
      </c>
      <c r="AJ30" s="16">
        <v>0</v>
      </c>
      <c r="AK30" s="27">
        <v>0</v>
      </c>
      <c r="AL30" s="15">
        <v>0</v>
      </c>
      <c r="AM30" s="16">
        <v>0</v>
      </c>
      <c r="AN30" s="16">
        <v>0</v>
      </c>
      <c r="AO30" s="16">
        <v>0</v>
      </c>
      <c r="AP30" s="16">
        <v>0</v>
      </c>
      <c r="AQ30" s="27">
        <v>0</v>
      </c>
      <c r="AR30" s="15">
        <v>26715</v>
      </c>
      <c r="AS30" s="16">
        <v>0</v>
      </c>
      <c r="AT30" s="16">
        <v>0</v>
      </c>
      <c r="AU30" s="16">
        <v>0</v>
      </c>
      <c r="AV30" s="16">
        <v>0</v>
      </c>
      <c r="AW30" s="27">
        <v>26715</v>
      </c>
      <c r="AX30" s="105">
        <v>6944965</v>
      </c>
      <c r="AY30" s="106">
        <v>1071508</v>
      </c>
      <c r="AZ30" s="106">
        <v>0</v>
      </c>
      <c r="BA30" s="106">
        <v>3512605</v>
      </c>
      <c r="BB30" s="106">
        <v>11415</v>
      </c>
      <c r="BC30" s="107">
        <v>11540493</v>
      </c>
      <c r="BD30" s="15">
        <v>285227</v>
      </c>
      <c r="BE30" s="16">
        <v>0</v>
      </c>
      <c r="BF30" s="16">
        <v>0</v>
      </c>
      <c r="BG30" s="16">
        <v>0</v>
      </c>
      <c r="BH30" s="16">
        <v>0</v>
      </c>
      <c r="BI30" s="27">
        <v>285227</v>
      </c>
      <c r="BJ30" s="15">
        <v>285227</v>
      </c>
      <c r="BK30" s="16">
        <v>0</v>
      </c>
      <c r="BL30" s="16">
        <v>0</v>
      </c>
      <c r="BM30" s="16">
        <v>0</v>
      </c>
      <c r="BN30" s="16">
        <v>0</v>
      </c>
      <c r="BO30" s="27">
        <v>285227</v>
      </c>
      <c r="BP30" s="15">
        <v>0</v>
      </c>
      <c r="BQ30" s="16">
        <v>0</v>
      </c>
      <c r="BR30" s="16">
        <v>0</v>
      </c>
      <c r="BS30" s="16">
        <v>0</v>
      </c>
      <c r="BT30" s="16">
        <v>0</v>
      </c>
      <c r="BU30" s="27">
        <v>0</v>
      </c>
      <c r="BV30" s="105">
        <v>6944965</v>
      </c>
      <c r="BW30" s="106">
        <v>1071508</v>
      </c>
      <c r="BX30" s="106">
        <v>0</v>
      </c>
      <c r="BY30" s="106">
        <v>3512605</v>
      </c>
      <c r="BZ30" s="106">
        <v>11415</v>
      </c>
      <c r="CA30" s="107">
        <v>11540493</v>
      </c>
      <c r="CB30" s="115"/>
    </row>
    <row r="31" spans="1:80" s="116" customFormat="1" ht="13.8" x14ac:dyDescent="0.3">
      <c r="A31" s="4" t="s">
        <v>22</v>
      </c>
      <c r="B31" s="15">
        <v>0</v>
      </c>
      <c r="C31" s="16">
        <v>0</v>
      </c>
      <c r="D31" s="16">
        <v>0</v>
      </c>
      <c r="E31" s="16">
        <v>0</v>
      </c>
      <c r="F31" s="16">
        <v>0</v>
      </c>
      <c r="G31" s="27">
        <v>0</v>
      </c>
      <c r="H31" s="15">
        <v>76354825</v>
      </c>
      <c r="I31" s="16">
        <v>4855312</v>
      </c>
      <c r="J31" s="16">
        <v>547270</v>
      </c>
      <c r="K31" s="16">
        <v>0</v>
      </c>
      <c r="L31" s="16">
        <v>107758</v>
      </c>
      <c r="M31" s="27">
        <v>81865165</v>
      </c>
      <c r="N31" s="15">
        <v>0</v>
      </c>
      <c r="O31" s="16">
        <v>0</v>
      </c>
      <c r="P31" s="16">
        <v>0</v>
      </c>
      <c r="Q31" s="16">
        <v>0</v>
      </c>
      <c r="R31" s="16">
        <v>327085</v>
      </c>
      <c r="S31" s="27">
        <v>327085</v>
      </c>
      <c r="T31" s="15">
        <v>873605</v>
      </c>
      <c r="U31" s="16">
        <v>-1525</v>
      </c>
      <c r="V31" s="16">
        <v>-6848</v>
      </c>
      <c r="W31" s="16">
        <v>0</v>
      </c>
      <c r="X31" s="16">
        <v>-9308</v>
      </c>
      <c r="Y31" s="27">
        <v>855924</v>
      </c>
      <c r="Z31" s="15">
        <v>12339317</v>
      </c>
      <c r="AA31" s="16">
        <v>860890</v>
      </c>
      <c r="AB31" s="16">
        <v>33186</v>
      </c>
      <c r="AC31" s="16">
        <v>0</v>
      </c>
      <c r="AD31" s="16">
        <v>194743</v>
      </c>
      <c r="AE31" s="27">
        <v>13428136</v>
      </c>
      <c r="AF31" s="15">
        <v>0</v>
      </c>
      <c r="AG31" s="16">
        <v>528679</v>
      </c>
      <c r="AH31" s="16">
        <v>0</v>
      </c>
      <c r="AI31" s="16">
        <v>0</v>
      </c>
      <c r="AJ31" s="16">
        <v>0</v>
      </c>
      <c r="AK31" s="27">
        <v>528679</v>
      </c>
      <c r="AL31" s="15">
        <v>0</v>
      </c>
      <c r="AM31" s="16">
        <v>0</v>
      </c>
      <c r="AN31" s="16">
        <v>0</v>
      </c>
      <c r="AO31" s="16">
        <v>0</v>
      </c>
      <c r="AP31" s="16">
        <v>0</v>
      </c>
      <c r="AQ31" s="27">
        <v>0</v>
      </c>
      <c r="AR31" s="15">
        <v>0</v>
      </c>
      <c r="AS31" s="16">
        <v>0</v>
      </c>
      <c r="AT31" s="16">
        <v>0</v>
      </c>
      <c r="AU31" s="16">
        <v>0</v>
      </c>
      <c r="AV31" s="16">
        <v>0</v>
      </c>
      <c r="AW31" s="27">
        <v>0</v>
      </c>
      <c r="AX31" s="105">
        <v>89567747</v>
      </c>
      <c r="AY31" s="106">
        <v>6243356</v>
      </c>
      <c r="AZ31" s="106">
        <v>573608</v>
      </c>
      <c r="BA31" s="106">
        <v>0</v>
      </c>
      <c r="BB31" s="106">
        <v>620278</v>
      </c>
      <c r="BC31" s="107">
        <v>97004989</v>
      </c>
      <c r="BD31" s="15">
        <v>1745782</v>
      </c>
      <c r="BE31" s="16">
        <v>0</v>
      </c>
      <c r="BF31" s="16">
        <v>0</v>
      </c>
      <c r="BG31" s="16">
        <v>0</v>
      </c>
      <c r="BH31" s="16">
        <v>0</v>
      </c>
      <c r="BI31" s="27">
        <v>1745782</v>
      </c>
      <c r="BJ31" s="15">
        <v>1745782</v>
      </c>
      <c r="BK31" s="16">
        <v>0</v>
      </c>
      <c r="BL31" s="16">
        <v>0</v>
      </c>
      <c r="BM31" s="16">
        <v>0</v>
      </c>
      <c r="BN31" s="16">
        <v>0</v>
      </c>
      <c r="BO31" s="27">
        <v>1745782</v>
      </c>
      <c r="BP31" s="15">
        <v>467856</v>
      </c>
      <c r="BQ31" s="16">
        <v>0</v>
      </c>
      <c r="BR31" s="16">
        <v>0</v>
      </c>
      <c r="BS31" s="16">
        <v>0</v>
      </c>
      <c r="BT31" s="16">
        <v>0</v>
      </c>
      <c r="BU31" s="27">
        <v>467856</v>
      </c>
      <c r="BV31" s="105">
        <v>89099891</v>
      </c>
      <c r="BW31" s="106">
        <v>6243356</v>
      </c>
      <c r="BX31" s="106">
        <v>573608</v>
      </c>
      <c r="BY31" s="106">
        <v>0</v>
      </c>
      <c r="BZ31" s="106">
        <v>620278</v>
      </c>
      <c r="CA31" s="107">
        <v>96537133</v>
      </c>
      <c r="CB31" s="115"/>
    </row>
    <row r="32" spans="1:80" s="116" customFormat="1" ht="13.8" x14ac:dyDescent="0.3">
      <c r="A32" s="4" t="s">
        <v>23</v>
      </c>
      <c r="B32" s="15">
        <v>0</v>
      </c>
      <c r="C32" s="16">
        <v>0</v>
      </c>
      <c r="D32" s="16">
        <v>0</v>
      </c>
      <c r="E32" s="16">
        <v>0</v>
      </c>
      <c r="F32" s="16">
        <v>0</v>
      </c>
      <c r="G32" s="27">
        <v>0</v>
      </c>
      <c r="H32" s="15">
        <v>9750239.7599999998</v>
      </c>
      <c r="I32" s="16">
        <v>1645917.8</v>
      </c>
      <c r="J32" s="16">
        <v>0</v>
      </c>
      <c r="K32" s="16">
        <v>9678225.5199999996</v>
      </c>
      <c r="L32" s="16">
        <v>0</v>
      </c>
      <c r="M32" s="27">
        <v>21074383.079999998</v>
      </c>
      <c r="N32" s="15">
        <v>0</v>
      </c>
      <c r="O32" s="16">
        <v>0</v>
      </c>
      <c r="P32" s="16">
        <v>0</v>
      </c>
      <c r="Q32" s="16">
        <v>0</v>
      </c>
      <c r="R32" s="16">
        <v>32909.519999999997</v>
      </c>
      <c r="S32" s="27">
        <v>32909.519999999997</v>
      </c>
      <c r="T32" s="15">
        <v>18848.13</v>
      </c>
      <c r="U32" s="16">
        <v>-143809.88</v>
      </c>
      <c r="V32" s="16">
        <v>0</v>
      </c>
      <c r="W32" s="16">
        <v>-5150.21</v>
      </c>
      <c r="X32" s="16">
        <v>12.55</v>
      </c>
      <c r="Y32" s="27">
        <v>-130099.41</v>
      </c>
      <c r="Z32" s="15">
        <v>1951596.61</v>
      </c>
      <c r="AA32" s="16">
        <v>180387.06</v>
      </c>
      <c r="AB32" s="16">
        <v>0</v>
      </c>
      <c r="AC32" s="16">
        <v>0</v>
      </c>
      <c r="AD32" s="16">
        <v>0</v>
      </c>
      <c r="AE32" s="27">
        <v>2131983.67</v>
      </c>
      <c r="AF32" s="15">
        <v>0</v>
      </c>
      <c r="AG32" s="16">
        <v>0</v>
      </c>
      <c r="AH32" s="16">
        <v>0</v>
      </c>
      <c r="AI32" s="16">
        <v>0</v>
      </c>
      <c r="AJ32" s="16">
        <v>0</v>
      </c>
      <c r="AK32" s="27">
        <v>0</v>
      </c>
      <c r="AL32" s="15">
        <v>0</v>
      </c>
      <c r="AM32" s="16">
        <v>4878620</v>
      </c>
      <c r="AN32" s="16">
        <v>0</v>
      </c>
      <c r="AO32" s="16">
        <v>0</v>
      </c>
      <c r="AP32" s="16">
        <v>0</v>
      </c>
      <c r="AQ32" s="27">
        <v>4878620</v>
      </c>
      <c r="AR32" s="15">
        <v>0</v>
      </c>
      <c r="AS32" s="16">
        <v>0</v>
      </c>
      <c r="AT32" s="16">
        <v>0</v>
      </c>
      <c r="AU32" s="16">
        <v>0</v>
      </c>
      <c r="AV32" s="16">
        <v>0</v>
      </c>
      <c r="AW32" s="27">
        <v>0</v>
      </c>
      <c r="AX32" s="105">
        <v>11720684.5</v>
      </c>
      <c r="AY32" s="106">
        <v>6561114.9800000004</v>
      </c>
      <c r="AZ32" s="106">
        <v>0</v>
      </c>
      <c r="BA32" s="106">
        <v>9673075.3099999987</v>
      </c>
      <c r="BB32" s="106">
        <v>32922.07</v>
      </c>
      <c r="BC32" s="107">
        <v>27987796.859999999</v>
      </c>
      <c r="BD32" s="15">
        <v>323935.40000000002</v>
      </c>
      <c r="BE32" s="16">
        <v>0</v>
      </c>
      <c r="BF32" s="16">
        <v>0</v>
      </c>
      <c r="BG32" s="16">
        <v>13028.47</v>
      </c>
      <c r="BH32" s="16">
        <v>0</v>
      </c>
      <c r="BI32" s="27">
        <v>336963.87</v>
      </c>
      <c r="BJ32" s="15">
        <v>323935.40000000002</v>
      </c>
      <c r="BK32" s="16">
        <v>0</v>
      </c>
      <c r="BL32" s="16">
        <v>0</v>
      </c>
      <c r="BM32" s="16">
        <v>13028.47</v>
      </c>
      <c r="BN32" s="16">
        <v>0</v>
      </c>
      <c r="BO32" s="27">
        <v>336963.87</v>
      </c>
      <c r="BP32" s="15">
        <v>2717.85</v>
      </c>
      <c r="BQ32" s="16">
        <v>0</v>
      </c>
      <c r="BR32" s="16">
        <v>0</v>
      </c>
      <c r="BS32" s="16">
        <v>2902048.89</v>
      </c>
      <c r="BT32" s="16">
        <v>6525.5</v>
      </c>
      <c r="BU32" s="27">
        <v>2911292.24</v>
      </c>
      <c r="BV32" s="105">
        <v>11717966.65</v>
      </c>
      <c r="BW32" s="106">
        <v>6561114.9800000004</v>
      </c>
      <c r="BX32" s="106">
        <v>0</v>
      </c>
      <c r="BY32" s="106">
        <v>6771026.419999999</v>
      </c>
      <c r="BZ32" s="106">
        <v>26396.57</v>
      </c>
      <c r="CA32" s="107">
        <v>25076504.620000001</v>
      </c>
      <c r="CB32" s="115"/>
    </row>
    <row r="33" spans="1:80" s="116" customFormat="1" ht="13.8" x14ac:dyDescent="0.3">
      <c r="A33" s="4" t="s">
        <v>24</v>
      </c>
      <c r="B33" s="15">
        <v>2007450</v>
      </c>
      <c r="C33" s="16">
        <v>25875</v>
      </c>
      <c r="D33" s="16">
        <v>21150</v>
      </c>
      <c r="E33" s="16">
        <v>189450</v>
      </c>
      <c r="F33" s="16">
        <v>0</v>
      </c>
      <c r="G33" s="27">
        <v>2243925</v>
      </c>
      <c r="H33" s="15">
        <v>11494492</v>
      </c>
      <c r="I33" s="16">
        <v>208039</v>
      </c>
      <c r="J33" s="16">
        <v>62012</v>
      </c>
      <c r="K33" s="16">
        <v>3473470</v>
      </c>
      <c r="L33" s="16">
        <v>0</v>
      </c>
      <c r="M33" s="27">
        <v>15238013</v>
      </c>
      <c r="N33" s="15">
        <v>0</v>
      </c>
      <c r="O33" s="16">
        <v>0</v>
      </c>
      <c r="P33" s="16">
        <v>0</v>
      </c>
      <c r="Q33" s="16">
        <v>0</v>
      </c>
      <c r="R33" s="16">
        <v>0</v>
      </c>
      <c r="S33" s="27">
        <v>0</v>
      </c>
      <c r="T33" s="15">
        <v>141547</v>
      </c>
      <c r="U33" s="16">
        <v>1488</v>
      </c>
      <c r="V33" s="16">
        <v>42</v>
      </c>
      <c r="W33" s="16">
        <v>-570</v>
      </c>
      <c r="X33" s="16">
        <v>0</v>
      </c>
      <c r="Y33" s="27">
        <v>142507</v>
      </c>
      <c r="Z33" s="15">
        <v>1923493</v>
      </c>
      <c r="AA33" s="16">
        <v>0</v>
      </c>
      <c r="AB33" s="16">
        <v>0</v>
      </c>
      <c r="AC33" s="16">
        <v>0</v>
      </c>
      <c r="AD33" s="16">
        <v>0</v>
      </c>
      <c r="AE33" s="27">
        <v>1923493</v>
      </c>
      <c r="AF33" s="15">
        <v>0</v>
      </c>
      <c r="AG33" s="16">
        <v>0</v>
      </c>
      <c r="AH33" s="16">
        <v>0</v>
      </c>
      <c r="AI33" s="16">
        <v>0</v>
      </c>
      <c r="AJ33" s="16">
        <v>37562</v>
      </c>
      <c r="AK33" s="27">
        <v>37562</v>
      </c>
      <c r="AL33" s="15">
        <v>0</v>
      </c>
      <c r="AM33" s="16">
        <v>0</v>
      </c>
      <c r="AN33" s="16">
        <v>0</v>
      </c>
      <c r="AO33" s="16">
        <v>0</v>
      </c>
      <c r="AP33" s="16">
        <v>202527</v>
      </c>
      <c r="AQ33" s="27">
        <v>202527</v>
      </c>
      <c r="AR33" s="15">
        <v>0</v>
      </c>
      <c r="AS33" s="16">
        <v>0</v>
      </c>
      <c r="AT33" s="16">
        <v>0</v>
      </c>
      <c r="AU33" s="16">
        <v>0</v>
      </c>
      <c r="AV33" s="16">
        <v>0</v>
      </c>
      <c r="AW33" s="27">
        <v>0</v>
      </c>
      <c r="AX33" s="105">
        <v>15566982</v>
      </c>
      <c r="AY33" s="106">
        <v>235402</v>
      </c>
      <c r="AZ33" s="106">
        <v>83204</v>
      </c>
      <c r="BA33" s="106">
        <v>3662350</v>
      </c>
      <c r="BB33" s="106">
        <v>240089</v>
      </c>
      <c r="BC33" s="107">
        <v>19788027</v>
      </c>
      <c r="BD33" s="15">
        <v>337000</v>
      </c>
      <c r="BE33" s="16">
        <v>0</v>
      </c>
      <c r="BF33" s="16">
        <v>0</v>
      </c>
      <c r="BG33" s="16">
        <v>0</v>
      </c>
      <c r="BH33" s="16">
        <v>0</v>
      </c>
      <c r="BI33" s="27">
        <v>337000</v>
      </c>
      <c r="BJ33" s="15">
        <v>337000</v>
      </c>
      <c r="BK33" s="16">
        <v>0</v>
      </c>
      <c r="BL33" s="16">
        <v>0</v>
      </c>
      <c r="BM33" s="16">
        <v>0</v>
      </c>
      <c r="BN33" s="16">
        <v>0</v>
      </c>
      <c r="BO33" s="27">
        <v>337000</v>
      </c>
      <c r="BP33" s="15">
        <v>0</v>
      </c>
      <c r="BQ33" s="16">
        <v>0</v>
      </c>
      <c r="BR33" s="16">
        <v>0</v>
      </c>
      <c r="BS33" s="16">
        <v>0</v>
      </c>
      <c r="BT33" s="16">
        <v>0</v>
      </c>
      <c r="BU33" s="27">
        <v>0</v>
      </c>
      <c r="BV33" s="105">
        <v>15566982</v>
      </c>
      <c r="BW33" s="106">
        <v>235402</v>
      </c>
      <c r="BX33" s="106">
        <v>83204</v>
      </c>
      <c r="BY33" s="106">
        <v>3662350</v>
      </c>
      <c r="BZ33" s="106">
        <v>240089</v>
      </c>
      <c r="CA33" s="107">
        <v>19788027</v>
      </c>
      <c r="CB33" s="115"/>
    </row>
    <row r="34" spans="1:80" s="116" customFormat="1" ht="13.8" x14ac:dyDescent="0.3">
      <c r="A34" s="4" t="s">
        <v>25</v>
      </c>
      <c r="B34" s="15">
        <v>0</v>
      </c>
      <c r="C34" s="16">
        <v>0</v>
      </c>
      <c r="D34" s="16">
        <v>0</v>
      </c>
      <c r="E34" s="16">
        <v>0</v>
      </c>
      <c r="F34" s="16">
        <v>0</v>
      </c>
      <c r="G34" s="27">
        <v>0</v>
      </c>
      <c r="H34" s="15">
        <v>65537259</v>
      </c>
      <c r="I34" s="16">
        <v>14046930</v>
      </c>
      <c r="J34" s="16">
        <v>4475446</v>
      </c>
      <c r="K34" s="16">
        <v>2356146</v>
      </c>
      <c r="L34" s="16">
        <v>0</v>
      </c>
      <c r="M34" s="27">
        <v>86415781</v>
      </c>
      <c r="N34" s="15">
        <v>0</v>
      </c>
      <c r="O34" s="16">
        <v>0</v>
      </c>
      <c r="P34" s="16">
        <v>0</v>
      </c>
      <c r="Q34" s="16">
        <v>0</v>
      </c>
      <c r="R34" s="16">
        <v>50506</v>
      </c>
      <c r="S34" s="27">
        <v>50506</v>
      </c>
      <c r="T34" s="15">
        <v>554097</v>
      </c>
      <c r="U34" s="16">
        <v>13399</v>
      </c>
      <c r="V34" s="16">
        <v>4022</v>
      </c>
      <c r="W34" s="16">
        <v>-15265</v>
      </c>
      <c r="X34" s="16">
        <v>0</v>
      </c>
      <c r="Y34" s="27">
        <v>556253</v>
      </c>
      <c r="Z34" s="15">
        <v>11581068</v>
      </c>
      <c r="AA34" s="16">
        <v>939492</v>
      </c>
      <c r="AB34" s="16">
        <v>256253</v>
      </c>
      <c r="AC34" s="16">
        <v>108349</v>
      </c>
      <c r="AD34" s="16">
        <v>46455</v>
      </c>
      <c r="AE34" s="27">
        <v>12931617</v>
      </c>
      <c r="AF34" s="15">
        <v>0</v>
      </c>
      <c r="AG34" s="16">
        <v>0</v>
      </c>
      <c r="AH34" s="16">
        <v>0</v>
      </c>
      <c r="AI34" s="16">
        <v>0</v>
      </c>
      <c r="AJ34" s="16">
        <v>0</v>
      </c>
      <c r="AK34" s="27">
        <v>0</v>
      </c>
      <c r="AL34" s="15">
        <v>32126</v>
      </c>
      <c r="AM34" s="16">
        <v>0</v>
      </c>
      <c r="AN34" s="16">
        <v>0</v>
      </c>
      <c r="AO34" s="16">
        <v>0</v>
      </c>
      <c r="AP34" s="16">
        <v>13977</v>
      </c>
      <c r="AQ34" s="27">
        <v>46103</v>
      </c>
      <c r="AR34" s="15">
        <v>0</v>
      </c>
      <c r="AS34" s="16">
        <v>0</v>
      </c>
      <c r="AT34" s="16">
        <v>0</v>
      </c>
      <c r="AU34" s="16">
        <v>0</v>
      </c>
      <c r="AV34" s="16">
        <v>0</v>
      </c>
      <c r="AW34" s="27">
        <v>0</v>
      </c>
      <c r="AX34" s="105">
        <v>77704550</v>
      </c>
      <c r="AY34" s="106">
        <v>14999821</v>
      </c>
      <c r="AZ34" s="106">
        <v>4735721</v>
      </c>
      <c r="BA34" s="106">
        <v>2449230</v>
      </c>
      <c r="BB34" s="106">
        <v>110938</v>
      </c>
      <c r="BC34" s="107">
        <v>100000260</v>
      </c>
      <c r="BD34" s="15">
        <v>2084532</v>
      </c>
      <c r="BE34" s="16">
        <v>426</v>
      </c>
      <c r="BF34" s="16">
        <v>0</v>
      </c>
      <c r="BG34" s="16">
        <v>8307</v>
      </c>
      <c r="BH34" s="16">
        <v>0</v>
      </c>
      <c r="BI34" s="27">
        <v>2093265</v>
      </c>
      <c r="BJ34" s="15">
        <v>2084532</v>
      </c>
      <c r="BK34" s="16">
        <v>426</v>
      </c>
      <c r="BL34" s="16">
        <v>0</v>
      </c>
      <c r="BM34" s="16">
        <v>8307</v>
      </c>
      <c r="BN34" s="16">
        <v>0</v>
      </c>
      <c r="BO34" s="27">
        <v>2093265</v>
      </c>
      <c r="BP34" s="15">
        <v>29526</v>
      </c>
      <c r="BQ34" s="16">
        <v>781</v>
      </c>
      <c r="BR34" s="16">
        <v>17576</v>
      </c>
      <c r="BS34" s="16">
        <v>2273</v>
      </c>
      <c r="BT34" s="16">
        <v>0</v>
      </c>
      <c r="BU34" s="27">
        <v>50156</v>
      </c>
      <c r="BV34" s="105">
        <v>77675024</v>
      </c>
      <c r="BW34" s="106">
        <v>14999040</v>
      </c>
      <c r="BX34" s="106">
        <v>4718145</v>
      </c>
      <c r="BY34" s="106">
        <v>2446957</v>
      </c>
      <c r="BZ34" s="106">
        <v>110938</v>
      </c>
      <c r="CA34" s="107">
        <v>99950104</v>
      </c>
      <c r="CB34" s="115"/>
    </row>
    <row r="35" spans="1:80" s="116" customFormat="1" ht="13.8" x14ac:dyDescent="0.3">
      <c r="A35" s="4" t="s">
        <v>26</v>
      </c>
      <c r="B35" s="15">
        <v>0</v>
      </c>
      <c r="C35" s="16">
        <v>0</v>
      </c>
      <c r="D35" s="16">
        <v>0</v>
      </c>
      <c r="E35" s="16">
        <v>0</v>
      </c>
      <c r="F35" s="16">
        <v>0</v>
      </c>
      <c r="G35" s="27">
        <v>0</v>
      </c>
      <c r="H35" s="15">
        <v>48445210</v>
      </c>
      <c r="I35" s="16">
        <v>11214688</v>
      </c>
      <c r="J35" s="16">
        <v>41994570</v>
      </c>
      <c r="K35" s="16">
        <v>471785</v>
      </c>
      <c r="L35" s="16">
        <v>0</v>
      </c>
      <c r="M35" s="27">
        <v>102126253</v>
      </c>
      <c r="N35" s="15">
        <v>0</v>
      </c>
      <c r="O35" s="16">
        <v>0</v>
      </c>
      <c r="P35" s="16">
        <v>0</v>
      </c>
      <c r="Q35" s="16">
        <v>0</v>
      </c>
      <c r="R35" s="16">
        <v>410823</v>
      </c>
      <c r="S35" s="27">
        <v>410823</v>
      </c>
      <c r="T35" s="15">
        <v>842218</v>
      </c>
      <c r="U35" s="16">
        <v>308940</v>
      </c>
      <c r="V35" s="16">
        <v>930247</v>
      </c>
      <c r="W35" s="16">
        <v>-57887</v>
      </c>
      <c r="X35" s="16">
        <v>0</v>
      </c>
      <c r="Y35" s="27">
        <v>2023518</v>
      </c>
      <c r="Z35" s="15">
        <v>15046469</v>
      </c>
      <c r="AA35" s="16">
        <v>0</v>
      </c>
      <c r="AB35" s="16">
        <v>0</v>
      </c>
      <c r="AC35" s="16">
        <v>0</v>
      </c>
      <c r="AD35" s="16">
        <v>0</v>
      </c>
      <c r="AE35" s="27">
        <v>15046469</v>
      </c>
      <c r="AF35" s="15">
        <v>0</v>
      </c>
      <c r="AG35" s="16">
        <v>0</v>
      </c>
      <c r="AH35" s="16">
        <v>0</v>
      </c>
      <c r="AI35" s="16">
        <v>0</v>
      </c>
      <c r="AJ35" s="16">
        <v>0</v>
      </c>
      <c r="AK35" s="27">
        <v>0</v>
      </c>
      <c r="AL35" s="15">
        <v>0</v>
      </c>
      <c r="AM35" s="16">
        <v>0</v>
      </c>
      <c r="AN35" s="16">
        <v>0</v>
      </c>
      <c r="AO35" s="16">
        <v>0</v>
      </c>
      <c r="AP35" s="16">
        <v>0</v>
      </c>
      <c r="AQ35" s="27">
        <v>0</v>
      </c>
      <c r="AR35" s="15">
        <v>1142775</v>
      </c>
      <c r="AS35" s="16">
        <v>0</v>
      </c>
      <c r="AT35" s="16">
        <v>0</v>
      </c>
      <c r="AU35" s="16">
        <v>0</v>
      </c>
      <c r="AV35" s="16">
        <v>0</v>
      </c>
      <c r="AW35" s="27">
        <v>1142775</v>
      </c>
      <c r="AX35" s="105">
        <v>65476672</v>
      </c>
      <c r="AY35" s="106">
        <v>11523628</v>
      </c>
      <c r="AZ35" s="106">
        <v>42924817</v>
      </c>
      <c r="BA35" s="106">
        <v>413898</v>
      </c>
      <c r="BB35" s="106">
        <v>410823</v>
      </c>
      <c r="BC35" s="107">
        <v>120749838</v>
      </c>
      <c r="BD35" s="15">
        <v>2481789</v>
      </c>
      <c r="BE35" s="16">
        <v>0</v>
      </c>
      <c r="BF35" s="16">
        <v>7000</v>
      </c>
      <c r="BG35" s="16">
        <v>0</v>
      </c>
      <c r="BH35" s="16">
        <v>0</v>
      </c>
      <c r="BI35" s="27">
        <v>2488789</v>
      </c>
      <c r="BJ35" s="15">
        <v>2481789</v>
      </c>
      <c r="BK35" s="16">
        <v>0</v>
      </c>
      <c r="BL35" s="16">
        <v>7000</v>
      </c>
      <c r="BM35" s="16">
        <v>0</v>
      </c>
      <c r="BN35" s="16">
        <v>0</v>
      </c>
      <c r="BO35" s="27">
        <v>2488789</v>
      </c>
      <c r="BP35" s="15">
        <v>0</v>
      </c>
      <c r="BQ35" s="16">
        <v>0</v>
      </c>
      <c r="BR35" s="16">
        <v>0</v>
      </c>
      <c r="BS35" s="16">
        <v>0</v>
      </c>
      <c r="BT35" s="16">
        <v>0</v>
      </c>
      <c r="BU35" s="27">
        <v>0</v>
      </c>
      <c r="BV35" s="105">
        <v>65476672</v>
      </c>
      <c r="BW35" s="106">
        <v>11523628</v>
      </c>
      <c r="BX35" s="106">
        <v>42924817</v>
      </c>
      <c r="BY35" s="106">
        <v>413898</v>
      </c>
      <c r="BZ35" s="106">
        <v>410823</v>
      </c>
      <c r="CA35" s="107">
        <v>120749838</v>
      </c>
      <c r="CB35" s="115"/>
    </row>
    <row r="36" spans="1:80" s="116" customFormat="1" ht="13.8" x14ac:dyDescent="0.3">
      <c r="A36" s="4" t="s">
        <v>27</v>
      </c>
      <c r="B36" s="15">
        <v>10047000</v>
      </c>
      <c r="C36" s="16">
        <v>546000</v>
      </c>
      <c r="D36" s="16">
        <v>179000</v>
      </c>
      <c r="E36" s="16">
        <v>99000</v>
      </c>
      <c r="F36" s="16">
        <v>6000</v>
      </c>
      <c r="G36" s="27">
        <v>10877000</v>
      </c>
      <c r="H36" s="15">
        <v>116745273</v>
      </c>
      <c r="I36" s="16">
        <v>23404123</v>
      </c>
      <c r="J36" s="16">
        <v>12120540</v>
      </c>
      <c r="K36" s="16">
        <v>3799502</v>
      </c>
      <c r="L36" s="16">
        <v>0</v>
      </c>
      <c r="M36" s="27">
        <v>156069438</v>
      </c>
      <c r="N36" s="15">
        <v>0</v>
      </c>
      <c r="O36" s="16">
        <v>0</v>
      </c>
      <c r="P36" s="16">
        <v>0</v>
      </c>
      <c r="Q36" s="16">
        <v>0</v>
      </c>
      <c r="R36" s="16">
        <v>211000</v>
      </c>
      <c r="S36" s="27">
        <v>211000</v>
      </c>
      <c r="T36" s="15">
        <v>1479324</v>
      </c>
      <c r="U36" s="16">
        <v>282944</v>
      </c>
      <c r="V36" s="16">
        <v>-10450</v>
      </c>
      <c r="W36" s="16">
        <v>-8432</v>
      </c>
      <c r="X36" s="16">
        <v>0</v>
      </c>
      <c r="Y36" s="27">
        <v>1743386</v>
      </c>
      <c r="Z36" s="15">
        <v>26485000</v>
      </c>
      <c r="AA36" s="16">
        <v>89000</v>
      </c>
      <c r="AB36" s="16">
        <v>0</v>
      </c>
      <c r="AC36" s="16">
        <v>173000</v>
      </c>
      <c r="AD36" s="16">
        <v>0</v>
      </c>
      <c r="AE36" s="27">
        <v>26747000</v>
      </c>
      <c r="AF36" s="15">
        <v>724856</v>
      </c>
      <c r="AG36" s="16">
        <v>834828</v>
      </c>
      <c r="AH36" s="16">
        <v>0</v>
      </c>
      <c r="AI36" s="16">
        <v>0</v>
      </c>
      <c r="AJ36" s="16">
        <v>0</v>
      </c>
      <c r="AK36" s="27">
        <v>1559684</v>
      </c>
      <c r="AL36" s="15">
        <v>0</v>
      </c>
      <c r="AM36" s="16">
        <v>0</v>
      </c>
      <c r="AN36" s="16">
        <v>0</v>
      </c>
      <c r="AO36" s="16">
        <v>0</v>
      </c>
      <c r="AP36" s="16">
        <v>67103</v>
      </c>
      <c r="AQ36" s="27">
        <v>67103</v>
      </c>
      <c r="AR36" s="15">
        <v>0</v>
      </c>
      <c r="AS36" s="16">
        <v>0</v>
      </c>
      <c r="AT36" s="16">
        <v>0</v>
      </c>
      <c r="AU36" s="16">
        <v>0</v>
      </c>
      <c r="AV36" s="16">
        <v>0</v>
      </c>
      <c r="AW36" s="27">
        <v>0</v>
      </c>
      <c r="AX36" s="105">
        <v>155481453</v>
      </c>
      <c r="AY36" s="106">
        <v>25156895</v>
      </c>
      <c r="AZ36" s="106">
        <v>12289090</v>
      </c>
      <c r="BA36" s="106">
        <v>4063070</v>
      </c>
      <c r="BB36" s="106">
        <v>284103</v>
      </c>
      <c r="BC36" s="107">
        <v>197274611</v>
      </c>
      <c r="BD36" s="15">
        <v>4733437</v>
      </c>
      <c r="BE36" s="16">
        <v>0</v>
      </c>
      <c r="BF36" s="16">
        <v>0</v>
      </c>
      <c r="BG36" s="16">
        <v>0</v>
      </c>
      <c r="BH36" s="16">
        <v>0</v>
      </c>
      <c r="BI36" s="27">
        <v>4733437</v>
      </c>
      <c r="BJ36" s="15">
        <v>4733437</v>
      </c>
      <c r="BK36" s="16">
        <v>0</v>
      </c>
      <c r="BL36" s="16">
        <v>0</v>
      </c>
      <c r="BM36" s="16">
        <v>0</v>
      </c>
      <c r="BN36" s="16">
        <v>0</v>
      </c>
      <c r="BO36" s="27">
        <v>4733437</v>
      </c>
      <c r="BP36" s="15">
        <v>0</v>
      </c>
      <c r="BQ36" s="16">
        <v>0</v>
      </c>
      <c r="BR36" s="16">
        <v>0</v>
      </c>
      <c r="BS36" s="16">
        <v>1666611</v>
      </c>
      <c r="BT36" s="16">
        <v>0</v>
      </c>
      <c r="BU36" s="27">
        <v>1666611</v>
      </c>
      <c r="BV36" s="105">
        <v>155481453</v>
      </c>
      <c r="BW36" s="106">
        <v>25156895</v>
      </c>
      <c r="BX36" s="106">
        <v>12289090</v>
      </c>
      <c r="BY36" s="106">
        <v>2396459</v>
      </c>
      <c r="BZ36" s="106">
        <v>284103</v>
      </c>
      <c r="CA36" s="107">
        <v>195608000</v>
      </c>
      <c r="CB36" s="115"/>
    </row>
    <row r="37" spans="1:80" s="116" customFormat="1" ht="13.8" x14ac:dyDescent="0.3">
      <c r="A37" s="4" t="s">
        <v>28</v>
      </c>
      <c r="B37" s="15">
        <v>6143000</v>
      </c>
      <c r="C37" s="16">
        <v>445250</v>
      </c>
      <c r="D37" s="16">
        <v>187000</v>
      </c>
      <c r="E37" s="16">
        <v>555250</v>
      </c>
      <c r="F37" s="16">
        <v>4000</v>
      </c>
      <c r="G37" s="27">
        <v>7334500</v>
      </c>
      <c r="H37" s="15">
        <v>31492102.850000001</v>
      </c>
      <c r="I37" s="16">
        <v>9757441</v>
      </c>
      <c r="J37" s="16">
        <v>4982244.95</v>
      </c>
      <c r="K37" s="16">
        <v>5955884.25</v>
      </c>
      <c r="L37" s="16">
        <v>0</v>
      </c>
      <c r="M37" s="27">
        <v>52187673.050000004</v>
      </c>
      <c r="N37" s="15">
        <v>0</v>
      </c>
      <c r="O37" s="16">
        <v>0</v>
      </c>
      <c r="P37" s="16">
        <v>0</v>
      </c>
      <c r="Q37" s="16">
        <v>0</v>
      </c>
      <c r="R37" s="16">
        <v>51759</v>
      </c>
      <c r="S37" s="27">
        <v>51759</v>
      </c>
      <c r="T37" s="15">
        <v>210137</v>
      </c>
      <c r="U37" s="16">
        <v>15376</v>
      </c>
      <c r="V37" s="16">
        <v>6407</v>
      </c>
      <c r="W37" s="16">
        <v>24345</v>
      </c>
      <c r="X37" s="16">
        <v>0</v>
      </c>
      <c r="Y37" s="27">
        <v>256265</v>
      </c>
      <c r="Z37" s="15">
        <v>7199186.7599999998</v>
      </c>
      <c r="AA37" s="16">
        <v>437012.24</v>
      </c>
      <c r="AB37" s="16">
        <v>113864.91</v>
      </c>
      <c r="AC37" s="16">
        <v>429312.25</v>
      </c>
      <c r="AD37" s="16">
        <v>250797.27</v>
      </c>
      <c r="AE37" s="27">
        <v>8430173.4299999997</v>
      </c>
      <c r="AF37" s="15">
        <v>0</v>
      </c>
      <c r="AG37" s="16">
        <v>0</v>
      </c>
      <c r="AH37" s="16">
        <v>0</v>
      </c>
      <c r="AI37" s="16">
        <v>0</v>
      </c>
      <c r="AJ37" s="16">
        <v>0</v>
      </c>
      <c r="AK37" s="27">
        <v>0</v>
      </c>
      <c r="AL37" s="15">
        <v>0</v>
      </c>
      <c r="AM37" s="16">
        <v>0</v>
      </c>
      <c r="AN37" s="16">
        <v>0</v>
      </c>
      <c r="AO37" s="16">
        <v>0</v>
      </c>
      <c r="AP37" s="16">
        <v>0</v>
      </c>
      <c r="AQ37" s="27">
        <v>0</v>
      </c>
      <c r="AR37" s="15">
        <v>0</v>
      </c>
      <c r="AS37" s="16">
        <v>0</v>
      </c>
      <c r="AT37" s="16">
        <v>0</v>
      </c>
      <c r="AU37" s="16">
        <v>0</v>
      </c>
      <c r="AV37" s="16">
        <v>0</v>
      </c>
      <c r="AW37" s="27">
        <v>0</v>
      </c>
      <c r="AX37" s="105">
        <v>45044426.609999999</v>
      </c>
      <c r="AY37" s="106">
        <v>10655079.24</v>
      </c>
      <c r="AZ37" s="106">
        <v>5289516.8600000003</v>
      </c>
      <c r="BA37" s="106">
        <v>6964791.5</v>
      </c>
      <c r="BB37" s="106">
        <v>306556.27</v>
      </c>
      <c r="BC37" s="107">
        <v>68260370.480000004</v>
      </c>
      <c r="BD37" s="15">
        <v>1083070.3999999999</v>
      </c>
      <c r="BE37" s="16">
        <v>352</v>
      </c>
      <c r="BF37" s="16">
        <v>176</v>
      </c>
      <c r="BG37" s="16">
        <v>28900.6</v>
      </c>
      <c r="BH37" s="16">
        <v>0</v>
      </c>
      <c r="BI37" s="27">
        <v>1112499</v>
      </c>
      <c r="BJ37" s="15">
        <v>1083070.3999999999</v>
      </c>
      <c r="BK37" s="16">
        <v>352</v>
      </c>
      <c r="BL37" s="16">
        <v>176</v>
      </c>
      <c r="BM37" s="16">
        <v>28900.6</v>
      </c>
      <c r="BN37" s="16">
        <v>0</v>
      </c>
      <c r="BO37" s="27">
        <v>1112499</v>
      </c>
      <c r="BP37" s="15">
        <v>0</v>
      </c>
      <c r="BQ37" s="16">
        <v>0</v>
      </c>
      <c r="BR37" s="16">
        <v>0</v>
      </c>
      <c r="BS37" s="16">
        <v>0</v>
      </c>
      <c r="BT37" s="16">
        <v>0</v>
      </c>
      <c r="BU37" s="27">
        <v>0</v>
      </c>
      <c r="BV37" s="105">
        <v>45044426.609999999</v>
      </c>
      <c r="BW37" s="106">
        <v>10655079.24</v>
      </c>
      <c r="BX37" s="106">
        <v>5289516.8600000003</v>
      </c>
      <c r="BY37" s="106">
        <v>6964791.5</v>
      </c>
      <c r="BZ37" s="106">
        <v>306556.27</v>
      </c>
      <c r="CA37" s="107">
        <v>68260370.480000004</v>
      </c>
      <c r="CB37" s="115"/>
    </row>
    <row r="38" spans="1:80" s="116" customFormat="1" ht="13.8" x14ac:dyDescent="0.3">
      <c r="A38" s="4" t="s">
        <v>29</v>
      </c>
      <c r="B38" s="15">
        <v>0</v>
      </c>
      <c r="C38" s="16">
        <v>0</v>
      </c>
      <c r="D38" s="16">
        <v>0</v>
      </c>
      <c r="E38" s="16">
        <v>0</v>
      </c>
      <c r="F38" s="16">
        <v>0</v>
      </c>
      <c r="G38" s="27">
        <v>0</v>
      </c>
      <c r="H38" s="15">
        <v>11310299</v>
      </c>
      <c r="I38" s="16">
        <v>2353017</v>
      </c>
      <c r="J38" s="16">
        <v>93211</v>
      </c>
      <c r="K38" s="16">
        <v>1668549</v>
      </c>
      <c r="L38" s="16">
        <v>15825</v>
      </c>
      <c r="M38" s="27">
        <v>15440901</v>
      </c>
      <c r="N38" s="15">
        <v>0</v>
      </c>
      <c r="O38" s="16">
        <v>0</v>
      </c>
      <c r="P38" s="16">
        <v>0</v>
      </c>
      <c r="Q38" s="16">
        <v>0</v>
      </c>
      <c r="R38" s="16">
        <v>14325</v>
      </c>
      <c r="S38" s="27">
        <v>14325</v>
      </c>
      <c r="T38" s="15">
        <v>89612</v>
      </c>
      <c r="U38" s="16">
        <v>-6670</v>
      </c>
      <c r="V38" s="16">
        <v>-481</v>
      </c>
      <c r="W38" s="16">
        <v>3997</v>
      </c>
      <c r="X38" s="16">
        <v>0</v>
      </c>
      <c r="Y38" s="27">
        <v>86458</v>
      </c>
      <c r="Z38" s="15">
        <v>1860827</v>
      </c>
      <c r="AA38" s="16">
        <v>155934</v>
      </c>
      <c r="AB38" s="16">
        <v>6213</v>
      </c>
      <c r="AC38" s="16">
        <v>284083</v>
      </c>
      <c r="AD38" s="16">
        <v>3488</v>
      </c>
      <c r="AE38" s="27">
        <v>2310545</v>
      </c>
      <c r="AF38" s="15">
        <v>0</v>
      </c>
      <c r="AG38" s="16">
        <v>0</v>
      </c>
      <c r="AH38" s="16">
        <v>0</v>
      </c>
      <c r="AI38" s="16">
        <v>0</v>
      </c>
      <c r="AJ38" s="16">
        <v>0</v>
      </c>
      <c r="AK38" s="27">
        <v>0</v>
      </c>
      <c r="AL38" s="15">
        <v>0</v>
      </c>
      <c r="AM38" s="16">
        <v>0</v>
      </c>
      <c r="AN38" s="16">
        <v>0</v>
      </c>
      <c r="AO38" s="16">
        <v>0</v>
      </c>
      <c r="AP38" s="16">
        <v>15599</v>
      </c>
      <c r="AQ38" s="27">
        <v>15599</v>
      </c>
      <c r="AR38" s="15">
        <v>0</v>
      </c>
      <c r="AS38" s="16">
        <v>0</v>
      </c>
      <c r="AT38" s="16">
        <v>0</v>
      </c>
      <c r="AU38" s="16">
        <v>0</v>
      </c>
      <c r="AV38" s="16">
        <v>0</v>
      </c>
      <c r="AW38" s="27">
        <v>0</v>
      </c>
      <c r="AX38" s="105">
        <v>13260738</v>
      </c>
      <c r="AY38" s="106">
        <v>2502281</v>
      </c>
      <c r="AZ38" s="106">
        <v>98943</v>
      </c>
      <c r="BA38" s="106">
        <v>1956629</v>
      </c>
      <c r="BB38" s="106">
        <v>49237</v>
      </c>
      <c r="BC38" s="107">
        <v>17867828</v>
      </c>
      <c r="BD38" s="15">
        <v>383312</v>
      </c>
      <c r="BE38" s="16">
        <v>0</v>
      </c>
      <c r="BF38" s="16">
        <v>0</v>
      </c>
      <c r="BG38" s="16">
        <v>0</v>
      </c>
      <c r="BH38" s="16">
        <v>0</v>
      </c>
      <c r="BI38" s="27">
        <v>383312</v>
      </c>
      <c r="BJ38" s="15">
        <v>383312</v>
      </c>
      <c r="BK38" s="16">
        <v>0</v>
      </c>
      <c r="BL38" s="16">
        <v>0</v>
      </c>
      <c r="BM38" s="16">
        <v>0</v>
      </c>
      <c r="BN38" s="16">
        <v>0</v>
      </c>
      <c r="BO38" s="27">
        <v>383312</v>
      </c>
      <c r="BP38" s="15">
        <v>0</v>
      </c>
      <c r="BQ38" s="16">
        <v>0</v>
      </c>
      <c r="BR38" s="16">
        <v>0</v>
      </c>
      <c r="BS38" s="16">
        <v>0</v>
      </c>
      <c r="BT38" s="16">
        <v>0</v>
      </c>
      <c r="BU38" s="27">
        <v>0</v>
      </c>
      <c r="BV38" s="105">
        <v>13260738</v>
      </c>
      <c r="BW38" s="106">
        <v>2502281</v>
      </c>
      <c r="BX38" s="106">
        <v>98943</v>
      </c>
      <c r="BY38" s="106">
        <v>1956629</v>
      </c>
      <c r="BZ38" s="106">
        <v>49237</v>
      </c>
      <c r="CA38" s="107">
        <v>17867828</v>
      </c>
      <c r="CB38" s="115"/>
    </row>
    <row r="39" spans="1:80" s="116" customFormat="1" ht="13.8" x14ac:dyDescent="0.3">
      <c r="A39" s="4" t="s">
        <v>30</v>
      </c>
      <c r="B39" s="15">
        <v>493829</v>
      </c>
      <c r="C39" s="16">
        <v>47316</v>
      </c>
      <c r="D39" s="16">
        <v>15309</v>
      </c>
      <c r="E39" s="16">
        <v>134294</v>
      </c>
      <c r="F39" s="16">
        <v>4871</v>
      </c>
      <c r="G39" s="27">
        <v>695619</v>
      </c>
      <c r="H39" s="15">
        <v>1629190</v>
      </c>
      <c r="I39" s="16">
        <v>175770</v>
      </c>
      <c r="J39" s="16">
        <v>110369</v>
      </c>
      <c r="K39" s="16">
        <v>4350075</v>
      </c>
      <c r="L39" s="16">
        <v>0</v>
      </c>
      <c r="M39" s="27">
        <v>6265404</v>
      </c>
      <c r="N39" s="15">
        <v>0</v>
      </c>
      <c r="O39" s="16">
        <v>0</v>
      </c>
      <c r="P39" s="16">
        <v>0</v>
      </c>
      <c r="Q39" s="16">
        <v>0</v>
      </c>
      <c r="R39" s="16">
        <v>6191</v>
      </c>
      <c r="S39" s="27">
        <v>6191</v>
      </c>
      <c r="T39" s="15">
        <v>0</v>
      </c>
      <c r="U39" s="16">
        <v>0</v>
      </c>
      <c r="V39" s="16">
        <v>0</v>
      </c>
      <c r="W39" s="16">
        <v>0</v>
      </c>
      <c r="X39" s="16">
        <v>0</v>
      </c>
      <c r="Y39" s="27">
        <v>0</v>
      </c>
      <c r="Z39" s="15">
        <v>717545</v>
      </c>
      <c r="AA39" s="16">
        <v>42400</v>
      </c>
      <c r="AB39" s="16">
        <v>0</v>
      </c>
      <c r="AC39" s="16">
        <v>48923</v>
      </c>
      <c r="AD39" s="16">
        <v>3305</v>
      </c>
      <c r="AE39" s="27">
        <v>812173</v>
      </c>
      <c r="AF39" s="15">
        <v>0</v>
      </c>
      <c r="AG39" s="16">
        <v>0</v>
      </c>
      <c r="AH39" s="16">
        <v>0</v>
      </c>
      <c r="AI39" s="16">
        <v>0</v>
      </c>
      <c r="AJ39" s="16">
        <v>0</v>
      </c>
      <c r="AK39" s="27">
        <v>0</v>
      </c>
      <c r="AL39" s="15">
        <v>0</v>
      </c>
      <c r="AM39" s="16">
        <v>0</v>
      </c>
      <c r="AN39" s="16">
        <v>0</v>
      </c>
      <c r="AO39" s="16">
        <v>0</v>
      </c>
      <c r="AP39" s="16">
        <v>0</v>
      </c>
      <c r="AQ39" s="27">
        <v>0</v>
      </c>
      <c r="AR39" s="15">
        <v>0</v>
      </c>
      <c r="AS39" s="16">
        <v>0</v>
      </c>
      <c r="AT39" s="16">
        <v>0</v>
      </c>
      <c r="AU39" s="16">
        <v>0</v>
      </c>
      <c r="AV39" s="16">
        <v>0</v>
      </c>
      <c r="AW39" s="27">
        <v>0</v>
      </c>
      <c r="AX39" s="105">
        <v>2840564</v>
      </c>
      <c r="AY39" s="106">
        <v>265486</v>
      </c>
      <c r="AZ39" s="106">
        <v>125678</v>
      </c>
      <c r="BA39" s="106">
        <v>4533292</v>
      </c>
      <c r="BB39" s="106">
        <v>14367</v>
      </c>
      <c r="BC39" s="107">
        <v>7779387</v>
      </c>
      <c r="BD39" s="15">
        <v>180975</v>
      </c>
      <c r="BE39" s="16">
        <v>0</v>
      </c>
      <c r="BF39" s="16">
        <v>0</v>
      </c>
      <c r="BG39" s="16">
        <v>0</v>
      </c>
      <c r="BH39" s="16">
        <v>0</v>
      </c>
      <c r="BI39" s="27">
        <v>180975</v>
      </c>
      <c r="BJ39" s="15">
        <v>180975</v>
      </c>
      <c r="BK39" s="16">
        <v>0</v>
      </c>
      <c r="BL39" s="16">
        <v>0</v>
      </c>
      <c r="BM39" s="16">
        <v>0</v>
      </c>
      <c r="BN39" s="16">
        <v>0</v>
      </c>
      <c r="BO39" s="27">
        <v>180975</v>
      </c>
      <c r="BP39" s="15">
        <v>50</v>
      </c>
      <c r="BQ39" s="16">
        <v>0</v>
      </c>
      <c r="BR39" s="16">
        <v>0</v>
      </c>
      <c r="BS39" s="16">
        <v>8535.41</v>
      </c>
      <c r="BT39" s="16">
        <v>0</v>
      </c>
      <c r="BU39" s="27">
        <v>8585.41</v>
      </c>
      <c r="BV39" s="105">
        <v>2840514</v>
      </c>
      <c r="BW39" s="106">
        <v>265486</v>
      </c>
      <c r="BX39" s="106">
        <v>125678</v>
      </c>
      <c r="BY39" s="106">
        <v>4524756.59</v>
      </c>
      <c r="BZ39" s="106">
        <v>14367</v>
      </c>
      <c r="CA39" s="107">
        <v>7770801.5899999999</v>
      </c>
      <c r="CB39" s="115"/>
    </row>
    <row r="40" spans="1:80" s="116" customFormat="1" ht="13.8" x14ac:dyDescent="0.3">
      <c r="A40" s="4" t="s">
        <v>31</v>
      </c>
      <c r="B40" s="15">
        <v>0</v>
      </c>
      <c r="C40" s="16">
        <v>0</v>
      </c>
      <c r="D40" s="16">
        <v>0</v>
      </c>
      <c r="E40" s="16">
        <v>0</v>
      </c>
      <c r="F40" s="16">
        <v>0</v>
      </c>
      <c r="G40" s="27">
        <v>0</v>
      </c>
      <c r="H40" s="15">
        <v>57180567</v>
      </c>
      <c r="I40" s="16">
        <v>7258082</v>
      </c>
      <c r="J40" s="16">
        <v>24493063</v>
      </c>
      <c r="K40" s="16">
        <v>0</v>
      </c>
      <c r="L40" s="16">
        <v>75522</v>
      </c>
      <c r="M40" s="27">
        <v>89007234</v>
      </c>
      <c r="N40" s="15">
        <v>0</v>
      </c>
      <c r="O40" s="16">
        <v>0</v>
      </c>
      <c r="P40" s="16">
        <v>0</v>
      </c>
      <c r="Q40" s="16">
        <v>0</v>
      </c>
      <c r="R40" s="16">
        <v>0</v>
      </c>
      <c r="S40" s="27">
        <v>0</v>
      </c>
      <c r="T40" s="15">
        <v>211375</v>
      </c>
      <c r="U40" s="16">
        <v>-2909</v>
      </c>
      <c r="V40" s="16">
        <v>-379003</v>
      </c>
      <c r="W40" s="16">
        <v>0</v>
      </c>
      <c r="X40" s="16">
        <v>-2815</v>
      </c>
      <c r="Y40" s="27">
        <v>-173352</v>
      </c>
      <c r="Z40" s="15">
        <v>6438912</v>
      </c>
      <c r="AA40" s="16">
        <v>66240</v>
      </c>
      <c r="AB40" s="16">
        <v>132750</v>
      </c>
      <c r="AC40" s="16">
        <v>0</v>
      </c>
      <c r="AD40" s="16">
        <v>0</v>
      </c>
      <c r="AE40" s="27">
        <v>6637902</v>
      </c>
      <c r="AF40" s="15">
        <v>0</v>
      </c>
      <c r="AG40" s="16">
        <v>0</v>
      </c>
      <c r="AH40" s="16">
        <v>0</v>
      </c>
      <c r="AI40" s="16">
        <v>0</v>
      </c>
      <c r="AJ40" s="16">
        <v>0</v>
      </c>
      <c r="AK40" s="27">
        <v>0</v>
      </c>
      <c r="AL40" s="15">
        <v>0</v>
      </c>
      <c r="AM40" s="16">
        <v>0</v>
      </c>
      <c r="AN40" s="16">
        <v>321945</v>
      </c>
      <c r="AO40" s="16">
        <v>0</v>
      </c>
      <c r="AP40" s="16">
        <v>0</v>
      </c>
      <c r="AQ40" s="27">
        <v>321945</v>
      </c>
      <c r="AR40" s="15">
        <v>0</v>
      </c>
      <c r="AS40" s="16">
        <v>0</v>
      </c>
      <c r="AT40" s="16">
        <v>0</v>
      </c>
      <c r="AU40" s="16">
        <v>0</v>
      </c>
      <c r="AV40" s="16">
        <v>0</v>
      </c>
      <c r="AW40" s="27">
        <v>0</v>
      </c>
      <c r="AX40" s="105">
        <v>63830854</v>
      </c>
      <c r="AY40" s="106">
        <v>7321413</v>
      </c>
      <c r="AZ40" s="106">
        <v>24568755</v>
      </c>
      <c r="BA40" s="106">
        <v>0</v>
      </c>
      <c r="BB40" s="106">
        <v>72707</v>
      </c>
      <c r="BC40" s="107">
        <v>95793729</v>
      </c>
      <c r="BD40" s="15">
        <v>1510383</v>
      </c>
      <c r="BE40" s="16">
        <v>0</v>
      </c>
      <c r="BF40" s="16">
        <v>0</v>
      </c>
      <c r="BG40" s="16">
        <v>0</v>
      </c>
      <c r="BH40" s="16">
        <v>0</v>
      </c>
      <c r="BI40" s="27">
        <v>1510383</v>
      </c>
      <c r="BJ40" s="15">
        <v>1510383</v>
      </c>
      <c r="BK40" s="16">
        <v>0</v>
      </c>
      <c r="BL40" s="16">
        <v>0</v>
      </c>
      <c r="BM40" s="16">
        <v>0</v>
      </c>
      <c r="BN40" s="16">
        <v>0</v>
      </c>
      <c r="BO40" s="27">
        <v>1510383</v>
      </c>
      <c r="BP40" s="15">
        <v>365291</v>
      </c>
      <c r="BQ40" s="16">
        <v>0</v>
      </c>
      <c r="BR40" s="16">
        <v>0</v>
      </c>
      <c r="BS40" s="16">
        <v>0</v>
      </c>
      <c r="BT40" s="16">
        <v>0</v>
      </c>
      <c r="BU40" s="27">
        <v>365291</v>
      </c>
      <c r="BV40" s="105">
        <v>63465563</v>
      </c>
      <c r="BW40" s="106">
        <v>7321413</v>
      </c>
      <c r="BX40" s="106">
        <v>24568755</v>
      </c>
      <c r="BY40" s="106">
        <v>0</v>
      </c>
      <c r="BZ40" s="106">
        <v>72707</v>
      </c>
      <c r="CA40" s="107">
        <v>95428438</v>
      </c>
      <c r="CB40" s="115"/>
    </row>
    <row r="41" spans="1:80" s="116" customFormat="1" ht="13.8" x14ac:dyDescent="0.3">
      <c r="A41" s="4" t="s">
        <v>32</v>
      </c>
      <c r="B41" s="15">
        <v>2365636</v>
      </c>
      <c r="C41" s="16">
        <v>143916</v>
      </c>
      <c r="D41" s="16">
        <v>103448</v>
      </c>
      <c r="E41" s="16">
        <v>291316</v>
      </c>
      <c r="F41" s="16">
        <v>0</v>
      </c>
      <c r="G41" s="27">
        <v>2904316</v>
      </c>
      <c r="H41" s="15">
        <v>10668846</v>
      </c>
      <c r="I41" s="16">
        <v>1460519</v>
      </c>
      <c r="J41" s="16">
        <v>747614</v>
      </c>
      <c r="K41" s="16">
        <v>5008804</v>
      </c>
      <c r="L41" s="16">
        <v>0</v>
      </c>
      <c r="M41" s="27">
        <v>17885783</v>
      </c>
      <c r="N41" s="15">
        <v>0</v>
      </c>
      <c r="O41" s="16">
        <v>0</v>
      </c>
      <c r="P41" s="16">
        <v>0</v>
      </c>
      <c r="Q41" s="16">
        <v>0</v>
      </c>
      <c r="R41" s="16">
        <v>37424</v>
      </c>
      <c r="S41" s="27">
        <v>37424</v>
      </c>
      <c r="T41" s="15">
        <v>237257</v>
      </c>
      <c r="U41" s="16">
        <v>-4586</v>
      </c>
      <c r="V41" s="16">
        <v>15200</v>
      </c>
      <c r="W41" s="16">
        <v>-79427</v>
      </c>
      <c r="X41" s="16">
        <v>-13477</v>
      </c>
      <c r="Y41" s="27">
        <v>154967</v>
      </c>
      <c r="Z41" s="15">
        <v>2136209</v>
      </c>
      <c r="AA41" s="16">
        <v>140340</v>
      </c>
      <c r="AB41" s="16">
        <v>0</v>
      </c>
      <c r="AC41" s="16">
        <v>460591</v>
      </c>
      <c r="AD41" s="16">
        <v>0</v>
      </c>
      <c r="AE41" s="27">
        <v>2737140</v>
      </c>
      <c r="AF41" s="15">
        <v>0</v>
      </c>
      <c r="AG41" s="16">
        <v>0</v>
      </c>
      <c r="AH41" s="16">
        <v>0</v>
      </c>
      <c r="AI41" s="16">
        <v>0</v>
      </c>
      <c r="AJ41" s="16">
        <v>0</v>
      </c>
      <c r="AK41" s="27">
        <v>0</v>
      </c>
      <c r="AL41" s="15">
        <v>0</v>
      </c>
      <c r="AM41" s="16">
        <v>0</v>
      </c>
      <c r="AN41" s="16">
        <v>0</v>
      </c>
      <c r="AO41" s="16">
        <v>0</v>
      </c>
      <c r="AP41" s="16">
        <v>0</v>
      </c>
      <c r="AQ41" s="27">
        <v>0</v>
      </c>
      <c r="AR41" s="15">
        <v>0</v>
      </c>
      <c r="AS41" s="16">
        <v>0</v>
      </c>
      <c r="AT41" s="16">
        <v>0</v>
      </c>
      <c r="AU41" s="16">
        <v>0</v>
      </c>
      <c r="AV41" s="16">
        <v>0</v>
      </c>
      <c r="AW41" s="27">
        <v>0</v>
      </c>
      <c r="AX41" s="105">
        <v>15407948</v>
      </c>
      <c r="AY41" s="106">
        <v>1740189</v>
      </c>
      <c r="AZ41" s="106">
        <v>866262</v>
      </c>
      <c r="BA41" s="106">
        <v>5681284</v>
      </c>
      <c r="BB41" s="106">
        <v>23947</v>
      </c>
      <c r="BC41" s="107">
        <v>23719630</v>
      </c>
      <c r="BD41" s="15">
        <v>388895</v>
      </c>
      <c r="BE41" s="16">
        <v>587</v>
      </c>
      <c r="BF41" s="16">
        <v>0</v>
      </c>
      <c r="BG41" s="16">
        <v>20696</v>
      </c>
      <c r="BH41" s="16">
        <v>0</v>
      </c>
      <c r="BI41" s="27">
        <v>410178</v>
      </c>
      <c r="BJ41" s="15">
        <v>388895</v>
      </c>
      <c r="BK41" s="16">
        <v>587</v>
      </c>
      <c r="BL41" s="16">
        <v>0</v>
      </c>
      <c r="BM41" s="16">
        <v>20696</v>
      </c>
      <c r="BN41" s="16">
        <v>0</v>
      </c>
      <c r="BO41" s="27">
        <v>410178</v>
      </c>
      <c r="BP41" s="15">
        <v>0</v>
      </c>
      <c r="BQ41" s="16">
        <v>0</v>
      </c>
      <c r="BR41" s="16">
        <v>0</v>
      </c>
      <c r="BS41" s="16">
        <v>0</v>
      </c>
      <c r="BT41" s="16">
        <v>0</v>
      </c>
      <c r="BU41" s="27">
        <v>0</v>
      </c>
      <c r="BV41" s="105">
        <v>15407948</v>
      </c>
      <c r="BW41" s="106">
        <v>1740189</v>
      </c>
      <c r="BX41" s="106">
        <v>866262</v>
      </c>
      <c r="BY41" s="106">
        <v>5681284</v>
      </c>
      <c r="BZ41" s="106">
        <v>23947</v>
      </c>
      <c r="CA41" s="107">
        <v>23719630</v>
      </c>
      <c r="CB41" s="115"/>
    </row>
    <row r="42" spans="1:80" s="116" customFormat="1" ht="13.8" x14ac:dyDescent="0.3">
      <c r="A42" s="4" t="s">
        <v>33</v>
      </c>
      <c r="B42" s="15">
        <v>0</v>
      </c>
      <c r="C42" s="16">
        <v>0</v>
      </c>
      <c r="D42" s="16">
        <v>0</v>
      </c>
      <c r="E42" s="16">
        <v>0</v>
      </c>
      <c r="F42" s="16">
        <v>0</v>
      </c>
      <c r="G42" s="27">
        <v>0</v>
      </c>
      <c r="H42" s="15">
        <v>97744701</v>
      </c>
      <c r="I42" s="16">
        <v>8098591</v>
      </c>
      <c r="J42" s="16">
        <v>19551520</v>
      </c>
      <c r="K42" s="16">
        <v>9262951</v>
      </c>
      <c r="L42" s="16">
        <v>0</v>
      </c>
      <c r="M42" s="27">
        <v>134657763</v>
      </c>
      <c r="N42" s="15">
        <v>0</v>
      </c>
      <c r="O42" s="16">
        <v>0</v>
      </c>
      <c r="P42" s="16">
        <v>0</v>
      </c>
      <c r="Q42" s="16">
        <v>0</v>
      </c>
      <c r="R42" s="16">
        <v>0</v>
      </c>
      <c r="S42" s="27">
        <v>0</v>
      </c>
      <c r="T42" s="15">
        <v>2817935.4899999946</v>
      </c>
      <c r="U42" s="16">
        <v>101162.84999999963</v>
      </c>
      <c r="V42" s="16">
        <v>189727.40000000224</v>
      </c>
      <c r="W42" s="16">
        <v>-257972.3599999994</v>
      </c>
      <c r="X42" s="16">
        <v>0</v>
      </c>
      <c r="Y42" s="27">
        <v>2850853.3799999971</v>
      </c>
      <c r="Z42" s="15">
        <v>129396.79999999999</v>
      </c>
      <c r="AA42" s="16">
        <v>0</v>
      </c>
      <c r="AB42" s="16">
        <v>0</v>
      </c>
      <c r="AC42" s="16">
        <v>0</v>
      </c>
      <c r="AD42" s="16">
        <v>0</v>
      </c>
      <c r="AE42" s="27">
        <v>129396.79999999999</v>
      </c>
      <c r="AF42" s="15">
        <v>0</v>
      </c>
      <c r="AG42" s="16">
        <v>0</v>
      </c>
      <c r="AH42" s="16">
        <v>0</v>
      </c>
      <c r="AI42" s="16">
        <v>0</v>
      </c>
      <c r="AJ42" s="16">
        <v>0</v>
      </c>
      <c r="AK42" s="27">
        <v>0</v>
      </c>
      <c r="AL42" s="15">
        <v>0</v>
      </c>
      <c r="AM42" s="16">
        <v>12768112.550000001</v>
      </c>
      <c r="AN42" s="16">
        <v>0</v>
      </c>
      <c r="AO42" s="16">
        <v>0</v>
      </c>
      <c r="AP42" s="16">
        <v>0</v>
      </c>
      <c r="AQ42" s="27">
        <v>12768112.550000001</v>
      </c>
      <c r="AR42" s="15">
        <v>0</v>
      </c>
      <c r="AS42" s="16">
        <v>0</v>
      </c>
      <c r="AT42" s="16">
        <v>0</v>
      </c>
      <c r="AU42" s="16">
        <v>0</v>
      </c>
      <c r="AV42" s="16">
        <v>0</v>
      </c>
      <c r="AW42" s="27">
        <v>0</v>
      </c>
      <c r="AX42" s="105">
        <v>100692033.28999999</v>
      </c>
      <c r="AY42" s="106">
        <v>20967866.399999999</v>
      </c>
      <c r="AZ42" s="106">
        <v>19741247.400000002</v>
      </c>
      <c r="BA42" s="106">
        <v>9004978.6400000006</v>
      </c>
      <c r="BB42" s="106">
        <v>0</v>
      </c>
      <c r="BC42" s="107">
        <v>150406125.73000002</v>
      </c>
      <c r="BD42" s="15">
        <v>2838630.64</v>
      </c>
      <c r="BE42" s="16">
        <v>0</v>
      </c>
      <c r="BF42" s="16">
        <v>0</v>
      </c>
      <c r="BG42" s="16">
        <v>0</v>
      </c>
      <c r="BH42" s="16">
        <v>0</v>
      </c>
      <c r="BI42" s="27">
        <v>2838630.64</v>
      </c>
      <c r="BJ42" s="15">
        <v>2838630.64</v>
      </c>
      <c r="BK42" s="16">
        <v>0</v>
      </c>
      <c r="BL42" s="16">
        <v>0</v>
      </c>
      <c r="BM42" s="16">
        <v>0</v>
      </c>
      <c r="BN42" s="16">
        <v>0</v>
      </c>
      <c r="BO42" s="27">
        <v>2838630.64</v>
      </c>
      <c r="BP42" s="15">
        <v>439458</v>
      </c>
      <c r="BQ42" s="16">
        <v>0</v>
      </c>
      <c r="BR42" s="16">
        <v>0</v>
      </c>
      <c r="BS42" s="16">
        <v>654650.64999999991</v>
      </c>
      <c r="BT42" s="16">
        <v>0</v>
      </c>
      <c r="BU42" s="27">
        <v>1094108.6499999999</v>
      </c>
      <c r="BV42" s="105">
        <v>100252575.28999999</v>
      </c>
      <c r="BW42" s="106">
        <v>20967866.399999999</v>
      </c>
      <c r="BX42" s="106">
        <v>19741247.400000002</v>
      </c>
      <c r="BY42" s="106">
        <v>8350327.9900000002</v>
      </c>
      <c r="BZ42" s="106">
        <v>0</v>
      </c>
      <c r="CA42" s="107">
        <v>149312017.08000001</v>
      </c>
      <c r="CB42" s="115"/>
    </row>
    <row r="43" spans="1:80" s="116" customFormat="1" ht="13.8" x14ac:dyDescent="0.3">
      <c r="A43" s="4" t="s">
        <v>34</v>
      </c>
      <c r="B43" s="15">
        <v>1554169</v>
      </c>
      <c r="C43" s="16">
        <v>109803.75</v>
      </c>
      <c r="D43" s="16">
        <v>0</v>
      </c>
      <c r="E43" s="16">
        <v>652966.30000000005</v>
      </c>
      <c r="F43" s="16">
        <v>0</v>
      </c>
      <c r="G43" s="27">
        <v>2316939.0499999998</v>
      </c>
      <c r="H43" s="15">
        <v>5911333</v>
      </c>
      <c r="I43" s="16">
        <v>737495</v>
      </c>
      <c r="J43" s="16">
        <v>0</v>
      </c>
      <c r="K43" s="16">
        <v>3173819</v>
      </c>
      <c r="L43" s="16">
        <v>0</v>
      </c>
      <c r="M43" s="27">
        <v>9822647</v>
      </c>
      <c r="N43" s="15">
        <v>0</v>
      </c>
      <c r="O43" s="16">
        <v>0</v>
      </c>
      <c r="P43" s="16">
        <v>0</v>
      </c>
      <c r="Q43" s="16">
        <v>0</v>
      </c>
      <c r="R43" s="16">
        <v>0</v>
      </c>
      <c r="S43" s="27">
        <v>0</v>
      </c>
      <c r="T43" s="15">
        <v>8783</v>
      </c>
      <c r="U43" s="16">
        <v>0</v>
      </c>
      <c r="V43" s="16">
        <v>0</v>
      </c>
      <c r="W43" s="16">
        <v>0</v>
      </c>
      <c r="X43" s="16">
        <v>0</v>
      </c>
      <c r="Y43" s="27">
        <v>8783</v>
      </c>
      <c r="Z43" s="15">
        <v>2000674.2</v>
      </c>
      <c r="AA43" s="16">
        <v>214472</v>
      </c>
      <c r="AB43" s="16">
        <v>0</v>
      </c>
      <c r="AC43" s="16">
        <v>385159.8</v>
      </c>
      <c r="AD43" s="16">
        <v>0</v>
      </c>
      <c r="AE43" s="27">
        <v>2600306</v>
      </c>
      <c r="AF43" s="15">
        <v>0</v>
      </c>
      <c r="AG43" s="16">
        <v>0</v>
      </c>
      <c r="AH43" s="16">
        <v>0</v>
      </c>
      <c r="AI43" s="16">
        <v>0</v>
      </c>
      <c r="AJ43" s="16">
        <v>0</v>
      </c>
      <c r="AK43" s="27">
        <v>0</v>
      </c>
      <c r="AL43" s="15">
        <v>0</v>
      </c>
      <c r="AM43" s="16">
        <v>0</v>
      </c>
      <c r="AN43" s="16">
        <v>0</v>
      </c>
      <c r="AO43" s="16">
        <v>0</v>
      </c>
      <c r="AP43" s="16">
        <v>0</v>
      </c>
      <c r="AQ43" s="27">
        <v>0</v>
      </c>
      <c r="AR43" s="15">
        <v>0</v>
      </c>
      <c r="AS43" s="16">
        <v>0</v>
      </c>
      <c r="AT43" s="16">
        <v>0</v>
      </c>
      <c r="AU43" s="16">
        <v>0</v>
      </c>
      <c r="AV43" s="16">
        <v>0</v>
      </c>
      <c r="AW43" s="27">
        <v>0</v>
      </c>
      <c r="AX43" s="105">
        <v>9474959.1999999993</v>
      </c>
      <c r="AY43" s="106">
        <v>1061770.75</v>
      </c>
      <c r="AZ43" s="106">
        <v>0</v>
      </c>
      <c r="BA43" s="106">
        <v>4211945.0999999996</v>
      </c>
      <c r="BB43" s="106">
        <v>0</v>
      </c>
      <c r="BC43" s="107">
        <v>14748675.050000001</v>
      </c>
      <c r="BD43" s="15">
        <v>0</v>
      </c>
      <c r="BE43" s="16">
        <v>0</v>
      </c>
      <c r="BF43" s="16">
        <v>0</v>
      </c>
      <c r="BG43" s="16">
        <v>0</v>
      </c>
      <c r="BH43" s="16">
        <v>0</v>
      </c>
      <c r="BI43" s="27">
        <v>0</v>
      </c>
      <c r="BJ43" s="15">
        <v>0</v>
      </c>
      <c r="BK43" s="16">
        <v>0</v>
      </c>
      <c r="BL43" s="16">
        <v>0</v>
      </c>
      <c r="BM43" s="16">
        <v>0</v>
      </c>
      <c r="BN43" s="16">
        <v>0</v>
      </c>
      <c r="BO43" s="27">
        <v>0</v>
      </c>
      <c r="BP43" s="15">
        <v>0</v>
      </c>
      <c r="BQ43" s="16">
        <v>0</v>
      </c>
      <c r="BR43" s="16">
        <v>0</v>
      </c>
      <c r="BS43" s="16">
        <v>0</v>
      </c>
      <c r="BT43" s="16">
        <v>0</v>
      </c>
      <c r="BU43" s="27">
        <v>0</v>
      </c>
      <c r="BV43" s="105">
        <v>9474959.1999999993</v>
      </c>
      <c r="BW43" s="106">
        <v>1061770.75</v>
      </c>
      <c r="BX43" s="106">
        <v>0</v>
      </c>
      <c r="BY43" s="106">
        <v>4211945.0999999996</v>
      </c>
      <c r="BZ43" s="106">
        <v>0</v>
      </c>
      <c r="CA43" s="107">
        <v>14748675.050000001</v>
      </c>
      <c r="CB43" s="115"/>
    </row>
    <row r="44" spans="1:80" s="116" customFormat="1" ht="13.8" x14ac:dyDescent="0.3">
      <c r="A44" s="4" t="s">
        <v>35</v>
      </c>
      <c r="B44" s="15">
        <v>6356092</v>
      </c>
      <c r="C44" s="16">
        <v>255818</v>
      </c>
      <c r="D44" s="16">
        <v>480151</v>
      </c>
      <c r="E44" s="16">
        <v>11807</v>
      </c>
      <c r="F44" s="16">
        <v>0</v>
      </c>
      <c r="G44" s="27">
        <v>7103868</v>
      </c>
      <c r="H44" s="15">
        <v>89413115</v>
      </c>
      <c r="I44" s="16">
        <v>6105832</v>
      </c>
      <c r="J44" s="16">
        <v>10379549</v>
      </c>
      <c r="K44" s="16">
        <v>399001</v>
      </c>
      <c r="L44" s="16">
        <v>0</v>
      </c>
      <c r="M44" s="27">
        <v>106297497</v>
      </c>
      <c r="N44" s="15">
        <v>0</v>
      </c>
      <c r="O44" s="16">
        <v>0</v>
      </c>
      <c r="P44" s="16">
        <v>0</v>
      </c>
      <c r="Q44" s="16">
        <v>0</v>
      </c>
      <c r="R44" s="16">
        <v>0</v>
      </c>
      <c r="S44" s="27">
        <v>0</v>
      </c>
      <c r="T44" s="15">
        <v>1526344</v>
      </c>
      <c r="U44" s="16">
        <v>105748</v>
      </c>
      <c r="V44" s="16">
        <v>179766</v>
      </c>
      <c r="W44" s="16">
        <v>6910</v>
      </c>
      <c r="X44" s="16">
        <v>0</v>
      </c>
      <c r="Y44" s="27">
        <v>1818768</v>
      </c>
      <c r="Z44" s="15">
        <v>11433819</v>
      </c>
      <c r="AA44" s="16">
        <v>31247</v>
      </c>
      <c r="AB44" s="16">
        <v>2717</v>
      </c>
      <c r="AC44" s="16">
        <v>10869</v>
      </c>
      <c r="AD44" s="16">
        <v>0</v>
      </c>
      <c r="AE44" s="27">
        <v>11478652</v>
      </c>
      <c r="AF44" s="15">
        <v>0</v>
      </c>
      <c r="AG44" s="16">
        <v>0</v>
      </c>
      <c r="AH44" s="16">
        <v>0</v>
      </c>
      <c r="AI44" s="16">
        <v>0</v>
      </c>
      <c r="AJ44" s="16">
        <v>0</v>
      </c>
      <c r="AK44" s="27">
        <v>0</v>
      </c>
      <c r="AL44" s="15">
        <v>0</v>
      </c>
      <c r="AM44" s="16">
        <v>0</v>
      </c>
      <c r="AN44" s="16">
        <v>0</v>
      </c>
      <c r="AO44" s="16">
        <v>0</v>
      </c>
      <c r="AP44" s="16">
        <v>0</v>
      </c>
      <c r="AQ44" s="27">
        <v>0</v>
      </c>
      <c r="AR44" s="15">
        <v>0</v>
      </c>
      <c r="AS44" s="16">
        <v>0</v>
      </c>
      <c r="AT44" s="16">
        <v>0</v>
      </c>
      <c r="AU44" s="16">
        <v>0</v>
      </c>
      <c r="AV44" s="16">
        <v>0</v>
      </c>
      <c r="AW44" s="27">
        <v>0</v>
      </c>
      <c r="AX44" s="105">
        <v>108729370</v>
      </c>
      <c r="AY44" s="106">
        <v>6498645</v>
      </c>
      <c r="AZ44" s="106">
        <v>11042183</v>
      </c>
      <c r="BA44" s="106">
        <v>428587</v>
      </c>
      <c r="BB44" s="106">
        <v>0</v>
      </c>
      <c r="BC44" s="107">
        <v>126698785</v>
      </c>
      <c r="BD44" s="15">
        <v>2734412</v>
      </c>
      <c r="BE44" s="16">
        <v>0</v>
      </c>
      <c r="BF44" s="16">
        <v>0</v>
      </c>
      <c r="BG44" s="16">
        <v>0</v>
      </c>
      <c r="BH44" s="16">
        <v>0</v>
      </c>
      <c r="BI44" s="27">
        <v>2734412</v>
      </c>
      <c r="BJ44" s="15">
        <v>2734412</v>
      </c>
      <c r="BK44" s="16">
        <v>0</v>
      </c>
      <c r="BL44" s="16">
        <v>0</v>
      </c>
      <c r="BM44" s="16">
        <v>0</v>
      </c>
      <c r="BN44" s="16">
        <v>0</v>
      </c>
      <c r="BO44" s="27">
        <v>2734412</v>
      </c>
      <c r="BP44" s="15">
        <v>1283040</v>
      </c>
      <c r="BQ44" s="16">
        <v>0</v>
      </c>
      <c r="BR44" s="16">
        <v>0</v>
      </c>
      <c r="BS44" s="16">
        <v>0</v>
      </c>
      <c r="BT44" s="16">
        <v>0</v>
      </c>
      <c r="BU44" s="27">
        <v>1283040</v>
      </c>
      <c r="BV44" s="105">
        <v>107446330</v>
      </c>
      <c r="BW44" s="106">
        <v>6498645</v>
      </c>
      <c r="BX44" s="106">
        <v>11042183</v>
      </c>
      <c r="BY44" s="106">
        <v>428587</v>
      </c>
      <c r="BZ44" s="106">
        <v>0</v>
      </c>
      <c r="CA44" s="107">
        <v>125415745</v>
      </c>
      <c r="CB44" s="115"/>
    </row>
    <row r="45" spans="1:80" s="116" customFormat="1" ht="13.8" x14ac:dyDescent="0.3">
      <c r="A45" s="4" t="s">
        <v>36</v>
      </c>
      <c r="B45" s="15">
        <v>0</v>
      </c>
      <c r="C45" s="16">
        <v>0</v>
      </c>
      <c r="D45" s="16">
        <v>0</v>
      </c>
      <c r="E45" s="16">
        <v>0</v>
      </c>
      <c r="F45" s="16">
        <v>0</v>
      </c>
      <c r="G45" s="27">
        <v>0</v>
      </c>
      <c r="H45" s="15">
        <v>75402435</v>
      </c>
      <c r="I45" s="16">
        <v>10835756</v>
      </c>
      <c r="J45" s="16">
        <v>12479520</v>
      </c>
      <c r="K45" s="16">
        <v>0</v>
      </c>
      <c r="L45" s="16">
        <v>0</v>
      </c>
      <c r="M45" s="27">
        <v>98717711</v>
      </c>
      <c r="N45" s="15">
        <v>0</v>
      </c>
      <c r="O45" s="16">
        <v>0</v>
      </c>
      <c r="P45" s="16">
        <v>0</v>
      </c>
      <c r="Q45" s="16">
        <v>0</v>
      </c>
      <c r="R45" s="16">
        <v>44872</v>
      </c>
      <c r="S45" s="27">
        <v>44872</v>
      </c>
      <c r="T45" s="15">
        <v>687768</v>
      </c>
      <c r="U45" s="16">
        <v>0</v>
      </c>
      <c r="V45" s="16">
        <v>0</v>
      </c>
      <c r="W45" s="16">
        <v>0</v>
      </c>
      <c r="X45" s="16">
        <v>0</v>
      </c>
      <c r="Y45" s="27">
        <v>687768</v>
      </c>
      <c r="Z45" s="15">
        <v>7607878</v>
      </c>
      <c r="AA45" s="16">
        <v>0</v>
      </c>
      <c r="AB45" s="16">
        <v>0</v>
      </c>
      <c r="AC45" s="16">
        <v>0</v>
      </c>
      <c r="AD45" s="16">
        <v>694722</v>
      </c>
      <c r="AE45" s="27">
        <v>8302600</v>
      </c>
      <c r="AF45" s="15">
        <v>0</v>
      </c>
      <c r="AG45" s="16">
        <v>0</v>
      </c>
      <c r="AH45" s="16">
        <v>0</v>
      </c>
      <c r="AI45" s="16">
        <v>0</v>
      </c>
      <c r="AJ45" s="16">
        <v>0</v>
      </c>
      <c r="AK45" s="27">
        <v>0</v>
      </c>
      <c r="AL45" s="15">
        <v>0</v>
      </c>
      <c r="AM45" s="16">
        <v>0</v>
      </c>
      <c r="AN45" s="16">
        <v>0</v>
      </c>
      <c r="AO45" s="16">
        <v>0</v>
      </c>
      <c r="AP45" s="16">
        <v>0</v>
      </c>
      <c r="AQ45" s="27">
        <v>0</v>
      </c>
      <c r="AR45" s="15">
        <v>0</v>
      </c>
      <c r="AS45" s="16">
        <v>0</v>
      </c>
      <c r="AT45" s="16">
        <v>0</v>
      </c>
      <c r="AU45" s="16">
        <v>0</v>
      </c>
      <c r="AV45" s="16">
        <v>0</v>
      </c>
      <c r="AW45" s="27">
        <v>0</v>
      </c>
      <c r="AX45" s="105">
        <v>83698081</v>
      </c>
      <c r="AY45" s="106">
        <v>10835756</v>
      </c>
      <c r="AZ45" s="106">
        <v>12479520</v>
      </c>
      <c r="BA45" s="106">
        <v>0</v>
      </c>
      <c r="BB45" s="106">
        <v>739594</v>
      </c>
      <c r="BC45" s="107">
        <v>107752951</v>
      </c>
      <c r="BD45" s="15">
        <v>2550851</v>
      </c>
      <c r="BE45" s="16">
        <v>0</v>
      </c>
      <c r="BF45" s="16">
        <v>0</v>
      </c>
      <c r="BG45" s="16">
        <v>0</v>
      </c>
      <c r="BH45" s="16">
        <v>0</v>
      </c>
      <c r="BI45" s="27">
        <v>2550851</v>
      </c>
      <c r="BJ45" s="15">
        <v>2550851</v>
      </c>
      <c r="BK45" s="16">
        <v>0</v>
      </c>
      <c r="BL45" s="16">
        <v>0</v>
      </c>
      <c r="BM45" s="16">
        <v>0</v>
      </c>
      <c r="BN45" s="16">
        <v>0</v>
      </c>
      <c r="BO45" s="27">
        <v>2550851</v>
      </c>
      <c r="BP45" s="15">
        <v>1201700</v>
      </c>
      <c r="BQ45" s="16">
        <v>0</v>
      </c>
      <c r="BR45" s="16">
        <v>0</v>
      </c>
      <c r="BS45" s="16">
        <v>0</v>
      </c>
      <c r="BT45" s="16">
        <v>0</v>
      </c>
      <c r="BU45" s="27">
        <v>1201700</v>
      </c>
      <c r="BV45" s="105">
        <v>82496381</v>
      </c>
      <c r="BW45" s="106">
        <v>10835756</v>
      </c>
      <c r="BX45" s="106">
        <v>12479520</v>
      </c>
      <c r="BY45" s="106">
        <v>0</v>
      </c>
      <c r="BZ45" s="106">
        <v>739594</v>
      </c>
      <c r="CA45" s="107">
        <v>106551251</v>
      </c>
      <c r="CB45" s="115"/>
    </row>
    <row r="46" spans="1:80" s="116" customFormat="1" ht="13.8" x14ac:dyDescent="0.3">
      <c r="A46" s="4" t="s">
        <v>37</v>
      </c>
      <c r="B46" s="15">
        <v>4354543.8000000054</v>
      </c>
      <c r="C46" s="16">
        <v>225905.57000000004</v>
      </c>
      <c r="D46" s="16">
        <v>113027</v>
      </c>
      <c r="E46" s="16">
        <v>121913.91999999998</v>
      </c>
      <c r="F46" s="16">
        <v>1530.8</v>
      </c>
      <c r="G46" s="27">
        <v>4816921.0900000054</v>
      </c>
      <c r="H46" s="15">
        <v>36517090</v>
      </c>
      <c r="I46" s="16">
        <v>5391868</v>
      </c>
      <c r="J46" s="16">
        <v>1790250</v>
      </c>
      <c r="K46" s="16">
        <v>2952302</v>
      </c>
      <c r="L46" s="16">
        <v>0</v>
      </c>
      <c r="M46" s="27">
        <v>46651510</v>
      </c>
      <c r="N46" s="15">
        <v>0</v>
      </c>
      <c r="O46" s="16">
        <v>0</v>
      </c>
      <c r="P46" s="16">
        <v>0</v>
      </c>
      <c r="Q46" s="16">
        <v>0</v>
      </c>
      <c r="R46" s="16">
        <v>51812</v>
      </c>
      <c r="S46" s="27">
        <v>51812</v>
      </c>
      <c r="T46" s="15">
        <v>1009706.36</v>
      </c>
      <c r="U46" s="16">
        <v>-135820.11000000185</v>
      </c>
      <c r="V46" s="16">
        <v>31140.449999997996</v>
      </c>
      <c r="W46" s="16">
        <v>-46470.879999999997</v>
      </c>
      <c r="X46" s="16">
        <v>26284.1</v>
      </c>
      <c r="Y46" s="27">
        <v>884839.91999999608</v>
      </c>
      <c r="Z46" s="15">
        <v>9527860.7400000058</v>
      </c>
      <c r="AA46" s="16">
        <v>471342.33999999991</v>
      </c>
      <c r="AB46" s="16">
        <v>117250.1</v>
      </c>
      <c r="AC46" s="16">
        <v>87666.900000000009</v>
      </c>
      <c r="AD46" s="16">
        <v>179037.32000000004</v>
      </c>
      <c r="AE46" s="27">
        <v>10383157.400000006</v>
      </c>
      <c r="AF46" s="15">
        <v>0</v>
      </c>
      <c r="AG46" s="16">
        <v>0</v>
      </c>
      <c r="AH46" s="16">
        <v>0</v>
      </c>
      <c r="AI46" s="16">
        <v>0</v>
      </c>
      <c r="AJ46" s="16">
        <v>0</v>
      </c>
      <c r="AK46" s="27">
        <v>0</v>
      </c>
      <c r="AL46" s="15">
        <v>0</v>
      </c>
      <c r="AM46" s="16">
        <v>0</v>
      </c>
      <c r="AN46" s="16">
        <v>9106720</v>
      </c>
      <c r="AO46" s="16">
        <v>0</v>
      </c>
      <c r="AP46" s="16">
        <v>0</v>
      </c>
      <c r="AQ46" s="27">
        <v>9106720</v>
      </c>
      <c r="AR46" s="15">
        <v>612317.12000000174</v>
      </c>
      <c r="AS46" s="16">
        <v>29927.739999999998</v>
      </c>
      <c r="AT46" s="16">
        <v>7924.6999999999989</v>
      </c>
      <c r="AU46" s="16">
        <v>5748.2000000000007</v>
      </c>
      <c r="AV46" s="16">
        <v>10089.209999999997</v>
      </c>
      <c r="AW46" s="27">
        <v>666006.9700000016</v>
      </c>
      <c r="AX46" s="105">
        <v>52021518.020000011</v>
      </c>
      <c r="AY46" s="106">
        <v>5983223.5399999982</v>
      </c>
      <c r="AZ46" s="106">
        <v>11166312.249999998</v>
      </c>
      <c r="BA46" s="106">
        <v>3121160.14</v>
      </c>
      <c r="BB46" s="106">
        <v>268753.43000000005</v>
      </c>
      <c r="BC46" s="107">
        <v>72560967.379999995</v>
      </c>
      <c r="BD46" s="15">
        <v>1582261.4</v>
      </c>
      <c r="BE46" s="16">
        <v>0</v>
      </c>
      <c r="BF46" s="16">
        <v>0</v>
      </c>
      <c r="BG46" s="16">
        <v>0</v>
      </c>
      <c r="BH46" s="16">
        <v>0</v>
      </c>
      <c r="BI46" s="27">
        <v>1582261.4</v>
      </c>
      <c r="BJ46" s="15">
        <v>1582261.4</v>
      </c>
      <c r="BK46" s="16">
        <v>0</v>
      </c>
      <c r="BL46" s="16">
        <v>0</v>
      </c>
      <c r="BM46" s="16">
        <v>0</v>
      </c>
      <c r="BN46" s="16">
        <v>0</v>
      </c>
      <c r="BO46" s="27">
        <v>1582261.4</v>
      </c>
      <c r="BP46" s="15">
        <v>0</v>
      </c>
      <c r="BQ46" s="16">
        <v>17952.5</v>
      </c>
      <c r="BR46" s="16">
        <v>0</v>
      </c>
      <c r="BS46" s="16">
        <v>0</v>
      </c>
      <c r="BT46" s="16">
        <v>52031.85</v>
      </c>
      <c r="BU46" s="27">
        <v>69984.350000000006</v>
      </c>
      <c r="BV46" s="105">
        <v>52021518.020000011</v>
      </c>
      <c r="BW46" s="106">
        <v>5965271.0399999982</v>
      </c>
      <c r="BX46" s="106">
        <v>11166312.249999998</v>
      </c>
      <c r="BY46" s="106">
        <v>3121160.14</v>
      </c>
      <c r="BZ46" s="106">
        <v>216721.58000000005</v>
      </c>
      <c r="CA46" s="107">
        <v>72490983.030000001</v>
      </c>
      <c r="CB46" s="115"/>
    </row>
    <row r="47" spans="1:80" s="116" customFormat="1" ht="13.8" x14ac:dyDescent="0.3">
      <c r="A47" s="4" t="s">
        <v>38</v>
      </c>
      <c r="B47" s="15">
        <v>764299.6</v>
      </c>
      <c r="C47" s="16">
        <v>41148</v>
      </c>
      <c r="D47" s="16">
        <v>7326</v>
      </c>
      <c r="E47" s="16">
        <v>279363</v>
      </c>
      <c r="F47" s="16">
        <v>2574</v>
      </c>
      <c r="G47" s="27">
        <v>1094710.6000000001</v>
      </c>
      <c r="H47" s="15">
        <v>2234721.7000000002</v>
      </c>
      <c r="I47" s="16">
        <v>170840.25</v>
      </c>
      <c r="J47" s="16">
        <v>85047.35</v>
      </c>
      <c r="K47" s="16">
        <v>5073147.3</v>
      </c>
      <c r="L47" s="16">
        <v>9915</v>
      </c>
      <c r="M47" s="27">
        <v>7573671.5999999996</v>
      </c>
      <c r="N47" s="15">
        <v>0</v>
      </c>
      <c r="O47" s="16">
        <v>0</v>
      </c>
      <c r="P47" s="16">
        <v>0</v>
      </c>
      <c r="Q47" s="16">
        <v>0</v>
      </c>
      <c r="R47" s="16">
        <v>0</v>
      </c>
      <c r="S47" s="27">
        <v>0</v>
      </c>
      <c r="T47" s="15">
        <v>4823.76</v>
      </c>
      <c r="U47" s="16">
        <v>1563</v>
      </c>
      <c r="V47" s="16">
        <v>0</v>
      </c>
      <c r="W47" s="16">
        <v>-3875.94</v>
      </c>
      <c r="X47" s="16">
        <v>354.85</v>
      </c>
      <c r="Y47" s="27">
        <v>2865.67</v>
      </c>
      <c r="Z47" s="15">
        <v>773256.74</v>
      </c>
      <c r="AA47" s="16">
        <v>67955.06</v>
      </c>
      <c r="AB47" s="16">
        <v>8675</v>
      </c>
      <c r="AC47" s="16">
        <v>182072.12</v>
      </c>
      <c r="AD47" s="16">
        <v>39554.01</v>
      </c>
      <c r="AE47" s="27">
        <v>1071512.93</v>
      </c>
      <c r="AF47" s="15">
        <v>0</v>
      </c>
      <c r="AG47" s="16">
        <v>0</v>
      </c>
      <c r="AH47" s="16">
        <v>0</v>
      </c>
      <c r="AI47" s="16">
        <v>0</v>
      </c>
      <c r="AJ47" s="16">
        <v>0</v>
      </c>
      <c r="AK47" s="27">
        <v>0</v>
      </c>
      <c r="AL47" s="15">
        <v>0</v>
      </c>
      <c r="AM47" s="16">
        <v>0</v>
      </c>
      <c r="AN47" s="16">
        <v>0</v>
      </c>
      <c r="AO47" s="16">
        <v>0</v>
      </c>
      <c r="AP47" s="16">
        <v>0</v>
      </c>
      <c r="AQ47" s="27">
        <v>0</v>
      </c>
      <c r="AR47" s="15">
        <v>0</v>
      </c>
      <c r="AS47" s="16">
        <v>0</v>
      </c>
      <c r="AT47" s="16">
        <v>0</v>
      </c>
      <c r="AU47" s="16">
        <v>0</v>
      </c>
      <c r="AV47" s="16">
        <v>0</v>
      </c>
      <c r="AW47" s="27">
        <v>0</v>
      </c>
      <c r="AX47" s="105">
        <v>3777101.8</v>
      </c>
      <c r="AY47" s="106">
        <v>281506.31</v>
      </c>
      <c r="AZ47" s="106">
        <v>101048.35</v>
      </c>
      <c r="BA47" s="106">
        <v>5530706.4799999995</v>
      </c>
      <c r="BB47" s="106">
        <v>52397.86</v>
      </c>
      <c r="BC47" s="107">
        <v>9742760.7999999989</v>
      </c>
      <c r="BD47" s="15">
        <v>226770.66</v>
      </c>
      <c r="BE47" s="16">
        <v>922.77</v>
      </c>
      <c r="BF47" s="16">
        <v>230.69</v>
      </c>
      <c r="BG47" s="16">
        <v>13376.42</v>
      </c>
      <c r="BH47" s="16">
        <v>0</v>
      </c>
      <c r="BI47" s="27">
        <v>241300.54</v>
      </c>
      <c r="BJ47" s="15">
        <v>226770.66</v>
      </c>
      <c r="BK47" s="16">
        <v>922.77</v>
      </c>
      <c r="BL47" s="16">
        <v>230.69</v>
      </c>
      <c r="BM47" s="16">
        <v>13376.42</v>
      </c>
      <c r="BN47" s="16">
        <v>0</v>
      </c>
      <c r="BO47" s="27">
        <v>241300.54</v>
      </c>
      <c r="BP47" s="15">
        <v>0</v>
      </c>
      <c r="BQ47" s="16">
        <v>0</v>
      </c>
      <c r="BR47" s="16">
        <v>0</v>
      </c>
      <c r="BS47" s="16">
        <v>0</v>
      </c>
      <c r="BT47" s="16">
        <v>0</v>
      </c>
      <c r="BU47" s="27">
        <v>0</v>
      </c>
      <c r="BV47" s="105">
        <v>3777101.8</v>
      </c>
      <c r="BW47" s="106">
        <v>281506.31</v>
      </c>
      <c r="BX47" s="106">
        <v>101048.35</v>
      </c>
      <c r="BY47" s="106">
        <v>5530706.4799999995</v>
      </c>
      <c r="BZ47" s="106">
        <v>52397.86</v>
      </c>
      <c r="CA47" s="107">
        <v>9742760.7999999989</v>
      </c>
      <c r="CB47" s="115"/>
    </row>
    <row r="48" spans="1:80" s="116" customFormat="1" ht="13.8" x14ac:dyDescent="0.3">
      <c r="A48" s="4" t="s">
        <v>39</v>
      </c>
      <c r="B48" s="15">
        <v>3768249</v>
      </c>
      <c r="C48" s="16">
        <v>211105</v>
      </c>
      <c r="D48" s="16">
        <v>0</v>
      </c>
      <c r="E48" s="16">
        <v>344617</v>
      </c>
      <c r="F48" s="16">
        <v>10837</v>
      </c>
      <c r="G48" s="27">
        <v>4334808</v>
      </c>
      <c r="H48" s="15">
        <v>27747756</v>
      </c>
      <c r="I48" s="16">
        <v>1956159</v>
      </c>
      <c r="J48" s="16">
        <v>0</v>
      </c>
      <c r="K48" s="16">
        <v>2136413</v>
      </c>
      <c r="L48" s="16">
        <v>80489</v>
      </c>
      <c r="M48" s="27">
        <v>31920817</v>
      </c>
      <c r="N48" s="15">
        <v>0</v>
      </c>
      <c r="O48" s="16">
        <v>0</v>
      </c>
      <c r="P48" s="16">
        <v>0</v>
      </c>
      <c r="Q48" s="16">
        <v>0</v>
      </c>
      <c r="R48" s="16">
        <v>0</v>
      </c>
      <c r="S48" s="27">
        <v>0</v>
      </c>
      <c r="T48" s="15">
        <v>300828</v>
      </c>
      <c r="U48" s="16">
        <v>8962</v>
      </c>
      <c r="V48" s="16">
        <v>0</v>
      </c>
      <c r="W48" s="16">
        <v>13423</v>
      </c>
      <c r="X48" s="16">
        <v>0</v>
      </c>
      <c r="Y48" s="27">
        <v>323213</v>
      </c>
      <c r="Z48" s="15">
        <v>4978002</v>
      </c>
      <c r="AA48" s="16">
        <v>376982</v>
      </c>
      <c r="AB48" s="16">
        <v>0</v>
      </c>
      <c r="AC48" s="16">
        <v>0</v>
      </c>
      <c r="AD48" s="16">
        <v>0</v>
      </c>
      <c r="AE48" s="27">
        <v>5354984</v>
      </c>
      <c r="AF48" s="15">
        <v>0</v>
      </c>
      <c r="AG48" s="16">
        <v>0</v>
      </c>
      <c r="AH48" s="16">
        <v>0</v>
      </c>
      <c r="AI48" s="16">
        <v>0</v>
      </c>
      <c r="AJ48" s="16">
        <v>0</v>
      </c>
      <c r="AK48" s="27">
        <v>0</v>
      </c>
      <c r="AL48" s="15">
        <v>0</v>
      </c>
      <c r="AM48" s="16">
        <v>0</v>
      </c>
      <c r="AN48" s="16">
        <v>0</v>
      </c>
      <c r="AO48" s="16">
        <v>0</v>
      </c>
      <c r="AP48" s="16">
        <v>0</v>
      </c>
      <c r="AQ48" s="27">
        <v>0</v>
      </c>
      <c r="AR48" s="15">
        <v>478189</v>
      </c>
      <c r="AS48" s="16">
        <v>39771</v>
      </c>
      <c r="AT48" s="16">
        <v>0</v>
      </c>
      <c r="AU48" s="16">
        <v>0</v>
      </c>
      <c r="AV48" s="16">
        <v>0</v>
      </c>
      <c r="AW48" s="27">
        <v>517960</v>
      </c>
      <c r="AX48" s="105">
        <v>37273024</v>
      </c>
      <c r="AY48" s="106">
        <v>2592979</v>
      </c>
      <c r="AZ48" s="106">
        <v>0</v>
      </c>
      <c r="BA48" s="106">
        <v>2494453</v>
      </c>
      <c r="BB48" s="106">
        <v>91326</v>
      </c>
      <c r="BC48" s="107">
        <v>42451782</v>
      </c>
      <c r="BD48" s="15">
        <v>652701</v>
      </c>
      <c r="BE48" s="16">
        <v>0</v>
      </c>
      <c r="BF48" s="16">
        <v>0</v>
      </c>
      <c r="BG48" s="16">
        <v>0</v>
      </c>
      <c r="BH48" s="16">
        <v>0</v>
      </c>
      <c r="BI48" s="27">
        <v>652701</v>
      </c>
      <c r="BJ48" s="15">
        <v>652701</v>
      </c>
      <c r="BK48" s="16">
        <v>0</v>
      </c>
      <c r="BL48" s="16">
        <v>0</v>
      </c>
      <c r="BM48" s="16">
        <v>0</v>
      </c>
      <c r="BN48" s="16">
        <v>0</v>
      </c>
      <c r="BO48" s="27">
        <v>652701</v>
      </c>
      <c r="BP48" s="15">
        <v>58356</v>
      </c>
      <c r="BQ48" s="16">
        <v>0</v>
      </c>
      <c r="BR48" s="16">
        <v>0</v>
      </c>
      <c r="BS48" s="16">
        <v>0</v>
      </c>
      <c r="BT48" s="16">
        <v>0</v>
      </c>
      <c r="BU48" s="27">
        <v>58356</v>
      </c>
      <c r="BV48" s="105">
        <v>37214668</v>
      </c>
      <c r="BW48" s="106">
        <v>2592979</v>
      </c>
      <c r="BX48" s="106">
        <v>0</v>
      </c>
      <c r="BY48" s="106">
        <v>2494453</v>
      </c>
      <c r="BZ48" s="106">
        <v>91326</v>
      </c>
      <c r="CA48" s="107">
        <v>42393426</v>
      </c>
      <c r="CB48" s="115"/>
    </row>
    <row r="49" spans="1:80" s="116" customFormat="1" ht="13.8" x14ac:dyDescent="0.3">
      <c r="A49" s="4" t="s">
        <v>40</v>
      </c>
      <c r="B49" s="15">
        <v>0</v>
      </c>
      <c r="C49" s="16">
        <v>0</v>
      </c>
      <c r="D49" s="16">
        <v>0</v>
      </c>
      <c r="E49" s="16">
        <v>0</v>
      </c>
      <c r="F49" s="16">
        <v>0</v>
      </c>
      <c r="G49" s="27">
        <v>0</v>
      </c>
      <c r="H49" s="15">
        <v>72460077</v>
      </c>
      <c r="I49" s="16">
        <v>5691012</v>
      </c>
      <c r="J49" s="16">
        <v>366904</v>
      </c>
      <c r="K49" s="16">
        <v>26998</v>
      </c>
      <c r="L49" s="16">
        <v>0</v>
      </c>
      <c r="M49" s="27">
        <v>78544991</v>
      </c>
      <c r="N49" s="15">
        <v>0</v>
      </c>
      <c r="O49" s="16">
        <v>0</v>
      </c>
      <c r="P49" s="16">
        <v>0</v>
      </c>
      <c r="Q49" s="16">
        <v>0</v>
      </c>
      <c r="R49" s="16">
        <v>31120</v>
      </c>
      <c r="S49" s="27">
        <v>31120</v>
      </c>
      <c r="T49" s="15">
        <v>788660</v>
      </c>
      <c r="U49" s="16">
        <v>41571</v>
      </c>
      <c r="V49" s="16">
        <v>-3714</v>
      </c>
      <c r="W49" s="16">
        <v>0</v>
      </c>
      <c r="X49" s="16">
        <v>0</v>
      </c>
      <c r="Y49" s="27">
        <v>826517</v>
      </c>
      <c r="Z49" s="15">
        <v>11751448.33</v>
      </c>
      <c r="AA49" s="16">
        <v>258840</v>
      </c>
      <c r="AB49" s="16">
        <v>29851</v>
      </c>
      <c r="AC49" s="16">
        <v>0</v>
      </c>
      <c r="AD49" s="16">
        <v>0</v>
      </c>
      <c r="AE49" s="27">
        <v>12040139.33</v>
      </c>
      <c r="AF49" s="15">
        <v>82033</v>
      </c>
      <c r="AG49" s="16">
        <v>0</v>
      </c>
      <c r="AH49" s="16">
        <v>0</v>
      </c>
      <c r="AI49" s="16">
        <v>0</v>
      </c>
      <c r="AJ49" s="16">
        <v>0</v>
      </c>
      <c r="AK49" s="27">
        <v>82033</v>
      </c>
      <c r="AL49" s="15">
        <v>0</v>
      </c>
      <c r="AM49" s="16">
        <v>0</v>
      </c>
      <c r="AN49" s="16">
        <v>0</v>
      </c>
      <c r="AO49" s="16">
        <v>0</v>
      </c>
      <c r="AP49" s="16">
        <v>0</v>
      </c>
      <c r="AQ49" s="27">
        <v>0</v>
      </c>
      <c r="AR49" s="15">
        <v>0</v>
      </c>
      <c r="AS49" s="16">
        <v>1896261</v>
      </c>
      <c r="AT49" s="16">
        <v>0</v>
      </c>
      <c r="AU49" s="16">
        <v>0</v>
      </c>
      <c r="AV49" s="16">
        <v>0</v>
      </c>
      <c r="AW49" s="27">
        <v>1896261</v>
      </c>
      <c r="AX49" s="105">
        <v>85082218.329999998</v>
      </c>
      <c r="AY49" s="106">
        <v>7887684</v>
      </c>
      <c r="AZ49" s="106">
        <v>393041</v>
      </c>
      <c r="BA49" s="106">
        <v>26998</v>
      </c>
      <c r="BB49" s="106">
        <v>31120</v>
      </c>
      <c r="BC49" s="107">
        <v>93421061.329999998</v>
      </c>
      <c r="BD49" s="15">
        <v>1914979</v>
      </c>
      <c r="BE49" s="16">
        <v>0</v>
      </c>
      <c r="BF49" s="16">
        <v>0</v>
      </c>
      <c r="BG49" s="16">
        <v>0</v>
      </c>
      <c r="BH49" s="16">
        <v>0</v>
      </c>
      <c r="BI49" s="27">
        <v>1914979</v>
      </c>
      <c r="BJ49" s="15">
        <v>1914979</v>
      </c>
      <c r="BK49" s="16">
        <v>0</v>
      </c>
      <c r="BL49" s="16">
        <v>0</v>
      </c>
      <c r="BM49" s="16">
        <v>0</v>
      </c>
      <c r="BN49" s="16">
        <v>0</v>
      </c>
      <c r="BO49" s="27">
        <v>1914979</v>
      </c>
      <c r="BP49" s="15">
        <v>10650</v>
      </c>
      <c r="BQ49" s="16">
        <v>0</v>
      </c>
      <c r="BR49" s="16">
        <v>0</v>
      </c>
      <c r="BS49" s="16">
        <v>0</v>
      </c>
      <c r="BT49" s="16">
        <v>0</v>
      </c>
      <c r="BU49" s="27">
        <v>10650</v>
      </c>
      <c r="BV49" s="105">
        <v>85071568.329999998</v>
      </c>
      <c r="BW49" s="106">
        <v>7887684</v>
      </c>
      <c r="BX49" s="106">
        <v>393041</v>
      </c>
      <c r="BY49" s="106">
        <v>26998</v>
      </c>
      <c r="BZ49" s="106">
        <v>31120</v>
      </c>
      <c r="CA49" s="107">
        <v>93410411.329999998</v>
      </c>
      <c r="CB49" s="115"/>
    </row>
    <row r="50" spans="1:80" s="116" customFormat="1" ht="13.8" x14ac:dyDescent="0.3">
      <c r="A50" s="4" t="s">
        <v>41</v>
      </c>
      <c r="B50" s="15">
        <v>1604814.25</v>
      </c>
      <c r="C50" s="16">
        <v>83635.66</v>
      </c>
      <c r="D50" s="16">
        <v>0</v>
      </c>
      <c r="E50" s="16">
        <v>135062.10999999999</v>
      </c>
      <c r="F50" s="16">
        <v>0</v>
      </c>
      <c r="G50" s="27">
        <v>1823512.02</v>
      </c>
      <c r="H50" s="15">
        <v>5385264</v>
      </c>
      <c r="I50" s="16">
        <v>616240</v>
      </c>
      <c r="J50" s="16">
        <v>0</v>
      </c>
      <c r="K50" s="16">
        <v>1467222</v>
      </c>
      <c r="L50" s="16">
        <v>0</v>
      </c>
      <c r="M50" s="27">
        <v>7468726</v>
      </c>
      <c r="N50" s="15">
        <v>0</v>
      </c>
      <c r="O50" s="16">
        <v>0</v>
      </c>
      <c r="P50" s="16">
        <v>0</v>
      </c>
      <c r="Q50" s="16">
        <v>0</v>
      </c>
      <c r="R50" s="16">
        <v>10424</v>
      </c>
      <c r="S50" s="27">
        <v>10424</v>
      </c>
      <c r="T50" s="15">
        <v>29179.54</v>
      </c>
      <c r="U50" s="16">
        <v>1519.41</v>
      </c>
      <c r="V50" s="16">
        <v>0</v>
      </c>
      <c r="W50" s="16">
        <v>3808.88</v>
      </c>
      <c r="X50" s="16">
        <v>24.17</v>
      </c>
      <c r="Y50" s="27">
        <v>34532</v>
      </c>
      <c r="Z50" s="15">
        <v>2375251.2512381207</v>
      </c>
      <c r="AA50" s="16">
        <v>123785.46834426449</v>
      </c>
      <c r="AB50" s="16">
        <v>0</v>
      </c>
      <c r="AC50" s="16">
        <v>310028.04229688126</v>
      </c>
      <c r="AD50" s="16">
        <v>1881.2381207335029</v>
      </c>
      <c r="AE50" s="27">
        <v>2810946</v>
      </c>
      <c r="AF50" s="15">
        <v>0</v>
      </c>
      <c r="AG50" s="16">
        <v>0</v>
      </c>
      <c r="AH50" s="16">
        <v>0</v>
      </c>
      <c r="AI50" s="16">
        <v>0</v>
      </c>
      <c r="AJ50" s="16">
        <v>0</v>
      </c>
      <c r="AK50" s="27">
        <v>0</v>
      </c>
      <c r="AL50" s="15">
        <v>0</v>
      </c>
      <c r="AM50" s="16">
        <v>0</v>
      </c>
      <c r="AN50" s="16">
        <v>0</v>
      </c>
      <c r="AO50" s="16">
        <v>0</v>
      </c>
      <c r="AP50" s="16">
        <v>0</v>
      </c>
      <c r="AQ50" s="27">
        <v>0</v>
      </c>
      <c r="AR50" s="15">
        <v>0</v>
      </c>
      <c r="AS50" s="16">
        <v>0</v>
      </c>
      <c r="AT50" s="16">
        <v>0</v>
      </c>
      <c r="AU50" s="16">
        <v>0</v>
      </c>
      <c r="AV50" s="16">
        <v>0</v>
      </c>
      <c r="AW50" s="27">
        <v>0</v>
      </c>
      <c r="AX50" s="105">
        <v>9394509.0412381217</v>
      </c>
      <c r="AY50" s="106">
        <v>825180.5383442645</v>
      </c>
      <c r="AZ50" s="106">
        <v>0</v>
      </c>
      <c r="BA50" s="106">
        <v>1916121.0322968811</v>
      </c>
      <c r="BB50" s="106">
        <v>12329.408120733504</v>
      </c>
      <c r="BC50" s="107">
        <v>12148140.02</v>
      </c>
      <c r="BD50" s="15">
        <v>175299</v>
      </c>
      <c r="BE50" s="16">
        <v>213</v>
      </c>
      <c r="BF50" s="16">
        <v>0</v>
      </c>
      <c r="BG50" s="16">
        <v>6177</v>
      </c>
      <c r="BH50" s="16">
        <v>0</v>
      </c>
      <c r="BI50" s="27">
        <v>181689</v>
      </c>
      <c r="BJ50" s="15">
        <v>175299</v>
      </c>
      <c r="BK50" s="16">
        <v>213</v>
      </c>
      <c r="BL50" s="16">
        <v>0</v>
      </c>
      <c r="BM50" s="16">
        <v>6177</v>
      </c>
      <c r="BN50" s="16">
        <v>0</v>
      </c>
      <c r="BO50" s="27">
        <v>181689</v>
      </c>
      <c r="BP50" s="15">
        <v>2167.91</v>
      </c>
      <c r="BQ50" s="16">
        <v>0</v>
      </c>
      <c r="BR50" s="16">
        <v>0</v>
      </c>
      <c r="BS50" s="16">
        <v>300</v>
      </c>
      <c r="BT50" s="16">
        <v>0</v>
      </c>
      <c r="BU50" s="27">
        <v>2467.91</v>
      </c>
      <c r="BV50" s="105">
        <v>9392341.1312381215</v>
      </c>
      <c r="BW50" s="106">
        <v>825180.5383442645</v>
      </c>
      <c r="BX50" s="106">
        <v>0</v>
      </c>
      <c r="BY50" s="106">
        <v>1915821.0322968811</v>
      </c>
      <c r="BZ50" s="106">
        <v>12329.408120733504</v>
      </c>
      <c r="CA50" s="107">
        <v>12145672.109999999</v>
      </c>
      <c r="CB50" s="115"/>
    </row>
    <row r="51" spans="1:80" s="116" customFormat="1" ht="13.8" x14ac:dyDescent="0.3">
      <c r="A51" s="4" t="s">
        <v>42</v>
      </c>
      <c r="B51" s="15">
        <v>0</v>
      </c>
      <c r="C51" s="16">
        <v>0</v>
      </c>
      <c r="D51" s="16">
        <v>0</v>
      </c>
      <c r="E51" s="16">
        <v>0</v>
      </c>
      <c r="F51" s="16">
        <v>0</v>
      </c>
      <c r="G51" s="27">
        <v>0</v>
      </c>
      <c r="H51" s="15">
        <v>63576729</v>
      </c>
      <c r="I51" s="16">
        <v>15556705</v>
      </c>
      <c r="J51" s="16">
        <v>7521753</v>
      </c>
      <c r="K51" s="16">
        <v>0</v>
      </c>
      <c r="L51" s="16">
        <v>0</v>
      </c>
      <c r="M51" s="27">
        <v>86655187</v>
      </c>
      <c r="N51" s="15">
        <v>0</v>
      </c>
      <c r="O51" s="16">
        <v>0</v>
      </c>
      <c r="P51" s="16">
        <v>0</v>
      </c>
      <c r="Q51" s="16">
        <v>0</v>
      </c>
      <c r="R51" s="16">
        <v>0</v>
      </c>
      <c r="S51" s="27">
        <v>0</v>
      </c>
      <c r="T51" s="15">
        <v>709423</v>
      </c>
      <c r="U51" s="16">
        <v>174926</v>
      </c>
      <c r="V51" s="16">
        <v>87464</v>
      </c>
      <c r="W51" s="16">
        <v>0</v>
      </c>
      <c r="X51" s="16">
        <v>0</v>
      </c>
      <c r="Y51" s="27">
        <v>971813</v>
      </c>
      <c r="Z51" s="15">
        <v>611000</v>
      </c>
      <c r="AA51" s="16">
        <v>0</v>
      </c>
      <c r="AB51" s="16">
        <v>0</v>
      </c>
      <c r="AC51" s="16">
        <v>0</v>
      </c>
      <c r="AD51" s="16">
        <v>0</v>
      </c>
      <c r="AE51" s="27">
        <v>611000</v>
      </c>
      <c r="AF51" s="15">
        <v>0</v>
      </c>
      <c r="AG51" s="16">
        <v>0</v>
      </c>
      <c r="AH51" s="16">
        <v>0</v>
      </c>
      <c r="AI51" s="16">
        <v>0</v>
      </c>
      <c r="AJ51" s="16">
        <v>0</v>
      </c>
      <c r="AK51" s="27">
        <v>0</v>
      </c>
      <c r="AL51" s="15">
        <v>0</v>
      </c>
      <c r="AM51" s="16">
        <v>0</v>
      </c>
      <c r="AN51" s="16">
        <v>0</v>
      </c>
      <c r="AO51" s="16">
        <v>0</v>
      </c>
      <c r="AP51" s="16">
        <v>0</v>
      </c>
      <c r="AQ51" s="27">
        <v>0</v>
      </c>
      <c r="AR51" s="15">
        <v>0</v>
      </c>
      <c r="AS51" s="16">
        <v>0</v>
      </c>
      <c r="AT51" s="16">
        <v>0</v>
      </c>
      <c r="AU51" s="16">
        <v>0</v>
      </c>
      <c r="AV51" s="16">
        <v>0</v>
      </c>
      <c r="AW51" s="27">
        <v>0</v>
      </c>
      <c r="AX51" s="105">
        <v>64897152</v>
      </c>
      <c r="AY51" s="106">
        <v>15731631</v>
      </c>
      <c r="AZ51" s="106">
        <v>7609217</v>
      </c>
      <c r="BA51" s="106">
        <v>0</v>
      </c>
      <c r="BB51" s="106">
        <v>0</v>
      </c>
      <c r="BC51" s="107">
        <v>88238000</v>
      </c>
      <c r="BD51" s="15">
        <v>906811</v>
      </c>
      <c r="BE51" s="16">
        <v>0</v>
      </c>
      <c r="BF51" s="16">
        <v>0</v>
      </c>
      <c r="BG51" s="16">
        <v>0</v>
      </c>
      <c r="BH51" s="16">
        <v>0</v>
      </c>
      <c r="BI51" s="27">
        <v>906811</v>
      </c>
      <c r="BJ51" s="15">
        <v>0</v>
      </c>
      <c r="BK51" s="16">
        <v>0</v>
      </c>
      <c r="BL51" s="16">
        <v>0</v>
      </c>
      <c r="BM51" s="16">
        <v>0</v>
      </c>
      <c r="BN51" s="16">
        <v>0</v>
      </c>
      <c r="BO51" s="27">
        <v>0</v>
      </c>
      <c r="BP51" s="15">
        <v>906811</v>
      </c>
      <c r="BQ51" s="16">
        <v>0</v>
      </c>
      <c r="BR51" s="16">
        <v>0</v>
      </c>
      <c r="BS51" s="16">
        <v>0</v>
      </c>
      <c r="BT51" s="16">
        <v>0</v>
      </c>
      <c r="BU51" s="27">
        <v>906811</v>
      </c>
      <c r="BV51" s="105">
        <v>64897152</v>
      </c>
      <c r="BW51" s="106">
        <v>15731631</v>
      </c>
      <c r="BX51" s="106">
        <v>7609217</v>
      </c>
      <c r="BY51" s="106">
        <v>0</v>
      </c>
      <c r="BZ51" s="106">
        <v>0</v>
      </c>
      <c r="CA51" s="107">
        <v>88238000</v>
      </c>
      <c r="CB51" s="115"/>
    </row>
    <row r="52" spans="1:80" s="116" customFormat="1" ht="13.8" x14ac:dyDescent="0.3">
      <c r="A52" s="4" t="s">
        <v>43</v>
      </c>
      <c r="B52" s="15">
        <v>0</v>
      </c>
      <c r="C52" s="16">
        <v>0</v>
      </c>
      <c r="D52" s="16">
        <v>0</v>
      </c>
      <c r="E52" s="16">
        <v>0</v>
      </c>
      <c r="F52" s="16">
        <v>0</v>
      </c>
      <c r="G52" s="27">
        <v>0</v>
      </c>
      <c r="H52" s="15">
        <v>56340509</v>
      </c>
      <c r="I52" s="16">
        <v>5156996</v>
      </c>
      <c r="J52" s="16">
        <v>3682713</v>
      </c>
      <c r="K52" s="16">
        <v>0</v>
      </c>
      <c r="L52" s="16">
        <v>844997</v>
      </c>
      <c r="M52" s="27">
        <v>66025215</v>
      </c>
      <c r="N52" s="15">
        <v>0</v>
      </c>
      <c r="O52" s="16">
        <v>0</v>
      </c>
      <c r="P52" s="16">
        <v>0</v>
      </c>
      <c r="Q52" s="16">
        <v>0</v>
      </c>
      <c r="R52" s="16">
        <v>23370</v>
      </c>
      <c r="S52" s="27">
        <v>23370</v>
      </c>
      <c r="T52" s="15">
        <v>592676</v>
      </c>
      <c r="U52" s="16">
        <v>869063</v>
      </c>
      <c r="V52" s="16">
        <v>25341</v>
      </c>
      <c r="W52" s="16">
        <v>0</v>
      </c>
      <c r="X52" s="16">
        <v>-47220</v>
      </c>
      <c r="Y52" s="27">
        <v>1439860</v>
      </c>
      <c r="Z52" s="15">
        <v>10177049</v>
      </c>
      <c r="AA52" s="16">
        <v>461247</v>
      </c>
      <c r="AB52" s="16">
        <v>102057</v>
      </c>
      <c r="AC52" s="16">
        <v>0</v>
      </c>
      <c r="AD52" s="16">
        <v>0</v>
      </c>
      <c r="AE52" s="27">
        <v>10740353</v>
      </c>
      <c r="AF52" s="15">
        <v>0</v>
      </c>
      <c r="AG52" s="16">
        <v>122457</v>
      </c>
      <c r="AH52" s="16">
        <v>0</v>
      </c>
      <c r="AI52" s="16">
        <v>0</v>
      </c>
      <c r="AJ52" s="16">
        <v>0</v>
      </c>
      <c r="AK52" s="27">
        <v>122457</v>
      </c>
      <c r="AL52" s="15">
        <v>0</v>
      </c>
      <c r="AM52" s="16">
        <v>0</v>
      </c>
      <c r="AN52" s="16">
        <v>0</v>
      </c>
      <c r="AO52" s="16">
        <v>0</v>
      </c>
      <c r="AP52" s="16">
        <v>0</v>
      </c>
      <c r="AQ52" s="27">
        <v>0</v>
      </c>
      <c r="AR52" s="15">
        <v>0</v>
      </c>
      <c r="AS52" s="16">
        <v>0</v>
      </c>
      <c r="AT52" s="16">
        <v>0</v>
      </c>
      <c r="AU52" s="16">
        <v>0</v>
      </c>
      <c r="AV52" s="16">
        <v>0</v>
      </c>
      <c r="AW52" s="27">
        <v>0</v>
      </c>
      <c r="AX52" s="105">
        <v>67110234</v>
      </c>
      <c r="AY52" s="106">
        <v>6609763</v>
      </c>
      <c r="AZ52" s="106">
        <v>3810111</v>
      </c>
      <c r="BA52" s="106">
        <v>0</v>
      </c>
      <c r="BB52" s="106">
        <v>821147</v>
      </c>
      <c r="BC52" s="107">
        <v>78351255</v>
      </c>
      <c r="BD52" s="15">
        <v>1792395</v>
      </c>
      <c r="BE52" s="16">
        <v>0</v>
      </c>
      <c r="BF52" s="16">
        <v>0</v>
      </c>
      <c r="BG52" s="16">
        <v>0</v>
      </c>
      <c r="BH52" s="16">
        <v>0</v>
      </c>
      <c r="BI52" s="27">
        <v>1792395</v>
      </c>
      <c r="BJ52" s="15">
        <v>1792395</v>
      </c>
      <c r="BK52" s="16">
        <v>0</v>
      </c>
      <c r="BL52" s="16">
        <v>0</v>
      </c>
      <c r="BM52" s="16">
        <v>0</v>
      </c>
      <c r="BN52" s="16">
        <v>0</v>
      </c>
      <c r="BO52" s="27">
        <v>1792395</v>
      </c>
      <c r="BP52" s="15">
        <v>11179</v>
      </c>
      <c r="BQ52" s="16">
        <v>0</v>
      </c>
      <c r="BR52" s="16">
        <v>0</v>
      </c>
      <c r="BS52" s="16">
        <v>0</v>
      </c>
      <c r="BT52" s="16">
        <v>0</v>
      </c>
      <c r="BU52" s="27">
        <v>11179</v>
      </c>
      <c r="BV52" s="105">
        <v>67099055</v>
      </c>
      <c r="BW52" s="106">
        <v>6609763</v>
      </c>
      <c r="BX52" s="106">
        <v>3810111</v>
      </c>
      <c r="BY52" s="106">
        <v>0</v>
      </c>
      <c r="BZ52" s="106">
        <v>821147</v>
      </c>
      <c r="CA52" s="107">
        <v>78340076</v>
      </c>
      <c r="CB52" s="115"/>
    </row>
    <row r="53" spans="1:80" s="116" customFormat="1" ht="13.8" x14ac:dyDescent="0.3">
      <c r="A53" s="4" t="s">
        <v>44</v>
      </c>
      <c r="B53" s="15">
        <v>0</v>
      </c>
      <c r="C53" s="16">
        <v>0</v>
      </c>
      <c r="D53" s="16">
        <v>0</v>
      </c>
      <c r="E53" s="16">
        <v>0</v>
      </c>
      <c r="F53" s="16">
        <v>0</v>
      </c>
      <c r="G53" s="27">
        <v>0</v>
      </c>
      <c r="H53" s="15">
        <v>84189000</v>
      </c>
      <c r="I53" s="16">
        <v>160661000</v>
      </c>
      <c r="J53" s="16">
        <v>0</v>
      </c>
      <c r="K53" s="16">
        <v>0</v>
      </c>
      <c r="L53" s="16">
        <v>0</v>
      </c>
      <c r="M53" s="27">
        <v>244850000</v>
      </c>
      <c r="N53" s="15">
        <v>0</v>
      </c>
      <c r="O53" s="16">
        <v>0</v>
      </c>
      <c r="P53" s="16">
        <v>0</v>
      </c>
      <c r="Q53" s="16">
        <v>0</v>
      </c>
      <c r="R53" s="16">
        <v>411460</v>
      </c>
      <c r="S53" s="27">
        <v>411460</v>
      </c>
      <c r="T53" s="15">
        <v>2047557</v>
      </c>
      <c r="U53" s="16">
        <v>-3751000</v>
      </c>
      <c r="V53" s="16">
        <v>0</v>
      </c>
      <c r="W53" s="16">
        <v>0</v>
      </c>
      <c r="X53" s="16">
        <v>0</v>
      </c>
      <c r="Y53" s="27">
        <v>-1703443</v>
      </c>
      <c r="Z53" s="15">
        <v>0</v>
      </c>
      <c r="AA53" s="16">
        <v>0</v>
      </c>
      <c r="AB53" s="16">
        <v>0</v>
      </c>
      <c r="AC53" s="16">
        <v>0</v>
      </c>
      <c r="AD53" s="16">
        <v>0</v>
      </c>
      <c r="AE53" s="27">
        <v>0</v>
      </c>
      <c r="AF53" s="15">
        <v>0</v>
      </c>
      <c r="AG53" s="16">
        <v>0</v>
      </c>
      <c r="AH53" s="16">
        <v>0</v>
      </c>
      <c r="AI53" s="16">
        <v>0</v>
      </c>
      <c r="AJ53" s="16">
        <v>0</v>
      </c>
      <c r="AK53" s="27">
        <v>0</v>
      </c>
      <c r="AL53" s="15">
        <v>0</v>
      </c>
      <c r="AM53" s="16">
        <v>0</v>
      </c>
      <c r="AN53" s="16">
        <v>0</v>
      </c>
      <c r="AO53" s="16">
        <v>0</v>
      </c>
      <c r="AP53" s="16">
        <v>0</v>
      </c>
      <c r="AQ53" s="27">
        <v>0</v>
      </c>
      <c r="AR53" s="15">
        <v>0</v>
      </c>
      <c r="AS53" s="16">
        <v>0</v>
      </c>
      <c r="AT53" s="16">
        <v>0</v>
      </c>
      <c r="AU53" s="16">
        <v>0</v>
      </c>
      <c r="AV53" s="16">
        <v>0</v>
      </c>
      <c r="AW53" s="27">
        <v>0</v>
      </c>
      <c r="AX53" s="105">
        <v>86236557</v>
      </c>
      <c r="AY53" s="106">
        <v>156910000</v>
      </c>
      <c r="AZ53" s="106">
        <v>0</v>
      </c>
      <c r="BA53" s="106">
        <v>0</v>
      </c>
      <c r="BB53" s="106">
        <v>411460</v>
      </c>
      <c r="BC53" s="107">
        <v>243558017</v>
      </c>
      <c r="BD53" s="15">
        <v>249707</v>
      </c>
      <c r="BE53" s="16">
        <v>0</v>
      </c>
      <c r="BF53" s="16">
        <v>0</v>
      </c>
      <c r="BG53" s="16">
        <v>0</v>
      </c>
      <c r="BH53" s="16">
        <v>0</v>
      </c>
      <c r="BI53" s="27">
        <v>249707</v>
      </c>
      <c r="BJ53" s="15">
        <v>249707</v>
      </c>
      <c r="BK53" s="16">
        <v>0</v>
      </c>
      <c r="BL53" s="16">
        <v>0</v>
      </c>
      <c r="BM53" s="16">
        <v>0</v>
      </c>
      <c r="BN53" s="16">
        <v>0</v>
      </c>
      <c r="BO53" s="27">
        <v>249707</v>
      </c>
      <c r="BP53" s="15">
        <v>124853</v>
      </c>
      <c r="BQ53" s="16">
        <v>0</v>
      </c>
      <c r="BR53" s="16">
        <v>0</v>
      </c>
      <c r="BS53" s="16">
        <v>0</v>
      </c>
      <c r="BT53" s="16">
        <v>0</v>
      </c>
      <c r="BU53" s="27">
        <v>124853</v>
      </c>
      <c r="BV53" s="105">
        <v>86111704</v>
      </c>
      <c r="BW53" s="106">
        <v>156910000</v>
      </c>
      <c r="BX53" s="106">
        <v>0</v>
      </c>
      <c r="BY53" s="106">
        <v>0</v>
      </c>
      <c r="BZ53" s="106">
        <v>411460</v>
      </c>
      <c r="CA53" s="107">
        <v>243433164</v>
      </c>
      <c r="CB53" s="115"/>
    </row>
    <row r="54" spans="1:80" s="116" customFormat="1" ht="13.8" x14ac:dyDescent="0.3">
      <c r="A54" s="4" t="s">
        <v>169</v>
      </c>
      <c r="B54" s="15">
        <v>6233410.4400000004</v>
      </c>
      <c r="C54" s="16">
        <v>134072</v>
      </c>
      <c r="D54" s="16">
        <v>201108</v>
      </c>
      <c r="E54" s="16">
        <v>134072</v>
      </c>
      <c r="F54" s="16">
        <v>952</v>
      </c>
      <c r="G54" s="27">
        <v>6703614.4400000004</v>
      </c>
      <c r="H54" s="15">
        <v>58700594.460000001</v>
      </c>
      <c r="I54" s="16">
        <v>5765724.7800000003</v>
      </c>
      <c r="J54" s="16">
        <v>4511308.47</v>
      </c>
      <c r="K54" s="16">
        <v>5744011.6299999999</v>
      </c>
      <c r="L54" s="16">
        <v>495622.56</v>
      </c>
      <c r="M54" s="27">
        <v>75217261.900000006</v>
      </c>
      <c r="N54" s="15">
        <v>0</v>
      </c>
      <c r="O54" s="16">
        <v>0</v>
      </c>
      <c r="P54" s="16">
        <v>0</v>
      </c>
      <c r="Q54" s="16">
        <v>0</v>
      </c>
      <c r="R54" s="16">
        <v>0</v>
      </c>
      <c r="S54" s="27">
        <v>0</v>
      </c>
      <c r="T54" s="15">
        <v>2182500.96</v>
      </c>
      <c r="U54" s="16">
        <v>0</v>
      </c>
      <c r="V54" s="16">
        <v>0</v>
      </c>
      <c r="W54" s="16">
        <v>0</v>
      </c>
      <c r="X54" s="16">
        <v>0</v>
      </c>
      <c r="Y54" s="27">
        <v>2182500.96</v>
      </c>
      <c r="Z54" s="15">
        <v>10459102.109999999</v>
      </c>
      <c r="AA54" s="16">
        <v>0</v>
      </c>
      <c r="AB54" s="16">
        <v>0</v>
      </c>
      <c r="AC54" s="16">
        <v>323477.38</v>
      </c>
      <c r="AD54" s="16">
        <v>0</v>
      </c>
      <c r="AE54" s="27">
        <v>10782579.49</v>
      </c>
      <c r="AF54" s="15">
        <v>0</v>
      </c>
      <c r="AG54" s="16">
        <v>0</v>
      </c>
      <c r="AH54" s="16">
        <v>0</v>
      </c>
      <c r="AI54" s="16">
        <v>0</v>
      </c>
      <c r="AJ54" s="16">
        <v>0</v>
      </c>
      <c r="AK54" s="27">
        <v>0</v>
      </c>
      <c r="AL54" s="15">
        <v>0</v>
      </c>
      <c r="AM54" s="16">
        <v>0</v>
      </c>
      <c r="AN54" s="16">
        <v>0</v>
      </c>
      <c r="AO54" s="16">
        <v>0</v>
      </c>
      <c r="AP54" s="16">
        <v>0</v>
      </c>
      <c r="AQ54" s="27">
        <v>0</v>
      </c>
      <c r="AR54" s="15">
        <v>0</v>
      </c>
      <c r="AS54" s="16">
        <v>0</v>
      </c>
      <c r="AT54" s="16">
        <v>0</v>
      </c>
      <c r="AU54" s="16">
        <v>-1742928.75</v>
      </c>
      <c r="AV54" s="16">
        <v>0</v>
      </c>
      <c r="AW54" s="27">
        <v>-1742928.75</v>
      </c>
      <c r="AX54" s="105">
        <v>77575607.969999999</v>
      </c>
      <c r="AY54" s="106">
        <v>5899796.7800000003</v>
      </c>
      <c r="AZ54" s="106">
        <v>4712416.47</v>
      </c>
      <c r="BA54" s="106">
        <v>4458632.26</v>
      </c>
      <c r="BB54" s="106">
        <v>496574.56</v>
      </c>
      <c r="BC54" s="107">
        <v>93143028.039999992</v>
      </c>
      <c r="BD54" s="15">
        <v>1462845</v>
      </c>
      <c r="BE54" s="16">
        <v>0</v>
      </c>
      <c r="BF54" s="16">
        <v>0</v>
      </c>
      <c r="BG54" s="16">
        <v>0</v>
      </c>
      <c r="BH54" s="16">
        <v>0</v>
      </c>
      <c r="BI54" s="27">
        <v>1462845</v>
      </c>
      <c r="BJ54" s="15">
        <v>1458695</v>
      </c>
      <c r="BK54" s="16">
        <v>0</v>
      </c>
      <c r="BL54" s="16">
        <v>0</v>
      </c>
      <c r="BM54" s="16">
        <v>0</v>
      </c>
      <c r="BN54" s="16">
        <v>0</v>
      </c>
      <c r="BO54" s="27">
        <v>1458695</v>
      </c>
      <c r="BP54" s="15">
        <v>475300</v>
      </c>
      <c r="BQ54" s="16">
        <v>0</v>
      </c>
      <c r="BR54" s="16">
        <v>0</v>
      </c>
      <c r="BS54" s="16">
        <v>0</v>
      </c>
      <c r="BT54" s="16">
        <v>0</v>
      </c>
      <c r="BU54" s="27">
        <v>475300</v>
      </c>
      <c r="BV54" s="105">
        <v>77104457.969999999</v>
      </c>
      <c r="BW54" s="106">
        <v>5899796.7800000003</v>
      </c>
      <c r="BX54" s="106">
        <v>4712416.47</v>
      </c>
      <c r="BY54" s="106">
        <v>4458632.26</v>
      </c>
      <c r="BZ54" s="106">
        <v>496574.56</v>
      </c>
      <c r="CA54" s="107">
        <v>92671878.039999992</v>
      </c>
      <c r="CB54" s="115"/>
    </row>
    <row r="55" spans="1:80" s="116" customFormat="1" ht="13.8" x14ac:dyDescent="0.3">
      <c r="A55" s="4" t="s">
        <v>45</v>
      </c>
      <c r="B55" s="15">
        <v>2258400</v>
      </c>
      <c r="C55" s="16">
        <v>150600</v>
      </c>
      <c r="D55" s="16">
        <v>82200</v>
      </c>
      <c r="E55" s="16">
        <v>208118</v>
      </c>
      <c r="F55" s="16">
        <v>8800</v>
      </c>
      <c r="G55" s="27">
        <v>2708118</v>
      </c>
      <c r="H55" s="15">
        <v>31231371.870000001</v>
      </c>
      <c r="I55" s="16">
        <v>7577397.46</v>
      </c>
      <c r="J55" s="16">
        <v>4027204.87</v>
      </c>
      <c r="K55" s="16">
        <v>7862308.1699999999</v>
      </c>
      <c r="L55" s="16">
        <v>0</v>
      </c>
      <c r="M55" s="27">
        <v>50698282.369999997</v>
      </c>
      <c r="N55" s="15">
        <v>0</v>
      </c>
      <c r="O55" s="16">
        <v>0</v>
      </c>
      <c r="P55" s="16">
        <v>0</v>
      </c>
      <c r="Q55" s="16">
        <v>0</v>
      </c>
      <c r="R55" s="16">
        <v>18170</v>
      </c>
      <c r="S55" s="27">
        <v>18170</v>
      </c>
      <c r="T55" s="15">
        <v>435229</v>
      </c>
      <c r="U55" s="16">
        <v>74696.759999999995</v>
      </c>
      <c r="V55" s="16">
        <v>40221.339999999997</v>
      </c>
      <c r="W55" s="16">
        <v>2899.77</v>
      </c>
      <c r="X55" s="16">
        <v>-220.59</v>
      </c>
      <c r="Y55" s="27">
        <v>552826.28</v>
      </c>
      <c r="Z55" s="15">
        <v>6640212</v>
      </c>
      <c r="AA55" s="16">
        <v>807746</v>
      </c>
      <c r="AB55" s="16">
        <v>0</v>
      </c>
      <c r="AC55" s="16">
        <v>344928.95</v>
      </c>
      <c r="AD55" s="16">
        <v>0</v>
      </c>
      <c r="AE55" s="27">
        <v>7792886.9500000002</v>
      </c>
      <c r="AF55" s="15">
        <v>0</v>
      </c>
      <c r="AG55" s="16">
        <v>269130.23999999999</v>
      </c>
      <c r="AH55" s="16">
        <v>6311.1</v>
      </c>
      <c r="AI55" s="16">
        <v>0</v>
      </c>
      <c r="AJ55" s="16">
        <v>0</v>
      </c>
      <c r="AK55" s="27">
        <v>275441.33999999997</v>
      </c>
      <c r="AL55" s="15">
        <v>0</v>
      </c>
      <c r="AM55" s="16">
        <v>0</v>
      </c>
      <c r="AN55" s="16">
        <v>0</v>
      </c>
      <c r="AO55" s="16">
        <v>0</v>
      </c>
      <c r="AP55" s="16">
        <v>0</v>
      </c>
      <c r="AQ55" s="27">
        <v>0</v>
      </c>
      <c r="AR55" s="15">
        <v>0</v>
      </c>
      <c r="AS55" s="16">
        <v>0</v>
      </c>
      <c r="AT55" s="16">
        <v>0</v>
      </c>
      <c r="AU55" s="16">
        <v>0</v>
      </c>
      <c r="AV55" s="16">
        <v>0</v>
      </c>
      <c r="AW55" s="27">
        <v>0</v>
      </c>
      <c r="AX55" s="105">
        <v>40565212.870000005</v>
      </c>
      <c r="AY55" s="106">
        <v>8879570.459999999</v>
      </c>
      <c r="AZ55" s="106">
        <v>4155937.31</v>
      </c>
      <c r="BA55" s="106">
        <v>8418254.8899999987</v>
      </c>
      <c r="BB55" s="106">
        <v>26749.41</v>
      </c>
      <c r="BC55" s="107">
        <v>62045724.940000005</v>
      </c>
      <c r="BD55" s="15">
        <v>1095284.68</v>
      </c>
      <c r="BE55" s="16">
        <v>0</v>
      </c>
      <c r="BF55" s="16">
        <v>0</v>
      </c>
      <c r="BG55" s="16">
        <v>0</v>
      </c>
      <c r="BH55" s="16">
        <v>0</v>
      </c>
      <c r="BI55" s="27">
        <v>1095284.68</v>
      </c>
      <c r="BJ55" s="15">
        <v>1095284.68</v>
      </c>
      <c r="BK55" s="16">
        <v>0</v>
      </c>
      <c r="BL55" s="16">
        <v>0</v>
      </c>
      <c r="BM55" s="16">
        <v>0</v>
      </c>
      <c r="BN55" s="16">
        <v>0</v>
      </c>
      <c r="BO55" s="27">
        <v>1095284.68</v>
      </c>
      <c r="BP55" s="15">
        <v>0</v>
      </c>
      <c r="BQ55" s="16">
        <v>0</v>
      </c>
      <c r="BR55" s="16">
        <v>0</v>
      </c>
      <c r="BS55" s="16">
        <v>0</v>
      </c>
      <c r="BT55" s="16">
        <v>0</v>
      </c>
      <c r="BU55" s="27">
        <v>0</v>
      </c>
      <c r="BV55" s="105">
        <v>40565212.870000005</v>
      </c>
      <c r="BW55" s="106">
        <v>8879570.459999999</v>
      </c>
      <c r="BX55" s="106">
        <v>4155937.31</v>
      </c>
      <c r="BY55" s="106">
        <v>8418254.8899999987</v>
      </c>
      <c r="BZ55" s="106">
        <v>26749.41</v>
      </c>
      <c r="CA55" s="107">
        <v>62045724.940000005</v>
      </c>
      <c r="CB55" s="115"/>
    </row>
    <row r="56" spans="1:80" s="116" customFormat="1" ht="13.8" x14ac:dyDescent="0.3">
      <c r="A56" s="4" t="s">
        <v>46</v>
      </c>
      <c r="B56" s="15">
        <v>4879100</v>
      </c>
      <c r="C56" s="16">
        <v>186300</v>
      </c>
      <c r="D56" s="16">
        <v>89100</v>
      </c>
      <c r="E56" s="16">
        <v>244900</v>
      </c>
      <c r="F56" s="16">
        <v>0</v>
      </c>
      <c r="G56" s="27">
        <v>5399400</v>
      </c>
      <c r="H56" s="15">
        <v>21499500</v>
      </c>
      <c r="I56" s="16">
        <v>1117100</v>
      </c>
      <c r="J56" s="16">
        <v>402000</v>
      </c>
      <c r="K56" s="16">
        <v>3168100</v>
      </c>
      <c r="L56" s="16">
        <v>0</v>
      </c>
      <c r="M56" s="27">
        <v>26186700</v>
      </c>
      <c r="N56" s="15">
        <v>0</v>
      </c>
      <c r="O56" s="16">
        <v>0</v>
      </c>
      <c r="P56" s="16">
        <v>0</v>
      </c>
      <c r="Q56" s="16">
        <v>0</v>
      </c>
      <c r="R56" s="16">
        <v>0</v>
      </c>
      <c r="S56" s="27">
        <v>0</v>
      </c>
      <c r="T56" s="15">
        <v>255600</v>
      </c>
      <c r="U56" s="16">
        <v>10900</v>
      </c>
      <c r="V56" s="16">
        <v>-400</v>
      </c>
      <c r="W56" s="16">
        <v>31400</v>
      </c>
      <c r="X56" s="16">
        <v>0</v>
      </c>
      <c r="Y56" s="27">
        <v>297500</v>
      </c>
      <c r="Z56" s="15">
        <v>4212000</v>
      </c>
      <c r="AA56" s="16">
        <v>194400</v>
      </c>
      <c r="AB56" s="16">
        <v>49300</v>
      </c>
      <c r="AC56" s="16">
        <v>64400</v>
      </c>
      <c r="AD56" s="16">
        <v>0</v>
      </c>
      <c r="AE56" s="27">
        <v>4520100</v>
      </c>
      <c r="AF56" s="15">
        <v>0</v>
      </c>
      <c r="AG56" s="16">
        <v>0</v>
      </c>
      <c r="AH56" s="16">
        <v>0</v>
      </c>
      <c r="AI56" s="16">
        <v>0</v>
      </c>
      <c r="AJ56" s="16">
        <v>0</v>
      </c>
      <c r="AK56" s="27">
        <v>0</v>
      </c>
      <c r="AL56" s="15">
        <v>189200</v>
      </c>
      <c r="AM56" s="16">
        <v>0</v>
      </c>
      <c r="AN56" s="16">
        <v>0</v>
      </c>
      <c r="AO56" s="16">
        <v>0</v>
      </c>
      <c r="AP56" s="16">
        <v>0</v>
      </c>
      <c r="AQ56" s="27">
        <v>189200</v>
      </c>
      <c r="AR56" s="15">
        <v>0</v>
      </c>
      <c r="AS56" s="16">
        <v>0</v>
      </c>
      <c r="AT56" s="16">
        <v>0</v>
      </c>
      <c r="AU56" s="16">
        <v>0</v>
      </c>
      <c r="AV56" s="16">
        <v>0</v>
      </c>
      <c r="AW56" s="27">
        <v>0</v>
      </c>
      <c r="AX56" s="105">
        <v>31035400</v>
      </c>
      <c r="AY56" s="106">
        <v>1508700</v>
      </c>
      <c r="AZ56" s="106">
        <v>540000</v>
      </c>
      <c r="BA56" s="106">
        <v>3508800</v>
      </c>
      <c r="BB56" s="106">
        <v>0</v>
      </c>
      <c r="BC56" s="107">
        <v>36592900</v>
      </c>
      <c r="BD56" s="15">
        <v>599690</v>
      </c>
      <c r="BE56" s="16">
        <v>0</v>
      </c>
      <c r="BF56" s="16">
        <v>0</v>
      </c>
      <c r="BG56" s="16">
        <v>0</v>
      </c>
      <c r="BH56" s="16">
        <v>0</v>
      </c>
      <c r="BI56" s="27">
        <v>599690</v>
      </c>
      <c r="BJ56" s="15">
        <v>599690</v>
      </c>
      <c r="BK56" s="16">
        <v>0</v>
      </c>
      <c r="BL56" s="16">
        <v>0</v>
      </c>
      <c r="BM56" s="16">
        <v>0</v>
      </c>
      <c r="BN56" s="16">
        <v>0</v>
      </c>
      <c r="BO56" s="27">
        <v>599690</v>
      </c>
      <c r="BP56" s="15">
        <v>0</v>
      </c>
      <c r="BQ56" s="16">
        <v>0</v>
      </c>
      <c r="BR56" s="16">
        <v>0</v>
      </c>
      <c r="BS56" s="16">
        <v>0</v>
      </c>
      <c r="BT56" s="16">
        <v>0</v>
      </c>
      <c r="BU56" s="27">
        <v>0</v>
      </c>
      <c r="BV56" s="105">
        <v>31035400</v>
      </c>
      <c r="BW56" s="106">
        <v>1508700</v>
      </c>
      <c r="BX56" s="106">
        <v>540000</v>
      </c>
      <c r="BY56" s="106">
        <v>3508800</v>
      </c>
      <c r="BZ56" s="106">
        <v>0</v>
      </c>
      <c r="CA56" s="107">
        <v>36592900</v>
      </c>
      <c r="CB56" s="115"/>
    </row>
    <row r="57" spans="1:80" s="116" customFormat="1" ht="13.8" x14ac:dyDescent="0.3">
      <c r="A57" s="4" t="s">
        <v>47</v>
      </c>
      <c r="B57" s="15">
        <v>3529348</v>
      </c>
      <c r="C57" s="16">
        <v>326540</v>
      </c>
      <c r="D57" s="16">
        <v>35599</v>
      </c>
      <c r="E57" s="16">
        <v>1202701</v>
      </c>
      <c r="F57" s="16">
        <v>318</v>
      </c>
      <c r="G57" s="27">
        <v>5094506</v>
      </c>
      <c r="H57" s="15">
        <v>11074036</v>
      </c>
      <c r="I57" s="16">
        <v>1915439</v>
      </c>
      <c r="J57" s="16">
        <v>1032300</v>
      </c>
      <c r="K57" s="16">
        <v>7227486</v>
      </c>
      <c r="L57" s="16">
        <v>0</v>
      </c>
      <c r="M57" s="27">
        <v>21249261</v>
      </c>
      <c r="N57" s="15">
        <v>0</v>
      </c>
      <c r="O57" s="16">
        <v>0</v>
      </c>
      <c r="P57" s="16">
        <v>0</v>
      </c>
      <c r="Q57" s="16">
        <v>0</v>
      </c>
      <c r="R57" s="16">
        <v>1578</v>
      </c>
      <c r="S57" s="27">
        <v>1578</v>
      </c>
      <c r="T57" s="15">
        <v>111791</v>
      </c>
      <c r="U57" s="16">
        <v>15513</v>
      </c>
      <c r="V57" s="16">
        <v>2510</v>
      </c>
      <c r="W57" s="16">
        <v>-18397</v>
      </c>
      <c r="X57" s="16">
        <v>0</v>
      </c>
      <c r="Y57" s="27">
        <v>111417</v>
      </c>
      <c r="Z57" s="15">
        <v>3254745</v>
      </c>
      <c r="AA57" s="16">
        <v>0</v>
      </c>
      <c r="AB57" s="16">
        <v>0</v>
      </c>
      <c r="AC57" s="16">
        <v>0</v>
      </c>
      <c r="AD57" s="16">
        <v>0</v>
      </c>
      <c r="AE57" s="27">
        <v>3254745</v>
      </c>
      <c r="AF57" s="15">
        <v>0</v>
      </c>
      <c r="AG57" s="16">
        <v>0</v>
      </c>
      <c r="AH57" s="16">
        <v>0</v>
      </c>
      <c r="AI57" s="16">
        <v>0</v>
      </c>
      <c r="AJ57" s="16">
        <v>0</v>
      </c>
      <c r="AK57" s="27">
        <v>0</v>
      </c>
      <c r="AL57" s="15">
        <v>0</v>
      </c>
      <c r="AM57" s="16">
        <v>0</v>
      </c>
      <c r="AN57" s="16">
        <v>0</v>
      </c>
      <c r="AO57" s="16">
        <v>0</v>
      </c>
      <c r="AP57" s="16">
        <v>0</v>
      </c>
      <c r="AQ57" s="27">
        <v>0</v>
      </c>
      <c r="AR57" s="15">
        <v>2386761</v>
      </c>
      <c r="AS57" s="16">
        <v>220460</v>
      </c>
      <c r="AT57" s="16">
        <v>23875</v>
      </c>
      <c r="AU57" s="16">
        <v>810007</v>
      </c>
      <c r="AV57" s="16">
        <v>214</v>
      </c>
      <c r="AW57" s="27">
        <v>3441317</v>
      </c>
      <c r="AX57" s="105">
        <v>20356681</v>
      </c>
      <c r="AY57" s="106">
        <v>2477952</v>
      </c>
      <c r="AZ57" s="106">
        <v>1094284</v>
      </c>
      <c r="BA57" s="106">
        <v>9221797</v>
      </c>
      <c r="BB57" s="106">
        <v>2110</v>
      </c>
      <c r="BC57" s="107">
        <v>33152824</v>
      </c>
      <c r="BD57" s="15">
        <v>0</v>
      </c>
      <c r="BE57" s="16">
        <v>0</v>
      </c>
      <c r="BF57" s="16">
        <v>0</v>
      </c>
      <c r="BG57" s="16">
        <v>0</v>
      </c>
      <c r="BH57" s="16">
        <v>0</v>
      </c>
      <c r="BI57" s="27">
        <v>0</v>
      </c>
      <c r="BJ57" s="15">
        <v>0</v>
      </c>
      <c r="BK57" s="16">
        <v>0</v>
      </c>
      <c r="BL57" s="16">
        <v>0</v>
      </c>
      <c r="BM57" s="16">
        <v>0</v>
      </c>
      <c r="BN57" s="16">
        <v>0</v>
      </c>
      <c r="BO57" s="27">
        <v>0</v>
      </c>
      <c r="BP57" s="15">
        <v>0</v>
      </c>
      <c r="BQ57" s="16">
        <v>0</v>
      </c>
      <c r="BR57" s="16">
        <v>0</v>
      </c>
      <c r="BS57" s="16">
        <v>0</v>
      </c>
      <c r="BT57" s="16">
        <v>0</v>
      </c>
      <c r="BU57" s="27">
        <v>0</v>
      </c>
      <c r="BV57" s="105">
        <v>20356681</v>
      </c>
      <c r="BW57" s="106">
        <v>2477952</v>
      </c>
      <c r="BX57" s="106">
        <v>1094284</v>
      </c>
      <c r="BY57" s="106">
        <v>9221797</v>
      </c>
      <c r="BZ57" s="106">
        <v>2110</v>
      </c>
      <c r="CA57" s="107">
        <v>33152824</v>
      </c>
      <c r="CB57" s="115"/>
    </row>
    <row r="58" spans="1:80" s="116" customFormat="1" ht="13.8" x14ac:dyDescent="0.3">
      <c r="A58" s="4" t="s">
        <v>48</v>
      </c>
      <c r="B58" s="15">
        <v>0</v>
      </c>
      <c r="C58" s="16">
        <v>0</v>
      </c>
      <c r="D58" s="16">
        <v>0</v>
      </c>
      <c r="E58" s="16">
        <v>0</v>
      </c>
      <c r="F58" s="16">
        <v>0</v>
      </c>
      <c r="G58" s="27">
        <v>0</v>
      </c>
      <c r="H58" s="15">
        <v>92549773</v>
      </c>
      <c r="I58" s="16">
        <v>8847074</v>
      </c>
      <c r="J58" s="16">
        <v>6273178</v>
      </c>
      <c r="K58" s="16">
        <v>20671</v>
      </c>
      <c r="L58" s="16">
        <v>0</v>
      </c>
      <c r="M58" s="27">
        <v>107690696</v>
      </c>
      <c r="N58" s="15">
        <v>0</v>
      </c>
      <c r="O58" s="16">
        <v>215222</v>
      </c>
      <c r="P58" s="16">
        <v>0</v>
      </c>
      <c r="Q58" s="16">
        <v>0</v>
      </c>
      <c r="R58" s="16">
        <v>0</v>
      </c>
      <c r="S58" s="27">
        <v>215222</v>
      </c>
      <c r="T58" s="15">
        <v>1603852</v>
      </c>
      <c r="U58" s="16">
        <v>53138</v>
      </c>
      <c r="V58" s="16">
        <v>35815</v>
      </c>
      <c r="W58" s="16">
        <v>0</v>
      </c>
      <c r="X58" s="16">
        <v>0</v>
      </c>
      <c r="Y58" s="27">
        <v>1692805</v>
      </c>
      <c r="Z58" s="15">
        <v>0</v>
      </c>
      <c r="AA58" s="16">
        <v>0</v>
      </c>
      <c r="AB58" s="16">
        <v>0</v>
      </c>
      <c r="AC58" s="16">
        <v>0</v>
      </c>
      <c r="AD58" s="16">
        <v>0</v>
      </c>
      <c r="AE58" s="27">
        <v>0</v>
      </c>
      <c r="AF58" s="15">
        <v>0</v>
      </c>
      <c r="AG58" s="16">
        <v>0</v>
      </c>
      <c r="AH58" s="16">
        <v>0</v>
      </c>
      <c r="AI58" s="16">
        <v>0</v>
      </c>
      <c r="AJ58" s="16">
        <v>0</v>
      </c>
      <c r="AK58" s="27">
        <v>0</v>
      </c>
      <c r="AL58" s="15">
        <v>0</v>
      </c>
      <c r="AM58" s="16">
        <v>0</v>
      </c>
      <c r="AN58" s="16">
        <v>0</v>
      </c>
      <c r="AO58" s="16">
        <v>0</v>
      </c>
      <c r="AP58" s="16">
        <v>0</v>
      </c>
      <c r="AQ58" s="27">
        <v>0</v>
      </c>
      <c r="AR58" s="15">
        <v>0</v>
      </c>
      <c r="AS58" s="16">
        <v>0</v>
      </c>
      <c r="AT58" s="16">
        <v>0</v>
      </c>
      <c r="AU58" s="16">
        <v>0</v>
      </c>
      <c r="AV58" s="16">
        <v>0</v>
      </c>
      <c r="AW58" s="27">
        <v>0</v>
      </c>
      <c r="AX58" s="105">
        <v>94153625</v>
      </c>
      <c r="AY58" s="106">
        <v>9115434</v>
      </c>
      <c r="AZ58" s="106">
        <v>6308993</v>
      </c>
      <c r="BA58" s="106">
        <v>20671</v>
      </c>
      <c r="BB58" s="106">
        <v>0</v>
      </c>
      <c r="BC58" s="107">
        <v>109598723</v>
      </c>
      <c r="BD58" s="15">
        <v>2758575</v>
      </c>
      <c r="BE58" s="16">
        <v>0</v>
      </c>
      <c r="BF58" s="16">
        <v>0</v>
      </c>
      <c r="BG58" s="16">
        <v>0</v>
      </c>
      <c r="BH58" s="16">
        <v>0</v>
      </c>
      <c r="BI58" s="27">
        <v>2758575</v>
      </c>
      <c r="BJ58" s="15">
        <v>2758575</v>
      </c>
      <c r="BK58" s="16">
        <v>0</v>
      </c>
      <c r="BL58" s="16">
        <v>0</v>
      </c>
      <c r="BM58" s="16">
        <v>0</v>
      </c>
      <c r="BN58" s="16">
        <v>0</v>
      </c>
      <c r="BO58" s="27">
        <v>2758575</v>
      </c>
      <c r="BP58" s="15">
        <v>649423</v>
      </c>
      <c r="BQ58" s="16">
        <v>0</v>
      </c>
      <c r="BR58" s="16">
        <v>0</v>
      </c>
      <c r="BS58" s="16">
        <v>0</v>
      </c>
      <c r="BT58" s="16">
        <v>0</v>
      </c>
      <c r="BU58" s="27">
        <v>649423</v>
      </c>
      <c r="BV58" s="105">
        <v>93504202</v>
      </c>
      <c r="BW58" s="106">
        <v>9115434</v>
      </c>
      <c r="BX58" s="106">
        <v>6308993</v>
      </c>
      <c r="BY58" s="106">
        <v>20671</v>
      </c>
      <c r="BZ58" s="106">
        <v>0</v>
      </c>
      <c r="CA58" s="107">
        <v>108949300</v>
      </c>
      <c r="CB58" s="115"/>
    </row>
    <row r="59" spans="1:80" s="116" customFormat="1" ht="13.8" x14ac:dyDescent="0.3">
      <c r="A59" s="4" t="s">
        <v>49</v>
      </c>
      <c r="B59" s="15">
        <v>6839353.8099999996</v>
      </c>
      <c r="C59" s="16">
        <v>462097</v>
      </c>
      <c r="D59" s="16">
        <v>0</v>
      </c>
      <c r="E59" s="16">
        <v>0</v>
      </c>
      <c r="F59" s="16">
        <v>0</v>
      </c>
      <c r="G59" s="27">
        <v>7301450.8099999996</v>
      </c>
      <c r="H59" s="15">
        <v>74514479.400000006</v>
      </c>
      <c r="I59" s="16">
        <v>9407895.4700000007</v>
      </c>
      <c r="J59" s="16">
        <v>0</v>
      </c>
      <c r="K59" s="16">
        <v>0</v>
      </c>
      <c r="L59" s="16">
        <v>0</v>
      </c>
      <c r="M59" s="27">
        <v>83922374.870000005</v>
      </c>
      <c r="N59" s="15">
        <v>0</v>
      </c>
      <c r="O59" s="16">
        <v>0</v>
      </c>
      <c r="P59" s="16">
        <v>0</v>
      </c>
      <c r="Q59" s="16">
        <v>0</v>
      </c>
      <c r="R59" s="16">
        <v>417998.4</v>
      </c>
      <c r="S59" s="27">
        <v>417998.4</v>
      </c>
      <c r="T59" s="15">
        <v>0</v>
      </c>
      <c r="U59" s="16">
        <v>0</v>
      </c>
      <c r="V59" s="16">
        <v>0</v>
      </c>
      <c r="W59" s="16">
        <v>0</v>
      </c>
      <c r="X59" s="16">
        <v>0</v>
      </c>
      <c r="Y59" s="27">
        <v>0</v>
      </c>
      <c r="Z59" s="15">
        <v>7817156</v>
      </c>
      <c r="AA59" s="16">
        <v>588388.07999999996</v>
      </c>
      <c r="AB59" s="16">
        <v>0</v>
      </c>
      <c r="AC59" s="16">
        <v>0</v>
      </c>
      <c r="AD59" s="16">
        <v>0</v>
      </c>
      <c r="AE59" s="27">
        <v>8405544.0800000001</v>
      </c>
      <c r="AF59" s="15">
        <v>0</v>
      </c>
      <c r="AG59" s="16">
        <v>0</v>
      </c>
      <c r="AH59" s="16">
        <v>0</v>
      </c>
      <c r="AI59" s="16">
        <v>0</v>
      </c>
      <c r="AJ59" s="16">
        <v>0</v>
      </c>
      <c r="AK59" s="27">
        <v>0</v>
      </c>
      <c r="AL59" s="15">
        <v>0</v>
      </c>
      <c r="AM59" s="16">
        <v>1387428.4</v>
      </c>
      <c r="AN59" s="16">
        <v>0</v>
      </c>
      <c r="AO59" s="16">
        <v>0</v>
      </c>
      <c r="AP59" s="16">
        <v>0</v>
      </c>
      <c r="AQ59" s="27">
        <v>1387428.4</v>
      </c>
      <c r="AR59" s="15">
        <v>0</v>
      </c>
      <c r="AS59" s="16">
        <v>0</v>
      </c>
      <c r="AT59" s="16">
        <v>0</v>
      </c>
      <c r="AU59" s="16">
        <v>0</v>
      </c>
      <c r="AV59" s="16">
        <v>0</v>
      </c>
      <c r="AW59" s="27">
        <v>0</v>
      </c>
      <c r="AX59" s="105">
        <v>89170989.210000008</v>
      </c>
      <c r="AY59" s="106">
        <v>11845808.950000001</v>
      </c>
      <c r="AZ59" s="106">
        <v>0</v>
      </c>
      <c r="BA59" s="106">
        <v>0</v>
      </c>
      <c r="BB59" s="106">
        <v>417998.4</v>
      </c>
      <c r="BC59" s="107">
        <v>101434796.56000002</v>
      </c>
      <c r="BD59" s="15">
        <v>1860742.6</v>
      </c>
      <c r="BE59" s="16">
        <v>0</v>
      </c>
      <c r="BF59" s="16">
        <v>0</v>
      </c>
      <c r="BG59" s="16">
        <v>0</v>
      </c>
      <c r="BH59" s="16">
        <v>0</v>
      </c>
      <c r="BI59" s="27">
        <v>1860742.6</v>
      </c>
      <c r="BJ59" s="15">
        <v>1860742.6</v>
      </c>
      <c r="BK59" s="16">
        <v>0</v>
      </c>
      <c r="BL59" s="16">
        <v>0</v>
      </c>
      <c r="BM59" s="16">
        <v>0</v>
      </c>
      <c r="BN59" s="16">
        <v>0</v>
      </c>
      <c r="BO59" s="27">
        <v>1860742.6</v>
      </c>
      <c r="BP59" s="15">
        <v>0</v>
      </c>
      <c r="BQ59" s="16">
        <v>0</v>
      </c>
      <c r="BR59" s="16">
        <v>0</v>
      </c>
      <c r="BS59" s="16">
        <v>0</v>
      </c>
      <c r="BT59" s="16">
        <v>0</v>
      </c>
      <c r="BU59" s="27">
        <v>0</v>
      </c>
      <c r="BV59" s="105">
        <v>89170989.210000008</v>
      </c>
      <c r="BW59" s="106">
        <v>11845808.950000001</v>
      </c>
      <c r="BX59" s="106">
        <v>0</v>
      </c>
      <c r="BY59" s="106">
        <v>0</v>
      </c>
      <c r="BZ59" s="106">
        <v>417998.4</v>
      </c>
      <c r="CA59" s="107">
        <v>101434796.56000002</v>
      </c>
      <c r="CB59" s="115"/>
    </row>
    <row r="60" spans="1:80" s="116" customFormat="1" ht="13.8" x14ac:dyDescent="0.3">
      <c r="A60" s="4" t="s">
        <v>50</v>
      </c>
      <c r="B60" s="15">
        <v>0</v>
      </c>
      <c r="C60" s="16">
        <v>0</v>
      </c>
      <c r="D60" s="16">
        <v>0</v>
      </c>
      <c r="E60" s="16">
        <v>0</v>
      </c>
      <c r="F60" s="16">
        <v>0</v>
      </c>
      <c r="G60" s="27">
        <v>0</v>
      </c>
      <c r="H60" s="15">
        <v>19803935</v>
      </c>
      <c r="I60" s="16">
        <v>1905507</v>
      </c>
      <c r="J60" s="16">
        <v>291655</v>
      </c>
      <c r="K60" s="16">
        <v>3166826</v>
      </c>
      <c r="L60" s="16">
        <v>127413</v>
      </c>
      <c r="M60" s="27">
        <v>25295336</v>
      </c>
      <c r="N60" s="15">
        <v>0</v>
      </c>
      <c r="O60" s="16">
        <v>0</v>
      </c>
      <c r="P60" s="16">
        <v>0</v>
      </c>
      <c r="Q60" s="16">
        <v>0</v>
      </c>
      <c r="R60" s="16">
        <v>0</v>
      </c>
      <c r="S60" s="27">
        <v>0</v>
      </c>
      <c r="T60" s="15">
        <v>404266.58</v>
      </c>
      <c r="U60" s="16">
        <v>11877.17</v>
      </c>
      <c r="V60" s="16">
        <v>-0.3</v>
      </c>
      <c r="W60" s="16">
        <v>-40155.9</v>
      </c>
      <c r="X60" s="16">
        <v>0</v>
      </c>
      <c r="Y60" s="27">
        <v>375987.55</v>
      </c>
      <c r="Z60" s="15">
        <v>3374093</v>
      </c>
      <c r="AA60" s="16">
        <v>169185</v>
      </c>
      <c r="AB60" s="16">
        <v>1820</v>
      </c>
      <c r="AC60" s="16">
        <v>114465</v>
      </c>
      <c r="AD60" s="16">
        <v>0</v>
      </c>
      <c r="AE60" s="27">
        <v>3659563</v>
      </c>
      <c r="AF60" s="15">
        <v>0</v>
      </c>
      <c r="AG60" s="16">
        <v>0</v>
      </c>
      <c r="AH60" s="16">
        <v>0</v>
      </c>
      <c r="AI60" s="16">
        <v>0</v>
      </c>
      <c r="AJ60" s="16">
        <v>0</v>
      </c>
      <c r="AK60" s="27">
        <v>0</v>
      </c>
      <c r="AL60" s="15">
        <v>0</v>
      </c>
      <c r="AM60" s="16">
        <v>0</v>
      </c>
      <c r="AN60" s="16">
        <v>0</v>
      </c>
      <c r="AO60" s="16">
        <v>0</v>
      </c>
      <c r="AP60" s="16">
        <v>0</v>
      </c>
      <c r="AQ60" s="27">
        <v>0</v>
      </c>
      <c r="AR60" s="15">
        <v>0</v>
      </c>
      <c r="AS60" s="16">
        <v>0</v>
      </c>
      <c r="AT60" s="16">
        <v>0</v>
      </c>
      <c r="AU60" s="16">
        <v>0</v>
      </c>
      <c r="AV60" s="16">
        <v>0</v>
      </c>
      <c r="AW60" s="27">
        <v>0</v>
      </c>
      <c r="AX60" s="105">
        <v>23582294.579999998</v>
      </c>
      <c r="AY60" s="106">
        <v>2086569.17</v>
      </c>
      <c r="AZ60" s="106">
        <v>293474.7</v>
      </c>
      <c r="BA60" s="106">
        <v>3241135.1</v>
      </c>
      <c r="BB60" s="106">
        <v>127413</v>
      </c>
      <c r="BC60" s="107">
        <v>29330886.550000001</v>
      </c>
      <c r="BD60" s="15">
        <v>534603</v>
      </c>
      <c r="BE60" s="16">
        <v>0</v>
      </c>
      <c r="BF60" s="16">
        <v>0</v>
      </c>
      <c r="BG60" s="16">
        <v>0</v>
      </c>
      <c r="BH60" s="16">
        <v>0</v>
      </c>
      <c r="BI60" s="27">
        <v>534603</v>
      </c>
      <c r="BJ60" s="15">
        <v>534603</v>
      </c>
      <c r="BK60" s="16">
        <v>0</v>
      </c>
      <c r="BL60" s="16">
        <v>0</v>
      </c>
      <c r="BM60" s="16">
        <v>0</v>
      </c>
      <c r="BN60" s="16">
        <v>0</v>
      </c>
      <c r="BO60" s="27">
        <v>534603</v>
      </c>
      <c r="BP60" s="15">
        <v>0</v>
      </c>
      <c r="BQ60" s="16">
        <v>0</v>
      </c>
      <c r="BR60" s="16">
        <v>0</v>
      </c>
      <c r="BS60" s="16">
        <v>0</v>
      </c>
      <c r="BT60" s="16">
        <v>0</v>
      </c>
      <c r="BU60" s="27">
        <v>0</v>
      </c>
      <c r="BV60" s="105">
        <v>23582294.579999998</v>
      </c>
      <c r="BW60" s="106">
        <v>2086569.17</v>
      </c>
      <c r="BX60" s="106">
        <v>293474.7</v>
      </c>
      <c r="BY60" s="106">
        <v>3241135.1</v>
      </c>
      <c r="BZ60" s="106">
        <v>127413</v>
      </c>
      <c r="CA60" s="107">
        <v>29330886.550000001</v>
      </c>
      <c r="CB60" s="115"/>
    </row>
    <row r="61" spans="1:80" s="116" customFormat="1" ht="13.8" x14ac:dyDescent="0.3">
      <c r="A61" s="4" t="s">
        <v>51</v>
      </c>
      <c r="B61" s="15">
        <v>0</v>
      </c>
      <c r="C61" s="16">
        <v>0</v>
      </c>
      <c r="D61" s="16">
        <v>0</v>
      </c>
      <c r="E61" s="16">
        <v>0</v>
      </c>
      <c r="F61" s="16">
        <v>0</v>
      </c>
      <c r="G61" s="27">
        <v>0</v>
      </c>
      <c r="H61" s="15">
        <v>100842057.2</v>
      </c>
      <c r="I61" s="16">
        <v>6623746.9000000004</v>
      </c>
      <c r="J61" s="16">
        <v>4255744.9000000004</v>
      </c>
      <c r="K61" s="16">
        <v>0</v>
      </c>
      <c r="L61" s="16">
        <v>4992162</v>
      </c>
      <c r="M61" s="27">
        <v>116713711.00000001</v>
      </c>
      <c r="N61" s="15">
        <v>17829</v>
      </c>
      <c r="O61" s="16">
        <v>0</v>
      </c>
      <c r="P61" s="16">
        <v>0</v>
      </c>
      <c r="Q61" s="16">
        <v>0</v>
      </c>
      <c r="R61" s="16">
        <v>0</v>
      </c>
      <c r="S61" s="27">
        <v>17829</v>
      </c>
      <c r="T61" s="15">
        <v>2169892</v>
      </c>
      <c r="U61" s="16">
        <v>418079</v>
      </c>
      <c r="V61" s="16">
        <v>-157953</v>
      </c>
      <c r="W61" s="16">
        <v>0</v>
      </c>
      <c r="X61" s="16">
        <v>0</v>
      </c>
      <c r="Y61" s="27">
        <v>2430018</v>
      </c>
      <c r="Z61" s="15">
        <v>11304878</v>
      </c>
      <c r="AA61" s="16">
        <v>0</v>
      </c>
      <c r="AB61" s="16">
        <v>0</v>
      </c>
      <c r="AC61" s="16">
        <v>0</v>
      </c>
      <c r="AD61" s="16">
        <v>0</v>
      </c>
      <c r="AE61" s="27">
        <v>11304878</v>
      </c>
      <c r="AF61" s="15">
        <v>0</v>
      </c>
      <c r="AG61" s="16">
        <v>475564</v>
      </c>
      <c r="AH61" s="16">
        <v>0</v>
      </c>
      <c r="AI61" s="16">
        <v>0</v>
      </c>
      <c r="AJ61" s="16">
        <v>0</v>
      </c>
      <c r="AK61" s="27">
        <v>475564</v>
      </c>
      <c r="AL61" s="15">
        <v>0</v>
      </c>
      <c r="AM61" s="16">
        <v>0</v>
      </c>
      <c r="AN61" s="16">
        <v>0</v>
      </c>
      <c r="AO61" s="16">
        <v>0</v>
      </c>
      <c r="AP61" s="16">
        <v>0</v>
      </c>
      <c r="AQ61" s="27">
        <v>0</v>
      </c>
      <c r="AR61" s="15">
        <v>0</v>
      </c>
      <c r="AS61" s="16">
        <v>0</v>
      </c>
      <c r="AT61" s="16">
        <v>0</v>
      </c>
      <c r="AU61" s="16">
        <v>0</v>
      </c>
      <c r="AV61" s="16">
        <v>0</v>
      </c>
      <c r="AW61" s="27">
        <v>0</v>
      </c>
      <c r="AX61" s="105">
        <v>114334656.2</v>
      </c>
      <c r="AY61" s="106">
        <v>7517389.9000000004</v>
      </c>
      <c r="AZ61" s="106">
        <v>4097791.9000000004</v>
      </c>
      <c r="BA61" s="106">
        <v>0</v>
      </c>
      <c r="BB61" s="106">
        <v>4992162</v>
      </c>
      <c r="BC61" s="107">
        <v>130942000.00000001</v>
      </c>
      <c r="BD61" s="15">
        <v>2640846</v>
      </c>
      <c r="BE61" s="16">
        <v>0</v>
      </c>
      <c r="BF61" s="16">
        <v>0</v>
      </c>
      <c r="BG61" s="16">
        <v>0</v>
      </c>
      <c r="BH61" s="16">
        <v>0</v>
      </c>
      <c r="BI61" s="27">
        <v>2640846</v>
      </c>
      <c r="BJ61" s="15">
        <v>2640846</v>
      </c>
      <c r="BK61" s="16">
        <v>0</v>
      </c>
      <c r="BL61" s="16">
        <v>0</v>
      </c>
      <c r="BM61" s="16">
        <v>0</v>
      </c>
      <c r="BN61" s="16">
        <v>0</v>
      </c>
      <c r="BO61" s="27">
        <v>2640846</v>
      </c>
      <c r="BP61" s="15">
        <v>0</v>
      </c>
      <c r="BQ61" s="16">
        <v>0</v>
      </c>
      <c r="BR61" s="16">
        <v>0</v>
      </c>
      <c r="BS61" s="16">
        <v>0</v>
      </c>
      <c r="BT61" s="16">
        <v>0</v>
      </c>
      <c r="BU61" s="27">
        <v>0</v>
      </c>
      <c r="BV61" s="105">
        <v>114334656.2</v>
      </c>
      <c r="BW61" s="106">
        <v>7517389.9000000004</v>
      </c>
      <c r="BX61" s="106">
        <v>4097791.9000000004</v>
      </c>
      <c r="BY61" s="106">
        <v>0</v>
      </c>
      <c r="BZ61" s="106">
        <v>4992162</v>
      </c>
      <c r="CA61" s="107">
        <v>130942000.00000001</v>
      </c>
      <c r="CB61" s="115"/>
    </row>
    <row r="62" spans="1:80" s="116" customFormat="1" ht="13.8" x14ac:dyDescent="0.3">
      <c r="A62" s="4" t="s">
        <v>52</v>
      </c>
      <c r="B62" s="15">
        <v>16545060</v>
      </c>
      <c r="C62" s="16">
        <v>578880</v>
      </c>
      <c r="D62" s="16">
        <v>323280</v>
      </c>
      <c r="E62" s="16">
        <v>215820</v>
      </c>
      <c r="F62" s="16">
        <v>0</v>
      </c>
      <c r="G62" s="27">
        <v>17663040</v>
      </c>
      <c r="H62" s="15">
        <v>117329275</v>
      </c>
      <c r="I62" s="16">
        <v>5943000</v>
      </c>
      <c r="J62" s="16">
        <v>1817000</v>
      </c>
      <c r="K62" s="16">
        <v>2003000</v>
      </c>
      <c r="L62" s="16">
        <v>0</v>
      </c>
      <c r="M62" s="27">
        <v>127092275</v>
      </c>
      <c r="N62" s="15">
        <v>0</v>
      </c>
      <c r="O62" s="16">
        <v>0</v>
      </c>
      <c r="P62" s="16">
        <v>0</v>
      </c>
      <c r="Q62" s="16">
        <v>0</v>
      </c>
      <c r="R62" s="16">
        <v>151274</v>
      </c>
      <c r="S62" s="27">
        <v>151274</v>
      </c>
      <c r="T62" s="15">
        <v>1443777</v>
      </c>
      <c r="U62" s="16">
        <v>0</v>
      </c>
      <c r="V62" s="16">
        <v>0</v>
      </c>
      <c r="W62" s="16">
        <v>0</v>
      </c>
      <c r="X62" s="16">
        <v>0</v>
      </c>
      <c r="Y62" s="27">
        <v>1443777</v>
      </c>
      <c r="Z62" s="15">
        <v>0</v>
      </c>
      <c r="AA62" s="16">
        <v>0</v>
      </c>
      <c r="AB62" s="16">
        <v>0</v>
      </c>
      <c r="AC62" s="16">
        <v>0</v>
      </c>
      <c r="AD62" s="16">
        <v>0</v>
      </c>
      <c r="AE62" s="27">
        <v>0</v>
      </c>
      <c r="AF62" s="15">
        <v>0</v>
      </c>
      <c r="AG62" s="16">
        <v>0</v>
      </c>
      <c r="AH62" s="16">
        <v>0</v>
      </c>
      <c r="AI62" s="16">
        <v>0</v>
      </c>
      <c r="AJ62" s="16">
        <v>0</v>
      </c>
      <c r="AK62" s="27">
        <v>0</v>
      </c>
      <c r="AL62" s="15">
        <v>0</v>
      </c>
      <c r="AM62" s="16">
        <v>0</v>
      </c>
      <c r="AN62" s="16">
        <v>0</v>
      </c>
      <c r="AO62" s="16">
        <v>0</v>
      </c>
      <c r="AP62" s="16">
        <v>840000</v>
      </c>
      <c r="AQ62" s="27">
        <v>840000</v>
      </c>
      <c r="AR62" s="15">
        <v>0</v>
      </c>
      <c r="AS62" s="16">
        <v>0</v>
      </c>
      <c r="AT62" s="16">
        <v>0</v>
      </c>
      <c r="AU62" s="16">
        <v>0</v>
      </c>
      <c r="AV62" s="16">
        <v>0</v>
      </c>
      <c r="AW62" s="27">
        <v>0</v>
      </c>
      <c r="AX62" s="105">
        <v>135318112</v>
      </c>
      <c r="AY62" s="106">
        <v>6521880</v>
      </c>
      <c r="AZ62" s="106">
        <v>2140280</v>
      </c>
      <c r="BA62" s="106">
        <v>2218820</v>
      </c>
      <c r="BB62" s="106">
        <v>991274</v>
      </c>
      <c r="BC62" s="107">
        <v>147190366</v>
      </c>
      <c r="BD62" s="15">
        <v>3236061</v>
      </c>
      <c r="BE62" s="16">
        <v>0</v>
      </c>
      <c r="BF62" s="16">
        <v>0</v>
      </c>
      <c r="BG62" s="16">
        <v>0</v>
      </c>
      <c r="BH62" s="16">
        <v>0</v>
      </c>
      <c r="BI62" s="27">
        <v>3236061</v>
      </c>
      <c r="BJ62" s="15">
        <v>3236061</v>
      </c>
      <c r="BK62" s="16">
        <v>0</v>
      </c>
      <c r="BL62" s="16">
        <v>0</v>
      </c>
      <c r="BM62" s="16">
        <v>0</v>
      </c>
      <c r="BN62" s="16">
        <v>0</v>
      </c>
      <c r="BO62" s="27">
        <v>3236061</v>
      </c>
      <c r="BP62" s="15">
        <v>0</v>
      </c>
      <c r="BQ62" s="16">
        <v>0</v>
      </c>
      <c r="BR62" s="16">
        <v>0</v>
      </c>
      <c r="BS62" s="16">
        <v>0</v>
      </c>
      <c r="BT62" s="16">
        <v>0</v>
      </c>
      <c r="BU62" s="27">
        <v>0</v>
      </c>
      <c r="BV62" s="105">
        <v>135318112</v>
      </c>
      <c r="BW62" s="106">
        <v>6521880</v>
      </c>
      <c r="BX62" s="106">
        <v>2140280</v>
      </c>
      <c r="BY62" s="106">
        <v>2218820</v>
      </c>
      <c r="BZ62" s="106">
        <v>991274</v>
      </c>
      <c r="CA62" s="107">
        <v>147190366</v>
      </c>
      <c r="CB62" s="115"/>
    </row>
    <row r="63" spans="1:80" s="116" customFormat="1" ht="13.8" x14ac:dyDescent="0.3">
      <c r="A63" s="4" t="s">
        <v>53</v>
      </c>
      <c r="B63" s="15">
        <v>1856929.5</v>
      </c>
      <c r="C63" s="16">
        <v>86104</v>
      </c>
      <c r="D63" s="16">
        <v>0</v>
      </c>
      <c r="E63" s="16">
        <v>133527</v>
      </c>
      <c r="F63" s="16">
        <v>0</v>
      </c>
      <c r="G63" s="27">
        <v>2076560.5</v>
      </c>
      <c r="H63" s="15">
        <v>11855557.42</v>
      </c>
      <c r="I63" s="16">
        <v>1342032.3</v>
      </c>
      <c r="J63" s="16">
        <v>0</v>
      </c>
      <c r="K63" s="16">
        <v>1931915.51</v>
      </c>
      <c r="L63" s="16">
        <v>0</v>
      </c>
      <c r="M63" s="27">
        <v>15129505.23</v>
      </c>
      <c r="N63" s="15">
        <v>0</v>
      </c>
      <c r="O63" s="16">
        <v>0</v>
      </c>
      <c r="P63" s="16">
        <v>0</v>
      </c>
      <c r="Q63" s="16">
        <v>0</v>
      </c>
      <c r="R63" s="16">
        <v>0</v>
      </c>
      <c r="S63" s="27">
        <v>0</v>
      </c>
      <c r="T63" s="15">
        <v>98006.190000001341</v>
      </c>
      <c r="U63" s="16">
        <v>4117.3899999998976</v>
      </c>
      <c r="V63" s="16">
        <v>0</v>
      </c>
      <c r="W63" s="16">
        <v>1791.1599999999162</v>
      </c>
      <c r="X63" s="16">
        <v>0</v>
      </c>
      <c r="Y63" s="27">
        <v>103914.74000000115</v>
      </c>
      <c r="Z63" s="15">
        <v>3495654.01</v>
      </c>
      <c r="AA63" s="16">
        <v>0</v>
      </c>
      <c r="AB63" s="16">
        <v>0</v>
      </c>
      <c r="AC63" s="16">
        <v>0</v>
      </c>
      <c r="AD63" s="16">
        <v>0</v>
      </c>
      <c r="AE63" s="27">
        <v>3495654.01</v>
      </c>
      <c r="AF63" s="15">
        <v>0</v>
      </c>
      <c r="AG63" s="16">
        <v>0</v>
      </c>
      <c r="AH63" s="16">
        <v>0</v>
      </c>
      <c r="AI63" s="16">
        <v>0</v>
      </c>
      <c r="AJ63" s="16">
        <v>0</v>
      </c>
      <c r="AK63" s="27">
        <v>0</v>
      </c>
      <c r="AL63" s="15">
        <v>1523</v>
      </c>
      <c r="AM63" s="16">
        <v>0</v>
      </c>
      <c r="AN63" s="16">
        <v>0</v>
      </c>
      <c r="AO63" s="16">
        <v>0</v>
      </c>
      <c r="AP63" s="16">
        <v>0</v>
      </c>
      <c r="AQ63" s="27">
        <v>1523</v>
      </c>
      <c r="AR63" s="15">
        <v>0</v>
      </c>
      <c r="AS63" s="16">
        <v>0</v>
      </c>
      <c r="AT63" s="16">
        <v>0</v>
      </c>
      <c r="AU63" s="16">
        <v>0</v>
      </c>
      <c r="AV63" s="16">
        <v>0</v>
      </c>
      <c r="AW63" s="27">
        <v>0</v>
      </c>
      <c r="AX63" s="105">
        <v>17307670.120000001</v>
      </c>
      <c r="AY63" s="106">
        <v>1432253.69</v>
      </c>
      <c r="AZ63" s="106">
        <v>0</v>
      </c>
      <c r="BA63" s="106">
        <v>2067233.67</v>
      </c>
      <c r="BB63" s="106">
        <v>0</v>
      </c>
      <c r="BC63" s="107">
        <v>20807157.480000004</v>
      </c>
      <c r="BD63" s="15">
        <v>550949</v>
      </c>
      <c r="BE63" s="16">
        <v>0</v>
      </c>
      <c r="BF63" s="16">
        <v>0</v>
      </c>
      <c r="BG63" s="16">
        <v>0</v>
      </c>
      <c r="BH63" s="16">
        <v>0</v>
      </c>
      <c r="BI63" s="27">
        <v>550949</v>
      </c>
      <c r="BJ63" s="15">
        <v>550949</v>
      </c>
      <c r="BK63" s="16">
        <v>0</v>
      </c>
      <c r="BL63" s="16">
        <v>0</v>
      </c>
      <c r="BM63" s="16">
        <v>0</v>
      </c>
      <c r="BN63" s="16">
        <v>0</v>
      </c>
      <c r="BO63" s="27">
        <v>550949</v>
      </c>
      <c r="BP63" s="15">
        <v>0</v>
      </c>
      <c r="BQ63" s="16">
        <v>0</v>
      </c>
      <c r="BR63" s="16">
        <v>0</v>
      </c>
      <c r="BS63" s="16">
        <v>0</v>
      </c>
      <c r="BT63" s="16">
        <v>0</v>
      </c>
      <c r="BU63" s="27">
        <v>0</v>
      </c>
      <c r="BV63" s="105">
        <v>17307670.120000001</v>
      </c>
      <c r="BW63" s="106">
        <v>1432253.69</v>
      </c>
      <c r="BX63" s="106">
        <v>0</v>
      </c>
      <c r="BY63" s="106">
        <v>2067233.67</v>
      </c>
      <c r="BZ63" s="106">
        <v>0</v>
      </c>
      <c r="CA63" s="107">
        <v>20807157.480000004</v>
      </c>
      <c r="CB63" s="115"/>
    </row>
    <row r="64" spans="1:80" s="116" customFormat="1" ht="13.8" x14ac:dyDescent="0.3">
      <c r="A64" s="4" t="s">
        <v>54</v>
      </c>
      <c r="B64" s="15">
        <v>1021086</v>
      </c>
      <c r="C64" s="16">
        <v>59049</v>
      </c>
      <c r="D64" s="16">
        <v>19926</v>
      </c>
      <c r="E64" s="16">
        <v>1206495</v>
      </c>
      <c r="F64" s="16">
        <v>0</v>
      </c>
      <c r="G64" s="27">
        <v>2306556</v>
      </c>
      <c r="H64" s="15">
        <v>3578633.69</v>
      </c>
      <c r="I64" s="16">
        <v>182443.92</v>
      </c>
      <c r="J64" s="16">
        <v>489612.13</v>
      </c>
      <c r="K64" s="16">
        <v>9428207.4700000007</v>
      </c>
      <c r="L64" s="16">
        <v>0</v>
      </c>
      <c r="M64" s="27">
        <v>13678897.210000001</v>
      </c>
      <c r="N64" s="15">
        <v>0</v>
      </c>
      <c r="O64" s="16">
        <v>0</v>
      </c>
      <c r="P64" s="16">
        <v>0</v>
      </c>
      <c r="Q64" s="16">
        <v>0</v>
      </c>
      <c r="R64" s="16">
        <v>0</v>
      </c>
      <c r="S64" s="27">
        <v>0</v>
      </c>
      <c r="T64" s="15">
        <v>16880</v>
      </c>
      <c r="U64" s="16">
        <v>11.56</v>
      </c>
      <c r="V64" s="16">
        <v>0</v>
      </c>
      <c r="W64" s="16">
        <v>10459.120000000001</v>
      </c>
      <c r="X64" s="16">
        <v>0</v>
      </c>
      <c r="Y64" s="27">
        <v>27350.68</v>
      </c>
      <c r="Z64" s="15">
        <v>1579183</v>
      </c>
      <c r="AA64" s="16">
        <v>107235</v>
      </c>
      <c r="AB64" s="16">
        <v>16218</v>
      </c>
      <c r="AC64" s="16">
        <v>1002461</v>
      </c>
      <c r="AD64" s="16">
        <v>0</v>
      </c>
      <c r="AE64" s="27">
        <v>2705097</v>
      </c>
      <c r="AF64" s="15">
        <v>0</v>
      </c>
      <c r="AG64" s="16">
        <v>0</v>
      </c>
      <c r="AH64" s="16">
        <v>0</v>
      </c>
      <c r="AI64" s="16">
        <v>0</v>
      </c>
      <c r="AJ64" s="16">
        <v>0</v>
      </c>
      <c r="AK64" s="27">
        <v>0</v>
      </c>
      <c r="AL64" s="15">
        <v>0</v>
      </c>
      <c r="AM64" s="16">
        <v>0</v>
      </c>
      <c r="AN64" s="16">
        <v>0</v>
      </c>
      <c r="AO64" s="16">
        <v>0</v>
      </c>
      <c r="AP64" s="16">
        <v>1430291</v>
      </c>
      <c r="AQ64" s="27">
        <v>1430291</v>
      </c>
      <c r="AR64" s="15">
        <v>0</v>
      </c>
      <c r="AS64" s="16">
        <v>0</v>
      </c>
      <c r="AT64" s="16">
        <v>0</v>
      </c>
      <c r="AU64" s="16">
        <v>0</v>
      </c>
      <c r="AV64" s="16">
        <v>0</v>
      </c>
      <c r="AW64" s="27">
        <v>0</v>
      </c>
      <c r="AX64" s="105">
        <v>6195782.6899999995</v>
      </c>
      <c r="AY64" s="106">
        <v>348739.48</v>
      </c>
      <c r="AZ64" s="106">
        <v>525756.13</v>
      </c>
      <c r="BA64" s="106">
        <v>11647622.59</v>
      </c>
      <c r="BB64" s="106">
        <v>1430291</v>
      </c>
      <c r="BC64" s="107">
        <v>20148191.890000001</v>
      </c>
      <c r="BD64" s="15">
        <v>0</v>
      </c>
      <c r="BE64" s="16">
        <v>0</v>
      </c>
      <c r="BF64" s="16">
        <v>0</v>
      </c>
      <c r="BG64" s="16">
        <v>0</v>
      </c>
      <c r="BH64" s="16">
        <v>0</v>
      </c>
      <c r="BI64" s="27">
        <v>0</v>
      </c>
      <c r="BJ64" s="15">
        <v>0</v>
      </c>
      <c r="BK64" s="16">
        <v>0</v>
      </c>
      <c r="BL64" s="16">
        <v>0</v>
      </c>
      <c r="BM64" s="16">
        <v>0</v>
      </c>
      <c r="BN64" s="16">
        <v>0</v>
      </c>
      <c r="BO64" s="27">
        <v>0</v>
      </c>
      <c r="BP64" s="15">
        <v>0</v>
      </c>
      <c r="BQ64" s="16">
        <v>0</v>
      </c>
      <c r="BR64" s="16">
        <v>0</v>
      </c>
      <c r="BS64" s="16">
        <v>0</v>
      </c>
      <c r="BT64" s="16">
        <v>0</v>
      </c>
      <c r="BU64" s="27">
        <v>0</v>
      </c>
      <c r="BV64" s="105">
        <v>6195782.6899999995</v>
      </c>
      <c r="BW64" s="106">
        <v>348739.48</v>
      </c>
      <c r="BX64" s="106">
        <v>525756.13</v>
      </c>
      <c r="BY64" s="106">
        <v>11647622.59</v>
      </c>
      <c r="BZ64" s="106">
        <v>1430291</v>
      </c>
      <c r="CA64" s="107">
        <v>20148191.890000001</v>
      </c>
      <c r="CB64" s="115"/>
    </row>
    <row r="65" spans="1:80" s="116" customFormat="1" ht="13.8" x14ac:dyDescent="0.3">
      <c r="A65" s="4" t="s">
        <v>55</v>
      </c>
      <c r="B65" s="15">
        <v>1881296</v>
      </c>
      <c r="C65" s="16">
        <v>143676</v>
      </c>
      <c r="D65" s="16">
        <v>0</v>
      </c>
      <c r="E65" s="16">
        <v>816361</v>
      </c>
      <c r="F65" s="16">
        <v>0</v>
      </c>
      <c r="G65" s="27">
        <v>2841333</v>
      </c>
      <c r="H65" s="15">
        <v>6037867</v>
      </c>
      <c r="I65" s="16">
        <v>818789</v>
      </c>
      <c r="J65" s="16">
        <v>0</v>
      </c>
      <c r="K65" s="16">
        <v>5871821</v>
      </c>
      <c r="L65" s="16">
        <v>0</v>
      </c>
      <c r="M65" s="27">
        <v>12728477</v>
      </c>
      <c r="N65" s="15">
        <v>0</v>
      </c>
      <c r="O65" s="16">
        <v>0</v>
      </c>
      <c r="P65" s="16">
        <v>0</v>
      </c>
      <c r="Q65" s="16">
        <v>0</v>
      </c>
      <c r="R65" s="16">
        <v>0</v>
      </c>
      <c r="S65" s="27">
        <v>0</v>
      </c>
      <c r="T65" s="15">
        <v>0</v>
      </c>
      <c r="U65" s="16">
        <v>0</v>
      </c>
      <c r="V65" s="16">
        <v>0</v>
      </c>
      <c r="W65" s="16">
        <v>0</v>
      </c>
      <c r="X65" s="16">
        <v>0</v>
      </c>
      <c r="Y65" s="27">
        <v>0</v>
      </c>
      <c r="Z65" s="15">
        <v>2110086</v>
      </c>
      <c r="AA65" s="16">
        <v>182868</v>
      </c>
      <c r="AB65" s="16">
        <v>0</v>
      </c>
      <c r="AC65" s="16">
        <v>370080</v>
      </c>
      <c r="AD65" s="16">
        <v>0</v>
      </c>
      <c r="AE65" s="27">
        <v>2663034</v>
      </c>
      <c r="AF65" s="15">
        <v>0</v>
      </c>
      <c r="AG65" s="16">
        <v>0</v>
      </c>
      <c r="AH65" s="16">
        <v>0</v>
      </c>
      <c r="AI65" s="16">
        <v>0</v>
      </c>
      <c r="AJ65" s="16">
        <v>0</v>
      </c>
      <c r="AK65" s="27">
        <v>0</v>
      </c>
      <c r="AL65" s="15">
        <v>0</v>
      </c>
      <c r="AM65" s="16">
        <v>60368</v>
      </c>
      <c r="AN65" s="16">
        <v>0</v>
      </c>
      <c r="AO65" s="16">
        <v>0</v>
      </c>
      <c r="AP65" s="16">
        <v>0</v>
      </c>
      <c r="AQ65" s="27">
        <v>60368</v>
      </c>
      <c r="AR65" s="15">
        <v>0</v>
      </c>
      <c r="AS65" s="16">
        <v>0</v>
      </c>
      <c r="AT65" s="16">
        <v>0</v>
      </c>
      <c r="AU65" s="16">
        <v>0</v>
      </c>
      <c r="AV65" s="16">
        <v>0</v>
      </c>
      <c r="AW65" s="27">
        <v>0</v>
      </c>
      <c r="AX65" s="105">
        <v>10029249</v>
      </c>
      <c r="AY65" s="106">
        <v>1205701</v>
      </c>
      <c r="AZ65" s="106">
        <v>0</v>
      </c>
      <c r="BA65" s="106">
        <v>7058262</v>
      </c>
      <c r="BB65" s="106">
        <v>0</v>
      </c>
      <c r="BC65" s="107">
        <v>18293212</v>
      </c>
      <c r="BD65" s="15">
        <v>321114</v>
      </c>
      <c r="BE65" s="16">
        <v>0</v>
      </c>
      <c r="BF65" s="16">
        <v>0</v>
      </c>
      <c r="BG65" s="16">
        <v>0</v>
      </c>
      <c r="BH65" s="16">
        <v>0</v>
      </c>
      <c r="BI65" s="27">
        <v>321114</v>
      </c>
      <c r="BJ65" s="15">
        <v>321114</v>
      </c>
      <c r="BK65" s="16">
        <v>0</v>
      </c>
      <c r="BL65" s="16">
        <v>0</v>
      </c>
      <c r="BM65" s="16">
        <v>0</v>
      </c>
      <c r="BN65" s="16">
        <v>0</v>
      </c>
      <c r="BO65" s="27">
        <v>321114</v>
      </c>
      <c r="BP65" s="15">
        <v>0</v>
      </c>
      <c r="BQ65" s="16">
        <v>0</v>
      </c>
      <c r="BR65" s="16">
        <v>0</v>
      </c>
      <c r="BS65" s="16">
        <v>0</v>
      </c>
      <c r="BT65" s="16">
        <v>0</v>
      </c>
      <c r="BU65" s="27">
        <v>0</v>
      </c>
      <c r="BV65" s="105">
        <v>10029249</v>
      </c>
      <c r="BW65" s="106">
        <v>1205701</v>
      </c>
      <c r="BX65" s="106">
        <v>0</v>
      </c>
      <c r="BY65" s="106">
        <v>7058262</v>
      </c>
      <c r="BZ65" s="106">
        <v>0</v>
      </c>
      <c r="CA65" s="107">
        <v>18293212</v>
      </c>
      <c r="CB65" s="115"/>
    </row>
    <row r="66" spans="1:80" s="116" customFormat="1" ht="13.8" x14ac:dyDescent="0.3">
      <c r="A66" s="4" t="s">
        <v>56</v>
      </c>
      <c r="B66" s="15">
        <v>2050410.02</v>
      </c>
      <c r="C66" s="16">
        <v>53933.599999999999</v>
      </c>
      <c r="D66" s="16">
        <v>36111.25</v>
      </c>
      <c r="E66" s="16">
        <v>20435.05</v>
      </c>
      <c r="F66" s="16">
        <v>187</v>
      </c>
      <c r="G66" s="27">
        <v>2161076.92</v>
      </c>
      <c r="H66" s="15">
        <v>46360067.299999997</v>
      </c>
      <c r="I66" s="16">
        <v>1531650.42</v>
      </c>
      <c r="J66" s="16">
        <v>1025516.8</v>
      </c>
      <c r="K66" s="16">
        <v>580786.15</v>
      </c>
      <c r="L66" s="16">
        <v>670862.35</v>
      </c>
      <c r="M66" s="27">
        <v>50168883.019999996</v>
      </c>
      <c r="N66" s="15">
        <v>0</v>
      </c>
      <c r="O66" s="16">
        <v>0</v>
      </c>
      <c r="P66" s="16">
        <v>0</v>
      </c>
      <c r="Q66" s="16">
        <v>0</v>
      </c>
      <c r="R66" s="16">
        <v>4078.02</v>
      </c>
      <c r="S66" s="27">
        <v>4078.02</v>
      </c>
      <c r="T66" s="15">
        <v>0</v>
      </c>
      <c r="U66" s="16">
        <v>0</v>
      </c>
      <c r="V66" s="16">
        <v>0</v>
      </c>
      <c r="W66" s="16">
        <v>0</v>
      </c>
      <c r="X66" s="16">
        <v>0</v>
      </c>
      <c r="Y66" s="27">
        <v>0</v>
      </c>
      <c r="Z66" s="15">
        <v>7965117.29</v>
      </c>
      <c r="AA66" s="16">
        <v>0</v>
      </c>
      <c r="AB66" s="16">
        <v>0</v>
      </c>
      <c r="AC66" s="16">
        <v>0</v>
      </c>
      <c r="AD66" s="16">
        <v>0</v>
      </c>
      <c r="AE66" s="27">
        <v>7965117.29</v>
      </c>
      <c r="AF66" s="15">
        <v>0</v>
      </c>
      <c r="AG66" s="16">
        <v>285428.2</v>
      </c>
      <c r="AH66" s="16">
        <v>0</v>
      </c>
      <c r="AI66" s="16">
        <v>0</v>
      </c>
      <c r="AJ66" s="16">
        <v>0</v>
      </c>
      <c r="AK66" s="27">
        <v>285428.2</v>
      </c>
      <c r="AL66" s="15">
        <v>0</v>
      </c>
      <c r="AM66" s="16">
        <v>0</v>
      </c>
      <c r="AN66" s="16">
        <v>0</v>
      </c>
      <c r="AO66" s="16">
        <v>0</v>
      </c>
      <c r="AP66" s="16">
        <v>0</v>
      </c>
      <c r="AQ66" s="27">
        <v>0</v>
      </c>
      <c r="AR66" s="15">
        <v>0</v>
      </c>
      <c r="AS66" s="16">
        <v>0</v>
      </c>
      <c r="AT66" s="16">
        <v>0</v>
      </c>
      <c r="AU66" s="16">
        <v>0</v>
      </c>
      <c r="AV66" s="16">
        <v>0</v>
      </c>
      <c r="AW66" s="27">
        <v>0</v>
      </c>
      <c r="AX66" s="105">
        <v>56375594.609999999</v>
      </c>
      <c r="AY66" s="106">
        <v>1871012.22</v>
      </c>
      <c r="AZ66" s="106">
        <v>1061628.05</v>
      </c>
      <c r="BA66" s="106">
        <v>601221.20000000007</v>
      </c>
      <c r="BB66" s="106">
        <v>675127.37</v>
      </c>
      <c r="BC66" s="107">
        <v>60584583.450000003</v>
      </c>
      <c r="BD66" s="15">
        <v>703125</v>
      </c>
      <c r="BE66" s="16">
        <v>0</v>
      </c>
      <c r="BF66" s="16">
        <v>0</v>
      </c>
      <c r="BG66" s="16">
        <v>1164</v>
      </c>
      <c r="BH66" s="16">
        <v>0</v>
      </c>
      <c r="BI66" s="27">
        <v>704289</v>
      </c>
      <c r="BJ66" s="15">
        <v>712732.05</v>
      </c>
      <c r="BK66" s="16">
        <v>0</v>
      </c>
      <c r="BL66" s="16">
        <v>0</v>
      </c>
      <c r="BM66" s="16">
        <v>1164</v>
      </c>
      <c r="BN66" s="16">
        <v>0</v>
      </c>
      <c r="BO66" s="27">
        <v>713896.05</v>
      </c>
      <c r="BP66" s="15">
        <v>14152.05</v>
      </c>
      <c r="BQ66" s="16">
        <v>0</v>
      </c>
      <c r="BR66" s="16">
        <v>0</v>
      </c>
      <c r="BS66" s="16">
        <v>0</v>
      </c>
      <c r="BT66" s="16">
        <v>68496.399999999994</v>
      </c>
      <c r="BU66" s="27">
        <v>82648.45</v>
      </c>
      <c r="BV66" s="105">
        <v>56351835.509999998</v>
      </c>
      <c r="BW66" s="106">
        <v>1871012.22</v>
      </c>
      <c r="BX66" s="106">
        <v>1061628.05</v>
      </c>
      <c r="BY66" s="106">
        <v>601221.20000000007</v>
      </c>
      <c r="BZ66" s="106">
        <v>606630.97</v>
      </c>
      <c r="CA66" s="107">
        <v>60492327.950000003</v>
      </c>
      <c r="CB66" s="115"/>
    </row>
    <row r="67" spans="1:80" s="116" customFormat="1" ht="13.8" x14ac:dyDescent="0.3">
      <c r="A67" s="4" t="s">
        <v>57</v>
      </c>
      <c r="B67" s="15">
        <v>930026</v>
      </c>
      <c r="C67" s="16">
        <v>62488</v>
      </c>
      <c r="D67" s="16">
        <v>30806</v>
      </c>
      <c r="E67" s="16">
        <v>137660</v>
      </c>
      <c r="F67" s="16">
        <v>1168</v>
      </c>
      <c r="G67" s="27">
        <v>1162148</v>
      </c>
      <c r="H67" s="15">
        <v>7079882</v>
      </c>
      <c r="I67" s="16">
        <v>924850</v>
      </c>
      <c r="J67" s="16">
        <v>321477</v>
      </c>
      <c r="K67" s="16">
        <v>3972673</v>
      </c>
      <c r="L67" s="16">
        <v>0</v>
      </c>
      <c r="M67" s="27">
        <v>12298882</v>
      </c>
      <c r="N67" s="15">
        <v>0</v>
      </c>
      <c r="O67" s="16">
        <v>0</v>
      </c>
      <c r="P67" s="16">
        <v>0</v>
      </c>
      <c r="Q67" s="16">
        <v>0</v>
      </c>
      <c r="R67" s="16">
        <v>13202</v>
      </c>
      <c r="S67" s="27">
        <v>13202</v>
      </c>
      <c r="T67" s="15">
        <v>62983</v>
      </c>
      <c r="U67" s="16">
        <v>515</v>
      </c>
      <c r="V67" s="16">
        <v>1165</v>
      </c>
      <c r="W67" s="16">
        <v>-18088</v>
      </c>
      <c r="X67" s="16">
        <v>0</v>
      </c>
      <c r="Y67" s="27">
        <v>46575</v>
      </c>
      <c r="Z67" s="15">
        <v>1209024</v>
      </c>
      <c r="AA67" s="16">
        <v>175052</v>
      </c>
      <c r="AB67" s="16">
        <v>86299</v>
      </c>
      <c r="AC67" s="16">
        <v>919023</v>
      </c>
      <c r="AD67" s="16">
        <v>3272</v>
      </c>
      <c r="AE67" s="27">
        <v>2392670</v>
      </c>
      <c r="AF67" s="15">
        <v>0</v>
      </c>
      <c r="AG67" s="16">
        <v>0</v>
      </c>
      <c r="AH67" s="16">
        <v>0</v>
      </c>
      <c r="AI67" s="16">
        <v>0</v>
      </c>
      <c r="AJ67" s="16">
        <v>0</v>
      </c>
      <c r="AK67" s="27">
        <v>0</v>
      </c>
      <c r="AL67" s="15">
        <v>0</v>
      </c>
      <c r="AM67" s="16">
        <v>0</v>
      </c>
      <c r="AN67" s="16">
        <v>0</v>
      </c>
      <c r="AO67" s="16">
        <v>0</v>
      </c>
      <c r="AP67" s="16">
        <v>0</v>
      </c>
      <c r="AQ67" s="27">
        <v>0</v>
      </c>
      <c r="AR67" s="15">
        <v>0</v>
      </c>
      <c r="AS67" s="16">
        <v>0</v>
      </c>
      <c r="AT67" s="16">
        <v>0</v>
      </c>
      <c r="AU67" s="16">
        <v>0</v>
      </c>
      <c r="AV67" s="16">
        <v>0</v>
      </c>
      <c r="AW67" s="27">
        <v>0</v>
      </c>
      <c r="AX67" s="105">
        <v>9281915</v>
      </c>
      <c r="AY67" s="106">
        <v>1162905</v>
      </c>
      <c r="AZ67" s="106">
        <v>439747</v>
      </c>
      <c r="BA67" s="106">
        <v>5011268</v>
      </c>
      <c r="BB67" s="106">
        <v>17642</v>
      </c>
      <c r="BC67" s="107">
        <v>15913477</v>
      </c>
      <c r="BD67" s="15">
        <v>325422</v>
      </c>
      <c r="BE67" s="16">
        <v>1491</v>
      </c>
      <c r="BF67" s="16">
        <v>0</v>
      </c>
      <c r="BG67" s="16">
        <v>11502</v>
      </c>
      <c r="BH67" s="16">
        <v>0</v>
      </c>
      <c r="BI67" s="27">
        <v>338415</v>
      </c>
      <c r="BJ67" s="15">
        <v>325422</v>
      </c>
      <c r="BK67" s="16">
        <v>1491</v>
      </c>
      <c r="BL67" s="16">
        <v>0</v>
      </c>
      <c r="BM67" s="16">
        <v>11502</v>
      </c>
      <c r="BN67" s="16">
        <v>0</v>
      </c>
      <c r="BO67" s="27">
        <v>338415</v>
      </c>
      <c r="BP67" s="15">
        <v>0</v>
      </c>
      <c r="BQ67" s="16">
        <v>0</v>
      </c>
      <c r="BR67" s="16">
        <v>0</v>
      </c>
      <c r="BS67" s="16">
        <v>0</v>
      </c>
      <c r="BT67" s="16">
        <v>0</v>
      </c>
      <c r="BU67" s="27">
        <v>0</v>
      </c>
      <c r="BV67" s="105">
        <v>9281915</v>
      </c>
      <c r="BW67" s="106">
        <v>1162905</v>
      </c>
      <c r="BX67" s="106">
        <v>439747</v>
      </c>
      <c r="BY67" s="106">
        <v>5011268</v>
      </c>
      <c r="BZ67" s="106">
        <v>17642</v>
      </c>
      <c r="CA67" s="107">
        <v>15913477</v>
      </c>
      <c r="CB67" s="115"/>
    </row>
    <row r="68" spans="1:80" s="116" customFormat="1" ht="13.8" x14ac:dyDescent="0.3">
      <c r="A68" s="4" t="s">
        <v>58</v>
      </c>
      <c r="B68" s="15">
        <v>0</v>
      </c>
      <c r="C68" s="16">
        <v>0</v>
      </c>
      <c r="D68" s="16">
        <v>0</v>
      </c>
      <c r="E68" s="16">
        <v>0</v>
      </c>
      <c r="F68" s="16">
        <v>0</v>
      </c>
      <c r="G68" s="27">
        <v>0</v>
      </c>
      <c r="H68" s="15">
        <v>87892942</v>
      </c>
      <c r="I68" s="16">
        <v>19003971</v>
      </c>
      <c r="J68" s="16">
        <v>4961695</v>
      </c>
      <c r="K68" s="16">
        <v>0</v>
      </c>
      <c r="L68" s="16">
        <v>0</v>
      </c>
      <c r="M68" s="27">
        <v>111858608</v>
      </c>
      <c r="N68" s="15">
        <v>0</v>
      </c>
      <c r="O68" s="16">
        <v>163963</v>
      </c>
      <c r="P68" s="16">
        <v>0</v>
      </c>
      <c r="Q68" s="16">
        <v>0</v>
      </c>
      <c r="R68" s="16">
        <v>0</v>
      </c>
      <c r="S68" s="27">
        <v>163963</v>
      </c>
      <c r="T68" s="15">
        <v>675411</v>
      </c>
      <c r="U68" s="16">
        <v>224889</v>
      </c>
      <c r="V68" s="16">
        <v>-115700</v>
      </c>
      <c r="W68" s="16">
        <v>0</v>
      </c>
      <c r="X68" s="16">
        <v>0</v>
      </c>
      <c r="Y68" s="27">
        <v>784600</v>
      </c>
      <c r="Z68" s="15">
        <v>148765</v>
      </c>
      <c r="AA68" s="16">
        <v>125170</v>
      </c>
      <c r="AB68" s="16">
        <v>0</v>
      </c>
      <c r="AC68" s="16">
        <v>0</v>
      </c>
      <c r="AD68" s="16">
        <v>0</v>
      </c>
      <c r="AE68" s="27">
        <v>273935</v>
      </c>
      <c r="AF68" s="15">
        <v>0</v>
      </c>
      <c r="AG68" s="16">
        <v>594614</v>
      </c>
      <c r="AH68" s="16">
        <v>0</v>
      </c>
      <c r="AI68" s="16">
        <v>0</v>
      </c>
      <c r="AJ68" s="16">
        <v>0</v>
      </c>
      <c r="AK68" s="27">
        <v>594614</v>
      </c>
      <c r="AL68" s="15">
        <v>0</v>
      </c>
      <c r="AM68" s="16">
        <v>0</v>
      </c>
      <c r="AN68" s="16">
        <v>0</v>
      </c>
      <c r="AO68" s="16">
        <v>0</v>
      </c>
      <c r="AP68" s="16">
        <v>0</v>
      </c>
      <c r="AQ68" s="27">
        <v>0</v>
      </c>
      <c r="AR68" s="15">
        <v>269995</v>
      </c>
      <c r="AS68" s="16">
        <v>0</v>
      </c>
      <c r="AT68" s="16">
        <v>0</v>
      </c>
      <c r="AU68" s="16">
        <v>0</v>
      </c>
      <c r="AV68" s="16">
        <v>0</v>
      </c>
      <c r="AW68" s="27">
        <v>269995</v>
      </c>
      <c r="AX68" s="105">
        <v>88987113</v>
      </c>
      <c r="AY68" s="106">
        <v>20112607</v>
      </c>
      <c r="AZ68" s="106">
        <v>4845995</v>
      </c>
      <c r="BA68" s="106">
        <v>0</v>
      </c>
      <c r="BB68" s="106">
        <v>0</v>
      </c>
      <c r="BC68" s="107">
        <v>113945715</v>
      </c>
      <c r="BD68" s="15">
        <v>665635</v>
      </c>
      <c r="BE68" s="16">
        <v>0</v>
      </c>
      <c r="BF68" s="16">
        <v>0</v>
      </c>
      <c r="BG68" s="16">
        <v>0</v>
      </c>
      <c r="BH68" s="16">
        <v>0</v>
      </c>
      <c r="BI68" s="27">
        <v>665635</v>
      </c>
      <c r="BJ68" s="15">
        <v>665635</v>
      </c>
      <c r="BK68" s="16">
        <v>0</v>
      </c>
      <c r="BL68" s="16">
        <v>0</v>
      </c>
      <c r="BM68" s="16">
        <v>0</v>
      </c>
      <c r="BN68" s="16">
        <v>0</v>
      </c>
      <c r="BO68" s="27">
        <v>665635</v>
      </c>
      <c r="BP68" s="15">
        <v>677480</v>
      </c>
      <c r="BQ68" s="16">
        <v>122408</v>
      </c>
      <c r="BR68" s="16">
        <v>0</v>
      </c>
      <c r="BS68" s="16">
        <v>0</v>
      </c>
      <c r="BT68" s="16">
        <v>0</v>
      </c>
      <c r="BU68" s="27">
        <v>799888</v>
      </c>
      <c r="BV68" s="105">
        <v>88309633</v>
      </c>
      <c r="BW68" s="106">
        <v>19990199</v>
      </c>
      <c r="BX68" s="106">
        <v>4845995</v>
      </c>
      <c r="BY68" s="106">
        <v>0</v>
      </c>
      <c r="BZ68" s="106">
        <v>0</v>
      </c>
      <c r="CA68" s="107">
        <v>113145827</v>
      </c>
      <c r="CB68" s="115"/>
    </row>
    <row r="69" spans="1:80" s="116" customFormat="1" ht="13.8" x14ac:dyDescent="0.3">
      <c r="A69" s="4" t="s">
        <v>59</v>
      </c>
      <c r="B69" s="15">
        <v>0</v>
      </c>
      <c r="C69" s="16">
        <v>0</v>
      </c>
      <c r="D69" s="16">
        <v>0</v>
      </c>
      <c r="E69" s="16">
        <v>0</v>
      </c>
      <c r="F69" s="16">
        <v>0</v>
      </c>
      <c r="G69" s="27">
        <v>0</v>
      </c>
      <c r="H69" s="15">
        <v>3422843</v>
      </c>
      <c r="I69" s="16">
        <v>136367</v>
      </c>
      <c r="J69" s="16">
        <v>40799</v>
      </c>
      <c r="K69" s="16">
        <v>3742609</v>
      </c>
      <c r="L69" s="16">
        <v>0</v>
      </c>
      <c r="M69" s="27">
        <v>7342618</v>
      </c>
      <c r="N69" s="15">
        <v>0</v>
      </c>
      <c r="O69" s="16">
        <v>0</v>
      </c>
      <c r="P69" s="16">
        <v>0</v>
      </c>
      <c r="Q69" s="16">
        <v>0</v>
      </c>
      <c r="R69" s="16">
        <v>16640</v>
      </c>
      <c r="S69" s="27">
        <v>16640</v>
      </c>
      <c r="T69" s="15">
        <v>2396</v>
      </c>
      <c r="U69" s="16">
        <v>0</v>
      </c>
      <c r="V69" s="16">
        <v>-103</v>
      </c>
      <c r="W69" s="16">
        <v>-2186</v>
      </c>
      <c r="X69" s="16">
        <v>0</v>
      </c>
      <c r="Y69" s="27">
        <v>107</v>
      </c>
      <c r="Z69" s="15">
        <v>774664</v>
      </c>
      <c r="AA69" s="16">
        <v>35907</v>
      </c>
      <c r="AB69" s="16">
        <v>10007</v>
      </c>
      <c r="AC69" s="16">
        <v>194758</v>
      </c>
      <c r="AD69" s="16">
        <v>18753</v>
      </c>
      <c r="AE69" s="27">
        <v>1034089</v>
      </c>
      <c r="AF69" s="15">
        <v>0</v>
      </c>
      <c r="AG69" s="16">
        <v>0</v>
      </c>
      <c r="AH69" s="16">
        <v>0</v>
      </c>
      <c r="AI69" s="16">
        <v>0</v>
      </c>
      <c r="AJ69" s="16">
        <v>0</v>
      </c>
      <c r="AK69" s="27">
        <v>0</v>
      </c>
      <c r="AL69" s="15">
        <v>0</v>
      </c>
      <c r="AM69" s="16">
        <v>0</v>
      </c>
      <c r="AN69" s="16">
        <v>0</v>
      </c>
      <c r="AO69" s="16">
        <v>0</v>
      </c>
      <c r="AP69" s="16">
        <v>249153</v>
      </c>
      <c r="AQ69" s="27">
        <v>249153</v>
      </c>
      <c r="AR69" s="15">
        <v>0</v>
      </c>
      <c r="AS69" s="16">
        <v>0</v>
      </c>
      <c r="AT69" s="16">
        <v>0</v>
      </c>
      <c r="AU69" s="16">
        <v>0</v>
      </c>
      <c r="AV69" s="16">
        <v>0</v>
      </c>
      <c r="AW69" s="27">
        <v>0</v>
      </c>
      <c r="AX69" s="105">
        <v>4199903</v>
      </c>
      <c r="AY69" s="106">
        <v>172274</v>
      </c>
      <c r="AZ69" s="106">
        <v>50703</v>
      </c>
      <c r="BA69" s="106">
        <v>3935181</v>
      </c>
      <c r="BB69" s="106">
        <v>284546</v>
      </c>
      <c r="BC69" s="107">
        <v>8642607</v>
      </c>
      <c r="BD69" s="15">
        <v>207249.36</v>
      </c>
      <c r="BE69" s="16">
        <v>1065</v>
      </c>
      <c r="BF69" s="16">
        <v>0</v>
      </c>
      <c r="BG69" s="16">
        <v>17676</v>
      </c>
      <c r="BH69" s="16">
        <v>0</v>
      </c>
      <c r="BI69" s="27">
        <v>225990.36</v>
      </c>
      <c r="BJ69" s="15">
        <v>207249.36</v>
      </c>
      <c r="BK69" s="16">
        <v>1065</v>
      </c>
      <c r="BL69" s="16">
        <v>0</v>
      </c>
      <c r="BM69" s="16">
        <v>17676</v>
      </c>
      <c r="BN69" s="16">
        <v>0</v>
      </c>
      <c r="BO69" s="27">
        <v>225990.36</v>
      </c>
      <c r="BP69" s="15">
        <v>0</v>
      </c>
      <c r="BQ69" s="16">
        <v>0</v>
      </c>
      <c r="BR69" s="16">
        <v>0</v>
      </c>
      <c r="BS69" s="16">
        <v>0</v>
      </c>
      <c r="BT69" s="16">
        <v>0</v>
      </c>
      <c r="BU69" s="27">
        <v>0</v>
      </c>
      <c r="BV69" s="105">
        <v>4199903</v>
      </c>
      <c r="BW69" s="106">
        <v>172274</v>
      </c>
      <c r="BX69" s="106">
        <v>50703</v>
      </c>
      <c r="BY69" s="106">
        <v>3935181</v>
      </c>
      <c r="BZ69" s="106">
        <v>284546</v>
      </c>
      <c r="CA69" s="107">
        <v>8642607</v>
      </c>
      <c r="CB69" s="115"/>
    </row>
    <row r="70" spans="1:80" s="116" customFormat="1" ht="13.8" x14ac:dyDescent="0.3">
      <c r="A70" s="4" t="s">
        <v>60</v>
      </c>
      <c r="B70" s="15">
        <v>0</v>
      </c>
      <c r="C70" s="16">
        <v>0</v>
      </c>
      <c r="D70" s="16">
        <v>0</v>
      </c>
      <c r="E70" s="16">
        <v>0</v>
      </c>
      <c r="F70" s="16">
        <v>0</v>
      </c>
      <c r="G70" s="27">
        <v>0</v>
      </c>
      <c r="H70" s="15">
        <v>5328419</v>
      </c>
      <c r="I70" s="16">
        <v>429778</v>
      </c>
      <c r="J70" s="16">
        <v>0</v>
      </c>
      <c r="K70" s="16">
        <v>0</v>
      </c>
      <c r="L70" s="16">
        <v>695272</v>
      </c>
      <c r="M70" s="27">
        <v>6453469</v>
      </c>
      <c r="N70" s="15">
        <v>4147</v>
      </c>
      <c r="O70" s="16">
        <v>0</v>
      </c>
      <c r="P70" s="16">
        <v>0</v>
      </c>
      <c r="Q70" s="16">
        <v>0</v>
      </c>
      <c r="R70" s="16">
        <v>0</v>
      </c>
      <c r="S70" s="27">
        <v>4147</v>
      </c>
      <c r="T70" s="15">
        <v>0</v>
      </c>
      <c r="U70" s="16">
        <v>0</v>
      </c>
      <c r="V70" s="16">
        <v>0</v>
      </c>
      <c r="W70" s="16">
        <v>0</v>
      </c>
      <c r="X70" s="16">
        <v>0</v>
      </c>
      <c r="Y70" s="27">
        <v>0</v>
      </c>
      <c r="Z70" s="15">
        <v>122134</v>
      </c>
      <c r="AA70" s="16">
        <v>0</v>
      </c>
      <c r="AB70" s="16">
        <v>0</v>
      </c>
      <c r="AC70" s="16">
        <v>0</v>
      </c>
      <c r="AD70" s="16">
        <v>0</v>
      </c>
      <c r="AE70" s="27">
        <v>122134</v>
      </c>
      <c r="AF70" s="15">
        <v>0</v>
      </c>
      <c r="AG70" s="16">
        <v>0</v>
      </c>
      <c r="AH70" s="16">
        <v>0</v>
      </c>
      <c r="AI70" s="16">
        <v>0</v>
      </c>
      <c r="AJ70" s="16">
        <v>0</v>
      </c>
      <c r="AK70" s="27">
        <v>0</v>
      </c>
      <c r="AL70" s="15">
        <v>0</v>
      </c>
      <c r="AM70" s="16">
        <v>0</v>
      </c>
      <c r="AN70" s="16">
        <v>0</v>
      </c>
      <c r="AO70" s="16">
        <v>0</v>
      </c>
      <c r="AP70" s="16">
        <v>0</v>
      </c>
      <c r="AQ70" s="27">
        <v>0</v>
      </c>
      <c r="AR70" s="15">
        <v>0</v>
      </c>
      <c r="AS70" s="16">
        <v>0</v>
      </c>
      <c r="AT70" s="16">
        <v>0</v>
      </c>
      <c r="AU70" s="16">
        <v>0</v>
      </c>
      <c r="AV70" s="16">
        <v>0</v>
      </c>
      <c r="AW70" s="27">
        <v>0</v>
      </c>
      <c r="AX70" s="105">
        <v>5454700</v>
      </c>
      <c r="AY70" s="106">
        <v>429778</v>
      </c>
      <c r="AZ70" s="106">
        <v>0</v>
      </c>
      <c r="BA70" s="106">
        <v>0</v>
      </c>
      <c r="BB70" s="106">
        <v>695272</v>
      </c>
      <c r="BC70" s="107">
        <v>6579750</v>
      </c>
      <c r="BD70" s="15">
        <v>88701</v>
      </c>
      <c r="BE70" s="16">
        <v>0</v>
      </c>
      <c r="BF70" s="16">
        <v>0</v>
      </c>
      <c r="BG70" s="16">
        <v>0</v>
      </c>
      <c r="BH70" s="16">
        <v>1398</v>
      </c>
      <c r="BI70" s="27">
        <v>90099</v>
      </c>
      <c r="BJ70" s="15">
        <v>88701</v>
      </c>
      <c r="BK70" s="16">
        <v>0</v>
      </c>
      <c r="BL70" s="16">
        <v>0</v>
      </c>
      <c r="BM70" s="16">
        <v>0</v>
      </c>
      <c r="BN70" s="16">
        <v>1398</v>
      </c>
      <c r="BO70" s="27">
        <v>90099</v>
      </c>
      <c r="BP70" s="15">
        <v>13455</v>
      </c>
      <c r="BQ70" s="16">
        <v>0</v>
      </c>
      <c r="BR70" s="16">
        <v>0</v>
      </c>
      <c r="BS70" s="16">
        <v>0</v>
      </c>
      <c r="BT70" s="16">
        <v>0</v>
      </c>
      <c r="BU70" s="27">
        <v>13455</v>
      </c>
      <c r="BV70" s="105">
        <v>5441245</v>
      </c>
      <c r="BW70" s="106">
        <v>429778</v>
      </c>
      <c r="BX70" s="106">
        <v>0</v>
      </c>
      <c r="BY70" s="106">
        <v>0</v>
      </c>
      <c r="BZ70" s="106">
        <v>695272</v>
      </c>
      <c r="CA70" s="107">
        <v>6566295</v>
      </c>
      <c r="CB70" s="115"/>
    </row>
    <row r="71" spans="1:80" s="116" customFormat="1" ht="13.8" x14ac:dyDescent="0.3">
      <c r="A71" s="4" t="s">
        <v>61</v>
      </c>
      <c r="B71" s="15">
        <v>0</v>
      </c>
      <c r="C71" s="16">
        <v>0</v>
      </c>
      <c r="D71" s="16">
        <v>0</v>
      </c>
      <c r="E71" s="16">
        <v>0</v>
      </c>
      <c r="F71" s="16">
        <v>0</v>
      </c>
      <c r="G71" s="27">
        <v>0</v>
      </c>
      <c r="H71" s="15">
        <v>23116269</v>
      </c>
      <c r="I71" s="16">
        <v>1413196</v>
      </c>
      <c r="J71" s="16">
        <v>1296278</v>
      </c>
      <c r="K71" s="16">
        <v>9699220</v>
      </c>
      <c r="L71" s="16">
        <v>0</v>
      </c>
      <c r="M71" s="27">
        <v>35524963</v>
      </c>
      <c r="N71" s="15">
        <v>0</v>
      </c>
      <c r="O71" s="16">
        <v>0</v>
      </c>
      <c r="P71" s="16">
        <v>0</v>
      </c>
      <c r="Q71" s="16">
        <v>0</v>
      </c>
      <c r="R71" s="16">
        <v>22729</v>
      </c>
      <c r="S71" s="27">
        <v>22729</v>
      </c>
      <c r="T71" s="15">
        <v>598139</v>
      </c>
      <c r="U71" s="16">
        <v>0</v>
      </c>
      <c r="V71" s="16">
        <v>0</v>
      </c>
      <c r="W71" s="16">
        <v>0</v>
      </c>
      <c r="X71" s="16">
        <v>0</v>
      </c>
      <c r="Y71" s="27">
        <v>598139</v>
      </c>
      <c r="Z71" s="15">
        <v>2249420</v>
      </c>
      <c r="AA71" s="16">
        <v>119769</v>
      </c>
      <c r="AB71" s="16">
        <v>21538</v>
      </c>
      <c r="AC71" s="16">
        <v>46938</v>
      </c>
      <c r="AD71" s="16">
        <v>0</v>
      </c>
      <c r="AE71" s="27">
        <v>2437665</v>
      </c>
      <c r="AF71" s="15">
        <v>0</v>
      </c>
      <c r="AG71" s="16">
        <v>0</v>
      </c>
      <c r="AH71" s="16">
        <v>0</v>
      </c>
      <c r="AI71" s="16">
        <v>0</v>
      </c>
      <c r="AJ71" s="16">
        <v>0</v>
      </c>
      <c r="AK71" s="27">
        <v>0</v>
      </c>
      <c r="AL71" s="15">
        <v>0</v>
      </c>
      <c r="AM71" s="16">
        <v>0</v>
      </c>
      <c r="AN71" s="16">
        <v>0</v>
      </c>
      <c r="AO71" s="16">
        <v>0</v>
      </c>
      <c r="AP71" s="16">
        <v>0</v>
      </c>
      <c r="AQ71" s="27">
        <v>0</v>
      </c>
      <c r="AR71" s="15">
        <v>0</v>
      </c>
      <c r="AS71" s="16">
        <v>0</v>
      </c>
      <c r="AT71" s="16">
        <v>0</v>
      </c>
      <c r="AU71" s="16">
        <v>0</v>
      </c>
      <c r="AV71" s="16">
        <v>0</v>
      </c>
      <c r="AW71" s="27">
        <v>0</v>
      </c>
      <c r="AX71" s="105">
        <v>25963828</v>
      </c>
      <c r="AY71" s="106">
        <v>1532965</v>
      </c>
      <c r="AZ71" s="106">
        <v>1317816</v>
      </c>
      <c r="BA71" s="106">
        <v>9746158</v>
      </c>
      <c r="BB71" s="106">
        <v>22729</v>
      </c>
      <c r="BC71" s="107">
        <v>38583496</v>
      </c>
      <c r="BD71" s="15">
        <v>614931</v>
      </c>
      <c r="BE71" s="16">
        <v>1704</v>
      </c>
      <c r="BF71" s="16">
        <v>213</v>
      </c>
      <c r="BG71" s="16">
        <v>25986</v>
      </c>
      <c r="BH71" s="16">
        <v>0</v>
      </c>
      <c r="BI71" s="27">
        <v>642834</v>
      </c>
      <c r="BJ71" s="15">
        <v>614931</v>
      </c>
      <c r="BK71" s="16">
        <v>1704</v>
      </c>
      <c r="BL71" s="16">
        <v>213</v>
      </c>
      <c r="BM71" s="16">
        <v>25986</v>
      </c>
      <c r="BN71" s="16">
        <v>0</v>
      </c>
      <c r="BO71" s="27">
        <v>642834</v>
      </c>
      <c r="BP71" s="15">
        <v>0</v>
      </c>
      <c r="BQ71" s="16">
        <v>0</v>
      </c>
      <c r="BR71" s="16">
        <v>0</v>
      </c>
      <c r="BS71" s="16">
        <v>0</v>
      </c>
      <c r="BT71" s="16">
        <v>0</v>
      </c>
      <c r="BU71" s="27">
        <v>0</v>
      </c>
      <c r="BV71" s="105">
        <v>25963828</v>
      </c>
      <c r="BW71" s="106">
        <v>1532965</v>
      </c>
      <c r="BX71" s="106">
        <v>1317816</v>
      </c>
      <c r="BY71" s="106">
        <v>9746158</v>
      </c>
      <c r="BZ71" s="106">
        <v>22729</v>
      </c>
      <c r="CA71" s="107">
        <v>38583496</v>
      </c>
      <c r="CB71" s="115"/>
    </row>
    <row r="72" spans="1:80" s="116" customFormat="1" ht="13.8" x14ac:dyDescent="0.3">
      <c r="A72" s="4" t="s">
        <v>62</v>
      </c>
      <c r="B72" s="15">
        <v>1271992</v>
      </c>
      <c r="C72" s="16">
        <v>79856</v>
      </c>
      <c r="D72" s="16">
        <v>41952</v>
      </c>
      <c r="E72" s="16">
        <v>303750</v>
      </c>
      <c r="F72" s="16">
        <v>0</v>
      </c>
      <c r="G72" s="27">
        <v>1697550</v>
      </c>
      <c r="H72" s="15">
        <v>6202988</v>
      </c>
      <c r="I72" s="16">
        <v>782670</v>
      </c>
      <c r="J72" s="16">
        <v>455937</v>
      </c>
      <c r="K72" s="16">
        <v>7779660</v>
      </c>
      <c r="L72" s="16">
        <v>0</v>
      </c>
      <c r="M72" s="27">
        <v>15221255</v>
      </c>
      <c r="N72" s="15">
        <v>0</v>
      </c>
      <c r="O72" s="16">
        <v>0</v>
      </c>
      <c r="P72" s="16">
        <v>0</v>
      </c>
      <c r="Q72" s="16">
        <v>0</v>
      </c>
      <c r="R72" s="16">
        <v>0</v>
      </c>
      <c r="S72" s="27">
        <v>0</v>
      </c>
      <c r="T72" s="15">
        <v>-6032.8799999998882</v>
      </c>
      <c r="U72" s="16">
        <v>-5251.6300000000047</v>
      </c>
      <c r="V72" s="16">
        <v>-136.19000000000233</v>
      </c>
      <c r="W72" s="16">
        <v>-7004.7599999997765</v>
      </c>
      <c r="X72" s="16">
        <v>0</v>
      </c>
      <c r="Y72" s="27">
        <v>-18425.459999999672</v>
      </c>
      <c r="Z72" s="15">
        <v>1309009</v>
      </c>
      <c r="AA72" s="16">
        <v>35750</v>
      </c>
      <c r="AB72" s="16">
        <v>8883</v>
      </c>
      <c r="AC72" s="16">
        <v>0</v>
      </c>
      <c r="AD72" s="16">
        <v>16040</v>
      </c>
      <c r="AE72" s="27">
        <v>1369682</v>
      </c>
      <c r="AF72" s="15">
        <v>0</v>
      </c>
      <c r="AG72" s="16">
        <v>0</v>
      </c>
      <c r="AH72" s="16">
        <v>0</v>
      </c>
      <c r="AI72" s="16">
        <v>0</v>
      </c>
      <c r="AJ72" s="16">
        <v>0</v>
      </c>
      <c r="AK72" s="27">
        <v>0</v>
      </c>
      <c r="AL72" s="15">
        <v>0</v>
      </c>
      <c r="AM72" s="16">
        <v>0</v>
      </c>
      <c r="AN72" s="16">
        <v>0</v>
      </c>
      <c r="AO72" s="16">
        <v>0</v>
      </c>
      <c r="AP72" s="16">
        <v>168393</v>
      </c>
      <c r="AQ72" s="27">
        <v>168393</v>
      </c>
      <c r="AR72" s="15">
        <v>0</v>
      </c>
      <c r="AS72" s="16">
        <v>0</v>
      </c>
      <c r="AT72" s="16">
        <v>0</v>
      </c>
      <c r="AU72" s="16">
        <v>0</v>
      </c>
      <c r="AV72" s="16">
        <v>0</v>
      </c>
      <c r="AW72" s="27">
        <v>0</v>
      </c>
      <c r="AX72" s="105">
        <v>8777956.120000001</v>
      </c>
      <c r="AY72" s="106">
        <v>893024.37</v>
      </c>
      <c r="AZ72" s="106">
        <v>506635.81</v>
      </c>
      <c r="BA72" s="106">
        <v>8076405.2400000002</v>
      </c>
      <c r="BB72" s="106">
        <v>184433</v>
      </c>
      <c r="BC72" s="107">
        <v>18438454.539999999</v>
      </c>
      <c r="BD72" s="15">
        <v>391142</v>
      </c>
      <c r="BE72" s="16">
        <v>0</v>
      </c>
      <c r="BF72" s="16">
        <v>0</v>
      </c>
      <c r="BG72" s="16">
        <v>0</v>
      </c>
      <c r="BH72" s="16">
        <v>0</v>
      </c>
      <c r="BI72" s="27">
        <v>391142</v>
      </c>
      <c r="BJ72" s="15">
        <v>391142</v>
      </c>
      <c r="BK72" s="16">
        <v>0</v>
      </c>
      <c r="BL72" s="16">
        <v>0</v>
      </c>
      <c r="BM72" s="16">
        <v>0</v>
      </c>
      <c r="BN72" s="16">
        <v>0</v>
      </c>
      <c r="BO72" s="27">
        <v>391142</v>
      </c>
      <c r="BP72" s="15">
        <v>0</v>
      </c>
      <c r="BQ72" s="16">
        <v>0</v>
      </c>
      <c r="BR72" s="16">
        <v>0</v>
      </c>
      <c r="BS72" s="16">
        <v>0</v>
      </c>
      <c r="BT72" s="16">
        <v>0</v>
      </c>
      <c r="BU72" s="27">
        <v>0</v>
      </c>
      <c r="BV72" s="105">
        <v>8777956.120000001</v>
      </c>
      <c r="BW72" s="106">
        <v>893024.37</v>
      </c>
      <c r="BX72" s="106">
        <v>506635.81</v>
      </c>
      <c r="BY72" s="106">
        <v>8076405.2400000002</v>
      </c>
      <c r="BZ72" s="106">
        <v>184433</v>
      </c>
      <c r="CA72" s="107">
        <v>18438454.539999999</v>
      </c>
      <c r="CB72" s="115"/>
    </row>
    <row r="73" spans="1:80" s="116" customFormat="1" ht="13.8" x14ac:dyDescent="0.3">
      <c r="A73" s="4" t="s">
        <v>63</v>
      </c>
      <c r="B73" s="15">
        <v>0</v>
      </c>
      <c r="C73" s="16">
        <v>0</v>
      </c>
      <c r="D73" s="16">
        <v>0</v>
      </c>
      <c r="E73" s="16">
        <v>0</v>
      </c>
      <c r="F73" s="16">
        <v>0</v>
      </c>
      <c r="G73" s="27">
        <v>0</v>
      </c>
      <c r="H73" s="15">
        <v>66635741</v>
      </c>
      <c r="I73" s="16">
        <v>11564618</v>
      </c>
      <c r="J73" s="16">
        <v>0</v>
      </c>
      <c r="K73" s="16">
        <v>0</v>
      </c>
      <c r="L73" s="16">
        <v>0</v>
      </c>
      <c r="M73" s="27">
        <v>78200359</v>
      </c>
      <c r="N73" s="15">
        <v>0</v>
      </c>
      <c r="O73" s="16">
        <v>0</v>
      </c>
      <c r="P73" s="16">
        <v>0</v>
      </c>
      <c r="Q73" s="16">
        <v>0</v>
      </c>
      <c r="R73" s="16">
        <v>95838</v>
      </c>
      <c r="S73" s="27">
        <v>95838</v>
      </c>
      <c r="T73" s="15">
        <v>1572388</v>
      </c>
      <c r="U73" s="16">
        <v>-497630</v>
      </c>
      <c r="V73" s="16">
        <v>0</v>
      </c>
      <c r="W73" s="16">
        <v>0</v>
      </c>
      <c r="X73" s="16">
        <v>0</v>
      </c>
      <c r="Y73" s="27">
        <v>1074758</v>
      </c>
      <c r="Z73" s="15">
        <v>16127442</v>
      </c>
      <c r="AA73" s="16">
        <v>2033686</v>
      </c>
      <c r="AB73" s="16">
        <v>0</v>
      </c>
      <c r="AC73" s="16">
        <v>0</v>
      </c>
      <c r="AD73" s="16">
        <v>0</v>
      </c>
      <c r="AE73" s="27">
        <v>18161128</v>
      </c>
      <c r="AF73" s="15">
        <v>0</v>
      </c>
      <c r="AG73" s="16">
        <v>1693433</v>
      </c>
      <c r="AH73" s="16">
        <v>0</v>
      </c>
      <c r="AI73" s="16">
        <v>0</v>
      </c>
      <c r="AJ73" s="16">
        <v>0</v>
      </c>
      <c r="AK73" s="27">
        <v>1693433</v>
      </c>
      <c r="AL73" s="15">
        <v>0</v>
      </c>
      <c r="AM73" s="16">
        <v>0</v>
      </c>
      <c r="AN73" s="16">
        <v>0</v>
      </c>
      <c r="AO73" s="16">
        <v>0</v>
      </c>
      <c r="AP73" s="16">
        <v>0</v>
      </c>
      <c r="AQ73" s="27">
        <v>0</v>
      </c>
      <c r="AR73" s="15">
        <v>0</v>
      </c>
      <c r="AS73" s="16">
        <v>0</v>
      </c>
      <c r="AT73" s="16">
        <v>0</v>
      </c>
      <c r="AU73" s="16">
        <v>0</v>
      </c>
      <c r="AV73" s="16">
        <v>0</v>
      </c>
      <c r="AW73" s="27">
        <v>0</v>
      </c>
      <c r="AX73" s="105">
        <v>84335571</v>
      </c>
      <c r="AY73" s="106">
        <v>14794107</v>
      </c>
      <c r="AZ73" s="106">
        <v>0</v>
      </c>
      <c r="BA73" s="106">
        <v>0</v>
      </c>
      <c r="BB73" s="106">
        <v>95838</v>
      </c>
      <c r="BC73" s="107">
        <v>99225516</v>
      </c>
      <c r="BD73" s="15">
        <v>692524</v>
      </c>
      <c r="BE73" s="16">
        <v>0</v>
      </c>
      <c r="BF73" s="16">
        <v>0</v>
      </c>
      <c r="BG73" s="16">
        <v>0</v>
      </c>
      <c r="BH73" s="16">
        <v>0</v>
      </c>
      <c r="BI73" s="27">
        <v>692524</v>
      </c>
      <c r="BJ73" s="15">
        <v>692524</v>
      </c>
      <c r="BK73" s="16">
        <v>0</v>
      </c>
      <c r="BL73" s="16">
        <v>0</v>
      </c>
      <c r="BM73" s="16">
        <v>0</v>
      </c>
      <c r="BN73" s="16">
        <v>0</v>
      </c>
      <c r="BO73" s="27">
        <v>692524</v>
      </c>
      <c r="BP73" s="15">
        <v>0</v>
      </c>
      <c r="BQ73" s="16">
        <v>0</v>
      </c>
      <c r="BR73" s="16">
        <v>0</v>
      </c>
      <c r="BS73" s="16">
        <v>0</v>
      </c>
      <c r="BT73" s="16">
        <v>0</v>
      </c>
      <c r="BU73" s="27">
        <v>0</v>
      </c>
      <c r="BV73" s="105">
        <v>84335571</v>
      </c>
      <c r="BW73" s="106">
        <v>14794107</v>
      </c>
      <c r="BX73" s="106">
        <v>0</v>
      </c>
      <c r="BY73" s="106">
        <v>0</v>
      </c>
      <c r="BZ73" s="106">
        <v>95838</v>
      </c>
      <c r="CA73" s="107">
        <v>99225516</v>
      </c>
      <c r="CB73" s="115"/>
    </row>
    <row r="74" spans="1:80" s="116" customFormat="1" ht="13.8" x14ac:dyDescent="0.3">
      <c r="A74" s="4" t="s">
        <v>64</v>
      </c>
      <c r="B74" s="15">
        <v>1471015</v>
      </c>
      <c r="C74" s="16">
        <v>89919</v>
      </c>
      <c r="D74" s="16">
        <v>0</v>
      </c>
      <c r="E74" s="16">
        <v>355139</v>
      </c>
      <c r="F74" s="16">
        <v>0</v>
      </c>
      <c r="G74" s="27">
        <v>1916073</v>
      </c>
      <c r="H74" s="15">
        <v>6449206</v>
      </c>
      <c r="I74" s="16">
        <v>661627</v>
      </c>
      <c r="J74" s="16">
        <v>0</v>
      </c>
      <c r="K74" s="16">
        <v>6110263</v>
      </c>
      <c r="L74" s="16">
        <v>0</v>
      </c>
      <c r="M74" s="27">
        <v>13221096</v>
      </c>
      <c r="N74" s="15">
        <v>0</v>
      </c>
      <c r="O74" s="16">
        <v>0</v>
      </c>
      <c r="P74" s="16">
        <v>0</v>
      </c>
      <c r="Q74" s="16">
        <v>0</v>
      </c>
      <c r="R74" s="16">
        <v>0</v>
      </c>
      <c r="S74" s="27">
        <v>0</v>
      </c>
      <c r="T74" s="15">
        <v>13799</v>
      </c>
      <c r="U74" s="16">
        <v>-148</v>
      </c>
      <c r="V74" s="16">
        <v>0</v>
      </c>
      <c r="W74" s="16">
        <v>10374</v>
      </c>
      <c r="X74" s="16">
        <v>0</v>
      </c>
      <c r="Y74" s="27">
        <v>24025</v>
      </c>
      <c r="Z74" s="15">
        <v>1843028</v>
      </c>
      <c r="AA74" s="16">
        <v>138493</v>
      </c>
      <c r="AB74" s="16">
        <v>0</v>
      </c>
      <c r="AC74" s="16">
        <v>149147</v>
      </c>
      <c r="AD74" s="16">
        <v>0</v>
      </c>
      <c r="AE74" s="27">
        <v>2130668</v>
      </c>
      <c r="AF74" s="15">
        <v>0</v>
      </c>
      <c r="AG74" s="16">
        <v>0</v>
      </c>
      <c r="AH74" s="16">
        <v>0</v>
      </c>
      <c r="AI74" s="16">
        <v>0</v>
      </c>
      <c r="AJ74" s="16">
        <v>0</v>
      </c>
      <c r="AK74" s="27">
        <v>0</v>
      </c>
      <c r="AL74" s="15">
        <v>0</v>
      </c>
      <c r="AM74" s="16">
        <v>0</v>
      </c>
      <c r="AN74" s="16">
        <v>0</v>
      </c>
      <c r="AO74" s="16">
        <v>0</v>
      </c>
      <c r="AP74" s="16">
        <v>0</v>
      </c>
      <c r="AQ74" s="27">
        <v>0</v>
      </c>
      <c r="AR74" s="15">
        <v>0</v>
      </c>
      <c r="AS74" s="16">
        <v>0</v>
      </c>
      <c r="AT74" s="16">
        <v>0</v>
      </c>
      <c r="AU74" s="16">
        <v>0</v>
      </c>
      <c r="AV74" s="16">
        <v>0</v>
      </c>
      <c r="AW74" s="27">
        <v>0</v>
      </c>
      <c r="AX74" s="105">
        <v>9777048</v>
      </c>
      <c r="AY74" s="106">
        <v>889891</v>
      </c>
      <c r="AZ74" s="106">
        <v>0</v>
      </c>
      <c r="BA74" s="106">
        <v>6624923</v>
      </c>
      <c r="BB74" s="106">
        <v>0</v>
      </c>
      <c r="BC74" s="107">
        <v>17291862</v>
      </c>
      <c r="BD74" s="15">
        <v>266278</v>
      </c>
      <c r="BE74" s="16">
        <v>1278</v>
      </c>
      <c r="BF74" s="16">
        <v>0</v>
      </c>
      <c r="BG74" s="16">
        <v>17679</v>
      </c>
      <c r="BH74" s="16">
        <v>0</v>
      </c>
      <c r="BI74" s="27">
        <v>285235</v>
      </c>
      <c r="BJ74" s="15">
        <v>266278</v>
      </c>
      <c r="BK74" s="16">
        <v>1278</v>
      </c>
      <c r="BL74" s="16">
        <v>0</v>
      </c>
      <c r="BM74" s="16">
        <v>17679</v>
      </c>
      <c r="BN74" s="16">
        <v>0</v>
      </c>
      <c r="BO74" s="27">
        <v>285235</v>
      </c>
      <c r="BP74" s="15">
        <v>57691</v>
      </c>
      <c r="BQ74" s="16">
        <v>0</v>
      </c>
      <c r="BR74" s="16">
        <v>0</v>
      </c>
      <c r="BS74" s="16">
        <v>0</v>
      </c>
      <c r="BT74" s="16">
        <v>0</v>
      </c>
      <c r="BU74" s="27">
        <v>57691</v>
      </c>
      <c r="BV74" s="105">
        <v>9719357</v>
      </c>
      <c r="BW74" s="106">
        <v>889891</v>
      </c>
      <c r="BX74" s="106">
        <v>0</v>
      </c>
      <c r="BY74" s="106">
        <v>6624923</v>
      </c>
      <c r="BZ74" s="106">
        <v>0</v>
      </c>
      <c r="CA74" s="107">
        <v>17234171</v>
      </c>
      <c r="CB74" s="115"/>
    </row>
    <row r="75" spans="1:80" s="116" customFormat="1" ht="13.8" x14ac:dyDescent="0.3">
      <c r="A75" s="4" t="s">
        <v>65</v>
      </c>
      <c r="B75" s="15">
        <v>3658395</v>
      </c>
      <c r="C75" s="16">
        <v>183105</v>
      </c>
      <c r="D75" s="16">
        <v>0</v>
      </c>
      <c r="E75" s="16">
        <v>153660</v>
      </c>
      <c r="F75" s="16">
        <v>0</v>
      </c>
      <c r="G75" s="27">
        <v>3995160</v>
      </c>
      <c r="H75" s="15">
        <v>30607336</v>
      </c>
      <c r="I75" s="16">
        <v>3172782</v>
      </c>
      <c r="J75" s="16">
        <v>0</v>
      </c>
      <c r="K75" s="16">
        <v>1855620</v>
      </c>
      <c r="L75" s="16">
        <v>0</v>
      </c>
      <c r="M75" s="27">
        <v>35635738</v>
      </c>
      <c r="N75" s="15">
        <v>0</v>
      </c>
      <c r="O75" s="16">
        <v>0</v>
      </c>
      <c r="P75" s="16">
        <v>0</v>
      </c>
      <c r="Q75" s="16">
        <v>0</v>
      </c>
      <c r="R75" s="16">
        <v>0</v>
      </c>
      <c r="S75" s="27">
        <v>0</v>
      </c>
      <c r="T75" s="15">
        <v>0</v>
      </c>
      <c r="U75" s="16">
        <v>0</v>
      </c>
      <c r="V75" s="16">
        <v>0</v>
      </c>
      <c r="W75" s="16">
        <v>0</v>
      </c>
      <c r="X75" s="16">
        <v>0</v>
      </c>
      <c r="Y75" s="27">
        <v>0</v>
      </c>
      <c r="Z75" s="15">
        <v>5514888</v>
      </c>
      <c r="AA75" s="16">
        <v>12600</v>
      </c>
      <c r="AB75" s="16">
        <v>0</v>
      </c>
      <c r="AC75" s="16">
        <v>478045</v>
      </c>
      <c r="AD75" s="16">
        <v>0</v>
      </c>
      <c r="AE75" s="27">
        <v>6005533</v>
      </c>
      <c r="AF75" s="15">
        <v>0</v>
      </c>
      <c r="AG75" s="16">
        <v>0</v>
      </c>
      <c r="AH75" s="16">
        <v>0</v>
      </c>
      <c r="AI75" s="16">
        <v>0</v>
      </c>
      <c r="AJ75" s="16">
        <v>0</v>
      </c>
      <c r="AK75" s="27">
        <v>0</v>
      </c>
      <c r="AL75" s="15">
        <v>0</v>
      </c>
      <c r="AM75" s="16">
        <v>0</v>
      </c>
      <c r="AN75" s="16">
        <v>0</v>
      </c>
      <c r="AO75" s="16">
        <v>0</v>
      </c>
      <c r="AP75" s="16">
        <v>0</v>
      </c>
      <c r="AQ75" s="27">
        <v>0</v>
      </c>
      <c r="AR75" s="15">
        <v>0</v>
      </c>
      <c r="AS75" s="16">
        <v>0</v>
      </c>
      <c r="AT75" s="16">
        <v>0</v>
      </c>
      <c r="AU75" s="16">
        <v>0</v>
      </c>
      <c r="AV75" s="16">
        <v>0</v>
      </c>
      <c r="AW75" s="27">
        <v>0</v>
      </c>
      <c r="AX75" s="105">
        <v>39780619</v>
      </c>
      <c r="AY75" s="106">
        <v>3368487</v>
      </c>
      <c r="AZ75" s="106">
        <v>0</v>
      </c>
      <c r="BA75" s="106">
        <v>2487325</v>
      </c>
      <c r="BB75" s="106">
        <v>0</v>
      </c>
      <c r="BC75" s="107">
        <v>45636431</v>
      </c>
      <c r="BD75" s="15">
        <v>0</v>
      </c>
      <c r="BE75" s="16">
        <v>0</v>
      </c>
      <c r="BF75" s="16">
        <v>0</v>
      </c>
      <c r="BG75" s="16">
        <v>0</v>
      </c>
      <c r="BH75" s="16">
        <v>0</v>
      </c>
      <c r="BI75" s="27">
        <v>0</v>
      </c>
      <c r="BJ75" s="15">
        <v>0</v>
      </c>
      <c r="BK75" s="16">
        <v>0</v>
      </c>
      <c r="BL75" s="16">
        <v>0</v>
      </c>
      <c r="BM75" s="16">
        <v>0</v>
      </c>
      <c r="BN75" s="16">
        <v>0</v>
      </c>
      <c r="BO75" s="27">
        <v>0</v>
      </c>
      <c r="BP75" s="15">
        <v>0</v>
      </c>
      <c r="BQ75" s="16">
        <v>0</v>
      </c>
      <c r="BR75" s="16">
        <v>0</v>
      </c>
      <c r="BS75" s="16">
        <v>0</v>
      </c>
      <c r="BT75" s="16">
        <v>0</v>
      </c>
      <c r="BU75" s="27">
        <v>0</v>
      </c>
      <c r="BV75" s="105">
        <v>39780619</v>
      </c>
      <c r="BW75" s="106">
        <v>3368487</v>
      </c>
      <c r="BX75" s="106">
        <v>0</v>
      </c>
      <c r="BY75" s="106">
        <v>2487325</v>
      </c>
      <c r="BZ75" s="106">
        <v>0</v>
      </c>
      <c r="CA75" s="107">
        <v>45636431</v>
      </c>
      <c r="CB75" s="115"/>
    </row>
    <row r="76" spans="1:80" s="116" customFormat="1" ht="13.8" x14ac:dyDescent="0.3">
      <c r="A76" s="4" t="s">
        <v>66</v>
      </c>
      <c r="B76" s="15">
        <v>0</v>
      </c>
      <c r="C76" s="16">
        <v>0</v>
      </c>
      <c r="D76" s="16">
        <v>0</v>
      </c>
      <c r="E76" s="16">
        <v>0</v>
      </c>
      <c r="F76" s="16">
        <v>0</v>
      </c>
      <c r="G76" s="27">
        <v>0</v>
      </c>
      <c r="H76" s="15">
        <v>9680513</v>
      </c>
      <c r="I76" s="16">
        <v>1739270</v>
      </c>
      <c r="J76" s="16">
        <v>753408</v>
      </c>
      <c r="K76" s="16">
        <v>9690836</v>
      </c>
      <c r="L76" s="16">
        <v>16946</v>
      </c>
      <c r="M76" s="27">
        <v>21880973</v>
      </c>
      <c r="N76" s="15">
        <v>0</v>
      </c>
      <c r="O76" s="16">
        <v>0</v>
      </c>
      <c r="P76" s="16">
        <v>0</v>
      </c>
      <c r="Q76" s="16">
        <v>0</v>
      </c>
      <c r="R76" s="16">
        <v>0</v>
      </c>
      <c r="S76" s="27">
        <v>0</v>
      </c>
      <c r="T76" s="15">
        <v>49143</v>
      </c>
      <c r="U76" s="16">
        <v>24730</v>
      </c>
      <c r="V76" s="16">
        <v>-2151</v>
      </c>
      <c r="W76" s="16">
        <v>19722</v>
      </c>
      <c r="X76" s="16">
        <v>0</v>
      </c>
      <c r="Y76" s="27">
        <v>91444</v>
      </c>
      <c r="Z76" s="15">
        <v>2278218</v>
      </c>
      <c r="AA76" s="16">
        <v>39250</v>
      </c>
      <c r="AB76" s="16">
        <v>8025</v>
      </c>
      <c r="AC76" s="16">
        <v>461965</v>
      </c>
      <c r="AD76" s="16">
        <v>2500</v>
      </c>
      <c r="AE76" s="27">
        <v>2789958</v>
      </c>
      <c r="AF76" s="15">
        <v>0</v>
      </c>
      <c r="AG76" s="16">
        <v>307730</v>
      </c>
      <c r="AH76" s="16">
        <v>38933</v>
      </c>
      <c r="AI76" s="16">
        <v>0</v>
      </c>
      <c r="AJ76" s="16">
        <v>0</v>
      </c>
      <c r="AK76" s="27">
        <v>346663</v>
      </c>
      <c r="AL76" s="15">
        <v>0</v>
      </c>
      <c r="AM76" s="16">
        <v>0</v>
      </c>
      <c r="AN76" s="16">
        <v>0</v>
      </c>
      <c r="AO76" s="16">
        <v>0</v>
      </c>
      <c r="AP76" s="16">
        <v>0</v>
      </c>
      <c r="AQ76" s="27">
        <v>0</v>
      </c>
      <c r="AR76" s="15">
        <v>-18643</v>
      </c>
      <c r="AS76" s="16">
        <v>-11001</v>
      </c>
      <c r="AT76" s="16">
        <v>-7446</v>
      </c>
      <c r="AU76" s="16">
        <v>-28156</v>
      </c>
      <c r="AV76" s="16">
        <v>-7108</v>
      </c>
      <c r="AW76" s="27">
        <v>-72354</v>
      </c>
      <c r="AX76" s="105">
        <v>11989231</v>
      </c>
      <c r="AY76" s="106">
        <v>2099979</v>
      </c>
      <c r="AZ76" s="106">
        <v>790769</v>
      </c>
      <c r="BA76" s="106">
        <v>10144367</v>
      </c>
      <c r="BB76" s="106">
        <v>12338</v>
      </c>
      <c r="BC76" s="107">
        <v>25036684</v>
      </c>
      <c r="BD76" s="15">
        <v>292950</v>
      </c>
      <c r="BE76" s="16">
        <v>1285</v>
      </c>
      <c r="BF76" s="16">
        <v>0</v>
      </c>
      <c r="BG76" s="16">
        <v>80820</v>
      </c>
      <c r="BH76" s="16">
        <v>0</v>
      </c>
      <c r="BI76" s="27">
        <v>375055</v>
      </c>
      <c r="BJ76" s="15">
        <v>292950</v>
      </c>
      <c r="BK76" s="16">
        <v>1285</v>
      </c>
      <c r="BL76" s="16">
        <v>0</v>
      </c>
      <c r="BM76" s="16">
        <v>80820</v>
      </c>
      <c r="BN76" s="16">
        <v>0</v>
      </c>
      <c r="BO76" s="27">
        <v>375055</v>
      </c>
      <c r="BP76" s="15">
        <v>0</v>
      </c>
      <c r="BQ76" s="16">
        <v>0</v>
      </c>
      <c r="BR76" s="16">
        <v>0</v>
      </c>
      <c r="BS76" s="16">
        <v>0</v>
      </c>
      <c r="BT76" s="16">
        <v>0</v>
      </c>
      <c r="BU76" s="27">
        <v>0</v>
      </c>
      <c r="BV76" s="105">
        <v>11989231</v>
      </c>
      <c r="BW76" s="106">
        <v>2099979</v>
      </c>
      <c r="BX76" s="106">
        <v>790769</v>
      </c>
      <c r="BY76" s="106">
        <v>10144367</v>
      </c>
      <c r="BZ76" s="106">
        <v>12338</v>
      </c>
      <c r="CA76" s="107">
        <v>25036684</v>
      </c>
      <c r="CB76" s="115"/>
    </row>
    <row r="77" spans="1:80" s="116" customFormat="1" ht="13.8" x14ac:dyDescent="0.3">
      <c r="A77" s="4" t="s">
        <v>67</v>
      </c>
      <c r="B77" s="15">
        <v>455886</v>
      </c>
      <c r="C77" s="16">
        <v>63468</v>
      </c>
      <c r="D77" s="16">
        <v>0</v>
      </c>
      <c r="E77" s="16">
        <v>467238</v>
      </c>
      <c r="F77" s="16">
        <v>0</v>
      </c>
      <c r="G77" s="27">
        <v>986592</v>
      </c>
      <c r="H77" s="15">
        <v>1252220.8500000001</v>
      </c>
      <c r="I77" s="16">
        <v>141626.35</v>
      </c>
      <c r="J77" s="16">
        <v>0</v>
      </c>
      <c r="K77" s="16">
        <v>3913165.25</v>
      </c>
      <c r="L77" s="16">
        <v>0</v>
      </c>
      <c r="M77" s="27">
        <v>5307012.45</v>
      </c>
      <c r="N77" s="15">
        <v>0</v>
      </c>
      <c r="O77" s="16">
        <v>0</v>
      </c>
      <c r="P77" s="16">
        <v>0</v>
      </c>
      <c r="Q77" s="16">
        <v>0</v>
      </c>
      <c r="R77" s="16">
        <v>0</v>
      </c>
      <c r="S77" s="27">
        <v>0</v>
      </c>
      <c r="T77" s="15">
        <v>0</v>
      </c>
      <c r="U77" s="16">
        <v>0</v>
      </c>
      <c r="V77" s="16">
        <v>0</v>
      </c>
      <c r="W77" s="16">
        <v>0</v>
      </c>
      <c r="X77" s="16">
        <v>0</v>
      </c>
      <c r="Y77" s="27">
        <v>0</v>
      </c>
      <c r="Z77" s="15">
        <v>607194</v>
      </c>
      <c r="AA77" s="16">
        <v>90036</v>
      </c>
      <c r="AB77" s="16">
        <v>0</v>
      </c>
      <c r="AC77" s="16">
        <v>442872</v>
      </c>
      <c r="AD77" s="16">
        <v>0</v>
      </c>
      <c r="AE77" s="27">
        <v>1140102</v>
      </c>
      <c r="AF77" s="15">
        <v>0</v>
      </c>
      <c r="AG77" s="16">
        <v>0</v>
      </c>
      <c r="AH77" s="16">
        <v>0</v>
      </c>
      <c r="AI77" s="16">
        <v>0</v>
      </c>
      <c r="AJ77" s="16">
        <v>0</v>
      </c>
      <c r="AK77" s="27">
        <v>0</v>
      </c>
      <c r="AL77" s="15">
        <v>0</v>
      </c>
      <c r="AM77" s="16">
        <v>47537</v>
      </c>
      <c r="AN77" s="16">
        <v>0</v>
      </c>
      <c r="AO77" s="16">
        <v>0</v>
      </c>
      <c r="AP77" s="16">
        <v>0</v>
      </c>
      <c r="AQ77" s="27">
        <v>47537</v>
      </c>
      <c r="AR77" s="15">
        <v>0</v>
      </c>
      <c r="AS77" s="16">
        <v>0</v>
      </c>
      <c r="AT77" s="16">
        <v>0</v>
      </c>
      <c r="AU77" s="16">
        <v>0</v>
      </c>
      <c r="AV77" s="16">
        <v>0</v>
      </c>
      <c r="AW77" s="27">
        <v>0</v>
      </c>
      <c r="AX77" s="105">
        <v>2315300.85</v>
      </c>
      <c r="AY77" s="106">
        <v>342667.35</v>
      </c>
      <c r="AZ77" s="106">
        <v>0</v>
      </c>
      <c r="BA77" s="106">
        <v>4823275.25</v>
      </c>
      <c r="BB77" s="106">
        <v>0</v>
      </c>
      <c r="BC77" s="107">
        <v>7481243.4500000002</v>
      </c>
      <c r="BD77" s="15">
        <v>0</v>
      </c>
      <c r="BE77" s="16">
        <v>0</v>
      </c>
      <c r="BF77" s="16">
        <v>0</v>
      </c>
      <c r="BG77" s="16">
        <v>0</v>
      </c>
      <c r="BH77" s="16">
        <v>0</v>
      </c>
      <c r="BI77" s="27">
        <v>0</v>
      </c>
      <c r="BJ77" s="15">
        <v>0</v>
      </c>
      <c r="BK77" s="16">
        <v>0</v>
      </c>
      <c r="BL77" s="16">
        <v>0</v>
      </c>
      <c r="BM77" s="16">
        <v>0</v>
      </c>
      <c r="BN77" s="16">
        <v>0</v>
      </c>
      <c r="BO77" s="27">
        <v>0</v>
      </c>
      <c r="BP77" s="15">
        <v>0</v>
      </c>
      <c r="BQ77" s="16">
        <v>0</v>
      </c>
      <c r="BR77" s="16">
        <v>0</v>
      </c>
      <c r="BS77" s="16">
        <v>0</v>
      </c>
      <c r="BT77" s="16">
        <v>0</v>
      </c>
      <c r="BU77" s="27">
        <v>0</v>
      </c>
      <c r="BV77" s="105">
        <v>2315300.85</v>
      </c>
      <c r="BW77" s="106">
        <v>342667.35</v>
      </c>
      <c r="BX77" s="106">
        <v>0</v>
      </c>
      <c r="BY77" s="106">
        <v>4823275.25</v>
      </c>
      <c r="BZ77" s="106">
        <v>0</v>
      </c>
      <c r="CA77" s="107">
        <v>7481243.4500000002</v>
      </c>
      <c r="CB77" s="115"/>
    </row>
    <row r="78" spans="1:80" s="116" customFormat="1" ht="13.8" x14ac:dyDescent="0.3">
      <c r="A78" s="4" t="s">
        <v>68</v>
      </c>
      <c r="B78" s="15">
        <v>0</v>
      </c>
      <c r="C78" s="16">
        <v>0</v>
      </c>
      <c r="D78" s="16">
        <v>0</v>
      </c>
      <c r="E78" s="16">
        <v>0</v>
      </c>
      <c r="F78" s="16">
        <v>0</v>
      </c>
      <c r="G78" s="27">
        <v>0</v>
      </c>
      <c r="H78" s="15">
        <v>14914196</v>
      </c>
      <c r="I78" s="16">
        <v>2449341</v>
      </c>
      <c r="J78" s="16">
        <v>1261782</v>
      </c>
      <c r="K78" s="16">
        <v>5165958</v>
      </c>
      <c r="L78" s="16">
        <v>0</v>
      </c>
      <c r="M78" s="27">
        <v>23791277</v>
      </c>
      <c r="N78" s="15">
        <v>0</v>
      </c>
      <c r="O78" s="16">
        <v>0</v>
      </c>
      <c r="P78" s="16">
        <v>0</v>
      </c>
      <c r="Q78" s="16">
        <v>0</v>
      </c>
      <c r="R78" s="16">
        <v>24948</v>
      </c>
      <c r="S78" s="27">
        <v>24948</v>
      </c>
      <c r="T78" s="15">
        <v>78790</v>
      </c>
      <c r="U78" s="16">
        <v>7851</v>
      </c>
      <c r="V78" s="16">
        <v>4044</v>
      </c>
      <c r="W78" s="16">
        <v>5049</v>
      </c>
      <c r="X78" s="16">
        <v>0</v>
      </c>
      <c r="Y78" s="27">
        <v>95734</v>
      </c>
      <c r="Z78" s="15">
        <v>3646218</v>
      </c>
      <c r="AA78" s="16">
        <v>272382</v>
      </c>
      <c r="AB78" s="16">
        <v>140318</v>
      </c>
      <c r="AC78" s="16">
        <v>528871</v>
      </c>
      <c r="AD78" s="16">
        <v>4487</v>
      </c>
      <c r="AE78" s="27">
        <v>4592276</v>
      </c>
      <c r="AF78" s="15">
        <v>0</v>
      </c>
      <c r="AG78" s="16">
        <v>0</v>
      </c>
      <c r="AH78" s="16">
        <v>0</v>
      </c>
      <c r="AI78" s="16">
        <v>0</v>
      </c>
      <c r="AJ78" s="16">
        <v>0</v>
      </c>
      <c r="AK78" s="27">
        <v>0</v>
      </c>
      <c r="AL78" s="15">
        <v>0</v>
      </c>
      <c r="AM78" s="16">
        <v>0</v>
      </c>
      <c r="AN78" s="16">
        <v>0</v>
      </c>
      <c r="AO78" s="16">
        <v>0</v>
      </c>
      <c r="AP78" s="16">
        <v>0</v>
      </c>
      <c r="AQ78" s="27">
        <v>0</v>
      </c>
      <c r="AR78" s="15">
        <v>0</v>
      </c>
      <c r="AS78" s="16">
        <v>0</v>
      </c>
      <c r="AT78" s="16">
        <v>0</v>
      </c>
      <c r="AU78" s="16">
        <v>0</v>
      </c>
      <c r="AV78" s="16">
        <v>0</v>
      </c>
      <c r="AW78" s="27">
        <v>0</v>
      </c>
      <c r="AX78" s="105">
        <v>18639204</v>
      </c>
      <c r="AY78" s="106">
        <v>2729574</v>
      </c>
      <c r="AZ78" s="106">
        <v>1406144</v>
      </c>
      <c r="BA78" s="106">
        <v>5699878</v>
      </c>
      <c r="BB78" s="106">
        <v>29435</v>
      </c>
      <c r="BC78" s="107">
        <v>28504235</v>
      </c>
      <c r="BD78" s="15">
        <v>652481</v>
      </c>
      <c r="BE78" s="16">
        <v>0</v>
      </c>
      <c r="BF78" s="16">
        <v>0</v>
      </c>
      <c r="BG78" s="16">
        <v>0</v>
      </c>
      <c r="BH78" s="16">
        <v>0</v>
      </c>
      <c r="BI78" s="27">
        <v>652481</v>
      </c>
      <c r="BJ78" s="15">
        <v>652481</v>
      </c>
      <c r="BK78" s="16">
        <v>0</v>
      </c>
      <c r="BL78" s="16">
        <v>0</v>
      </c>
      <c r="BM78" s="16">
        <v>0</v>
      </c>
      <c r="BN78" s="16">
        <v>0</v>
      </c>
      <c r="BO78" s="27">
        <v>652481</v>
      </c>
      <c r="BP78" s="15">
        <v>0</v>
      </c>
      <c r="BQ78" s="16">
        <v>0</v>
      </c>
      <c r="BR78" s="16">
        <v>0</v>
      </c>
      <c r="BS78" s="16">
        <v>0</v>
      </c>
      <c r="BT78" s="16">
        <v>0</v>
      </c>
      <c r="BU78" s="27">
        <v>0</v>
      </c>
      <c r="BV78" s="105">
        <v>18639204</v>
      </c>
      <c r="BW78" s="106">
        <v>2729574</v>
      </c>
      <c r="BX78" s="106">
        <v>1406144</v>
      </c>
      <c r="BY78" s="106">
        <v>5699878</v>
      </c>
      <c r="BZ78" s="106">
        <v>29435</v>
      </c>
      <c r="CA78" s="107">
        <v>28504235</v>
      </c>
      <c r="CB78" s="115"/>
    </row>
    <row r="79" spans="1:80" s="116" customFormat="1" ht="13.8" x14ac:dyDescent="0.3">
      <c r="A79" s="4" t="s">
        <v>69</v>
      </c>
      <c r="B79" s="15">
        <v>3697410</v>
      </c>
      <c r="C79" s="16">
        <v>224480</v>
      </c>
      <c r="D79" s="16">
        <v>99064</v>
      </c>
      <c r="E79" s="16">
        <v>39284</v>
      </c>
      <c r="F79" s="16">
        <v>3904</v>
      </c>
      <c r="G79" s="27">
        <v>4064142</v>
      </c>
      <c r="H79" s="15">
        <v>18489288</v>
      </c>
      <c r="I79" s="16">
        <v>4370981</v>
      </c>
      <c r="J79" s="16">
        <v>1530768</v>
      </c>
      <c r="K79" s="16">
        <v>379632</v>
      </c>
      <c r="L79" s="16">
        <v>62765</v>
      </c>
      <c r="M79" s="27">
        <v>24833434</v>
      </c>
      <c r="N79" s="15">
        <v>0</v>
      </c>
      <c r="O79" s="16">
        <v>0</v>
      </c>
      <c r="P79" s="16">
        <v>0</v>
      </c>
      <c r="Q79" s="16">
        <v>0</v>
      </c>
      <c r="R79" s="16">
        <v>0</v>
      </c>
      <c r="S79" s="27">
        <v>0</v>
      </c>
      <c r="T79" s="15">
        <v>0</v>
      </c>
      <c r="U79" s="16">
        <v>0</v>
      </c>
      <c r="V79" s="16">
        <v>0</v>
      </c>
      <c r="W79" s="16">
        <v>0</v>
      </c>
      <c r="X79" s="16">
        <v>0</v>
      </c>
      <c r="Y79" s="27">
        <v>0</v>
      </c>
      <c r="Z79" s="15">
        <v>3807206</v>
      </c>
      <c r="AA79" s="16">
        <v>239200</v>
      </c>
      <c r="AB79" s="16">
        <v>105560</v>
      </c>
      <c r="AC79" s="16">
        <v>41860</v>
      </c>
      <c r="AD79" s="16">
        <v>4160</v>
      </c>
      <c r="AE79" s="27">
        <v>4197986</v>
      </c>
      <c r="AF79" s="15">
        <v>0</v>
      </c>
      <c r="AG79" s="16">
        <v>0</v>
      </c>
      <c r="AH79" s="16">
        <v>0</v>
      </c>
      <c r="AI79" s="16">
        <v>0</v>
      </c>
      <c r="AJ79" s="16">
        <v>0</v>
      </c>
      <c r="AK79" s="27">
        <v>0</v>
      </c>
      <c r="AL79" s="15">
        <v>0</v>
      </c>
      <c r="AM79" s="16">
        <v>0</v>
      </c>
      <c r="AN79" s="16">
        <v>0</v>
      </c>
      <c r="AO79" s="16">
        <v>0</v>
      </c>
      <c r="AP79" s="16">
        <v>0</v>
      </c>
      <c r="AQ79" s="27">
        <v>0</v>
      </c>
      <c r="AR79" s="15">
        <v>0</v>
      </c>
      <c r="AS79" s="16">
        <v>0</v>
      </c>
      <c r="AT79" s="16">
        <v>0</v>
      </c>
      <c r="AU79" s="16">
        <v>0</v>
      </c>
      <c r="AV79" s="16">
        <v>0</v>
      </c>
      <c r="AW79" s="27">
        <v>0</v>
      </c>
      <c r="AX79" s="105">
        <v>25993904</v>
      </c>
      <c r="AY79" s="106">
        <v>4834661</v>
      </c>
      <c r="AZ79" s="106">
        <v>1735392</v>
      </c>
      <c r="BA79" s="106">
        <v>460776</v>
      </c>
      <c r="BB79" s="106">
        <v>70829</v>
      </c>
      <c r="BC79" s="107">
        <v>33095562</v>
      </c>
      <c r="BD79" s="15">
        <v>0</v>
      </c>
      <c r="BE79" s="16">
        <v>0</v>
      </c>
      <c r="BF79" s="16">
        <v>0</v>
      </c>
      <c r="BG79" s="16">
        <v>0</v>
      </c>
      <c r="BH79" s="16">
        <v>0</v>
      </c>
      <c r="BI79" s="27">
        <v>0</v>
      </c>
      <c r="BJ79" s="15">
        <v>0</v>
      </c>
      <c r="BK79" s="16">
        <v>0</v>
      </c>
      <c r="BL79" s="16">
        <v>0</v>
      </c>
      <c r="BM79" s="16">
        <v>0</v>
      </c>
      <c r="BN79" s="16">
        <v>0</v>
      </c>
      <c r="BO79" s="27">
        <v>0</v>
      </c>
      <c r="BP79" s="15">
        <v>0</v>
      </c>
      <c r="BQ79" s="16">
        <v>0</v>
      </c>
      <c r="BR79" s="16">
        <v>0</v>
      </c>
      <c r="BS79" s="16">
        <v>0</v>
      </c>
      <c r="BT79" s="16">
        <v>0</v>
      </c>
      <c r="BU79" s="27">
        <v>0</v>
      </c>
      <c r="BV79" s="105">
        <v>25993904</v>
      </c>
      <c r="BW79" s="106">
        <v>4834661</v>
      </c>
      <c r="BX79" s="106">
        <v>1735392</v>
      </c>
      <c r="BY79" s="106">
        <v>460776</v>
      </c>
      <c r="BZ79" s="106">
        <v>70829</v>
      </c>
      <c r="CA79" s="107">
        <v>33095562</v>
      </c>
      <c r="CB79" s="115"/>
    </row>
    <row r="80" spans="1:80" s="116" customFormat="1" ht="13.8" x14ac:dyDescent="0.3">
      <c r="A80" s="4" t="s">
        <v>70</v>
      </c>
      <c r="B80" s="15">
        <v>0</v>
      </c>
      <c r="C80" s="16">
        <v>0</v>
      </c>
      <c r="D80" s="16">
        <v>0</v>
      </c>
      <c r="E80" s="16">
        <v>0</v>
      </c>
      <c r="F80" s="16">
        <v>0</v>
      </c>
      <c r="G80" s="27">
        <v>0</v>
      </c>
      <c r="H80" s="15">
        <v>29201820</v>
      </c>
      <c r="I80" s="16">
        <v>7940763</v>
      </c>
      <c r="J80" s="16">
        <v>0</v>
      </c>
      <c r="K80" s="16">
        <v>9368102</v>
      </c>
      <c r="L80" s="16">
        <v>0</v>
      </c>
      <c r="M80" s="27">
        <v>46510685</v>
      </c>
      <c r="N80" s="15">
        <v>0</v>
      </c>
      <c r="O80" s="16">
        <v>0</v>
      </c>
      <c r="P80" s="16">
        <v>0</v>
      </c>
      <c r="Q80" s="16">
        <v>0</v>
      </c>
      <c r="R80" s="16">
        <v>73849</v>
      </c>
      <c r="S80" s="27">
        <v>73849</v>
      </c>
      <c r="T80" s="15">
        <v>451327</v>
      </c>
      <c r="U80" s="16">
        <v>12238</v>
      </c>
      <c r="V80" s="16">
        <v>0</v>
      </c>
      <c r="W80" s="16">
        <v>11518</v>
      </c>
      <c r="X80" s="16">
        <v>0</v>
      </c>
      <c r="Y80" s="27">
        <v>475083</v>
      </c>
      <c r="Z80" s="15">
        <v>3342438</v>
      </c>
      <c r="AA80" s="16">
        <v>197455</v>
      </c>
      <c r="AB80" s="16">
        <v>0</v>
      </c>
      <c r="AC80" s="16">
        <v>31728</v>
      </c>
      <c r="AD80" s="16">
        <v>3627</v>
      </c>
      <c r="AE80" s="27">
        <v>3575248</v>
      </c>
      <c r="AF80" s="15">
        <v>0</v>
      </c>
      <c r="AG80" s="16">
        <v>0</v>
      </c>
      <c r="AH80" s="16">
        <v>0</v>
      </c>
      <c r="AI80" s="16">
        <v>0</v>
      </c>
      <c r="AJ80" s="16">
        <v>0</v>
      </c>
      <c r="AK80" s="27">
        <v>0</v>
      </c>
      <c r="AL80" s="15">
        <v>0</v>
      </c>
      <c r="AM80" s="16">
        <v>0</v>
      </c>
      <c r="AN80" s="16">
        <v>0</v>
      </c>
      <c r="AO80" s="16">
        <v>0</v>
      </c>
      <c r="AP80" s="16">
        <v>0</v>
      </c>
      <c r="AQ80" s="27">
        <v>0</v>
      </c>
      <c r="AR80" s="15">
        <v>941432</v>
      </c>
      <c r="AS80" s="16">
        <v>52622</v>
      </c>
      <c r="AT80" s="16">
        <v>0</v>
      </c>
      <c r="AU80" s="16">
        <v>72355</v>
      </c>
      <c r="AV80" s="16">
        <v>1295</v>
      </c>
      <c r="AW80" s="27">
        <v>1067704</v>
      </c>
      <c r="AX80" s="105">
        <v>33937017</v>
      </c>
      <c r="AY80" s="106">
        <v>8203078</v>
      </c>
      <c r="AZ80" s="106">
        <v>0</v>
      </c>
      <c r="BA80" s="106">
        <v>9483703</v>
      </c>
      <c r="BB80" s="106">
        <v>78771</v>
      </c>
      <c r="BC80" s="107">
        <v>51702569</v>
      </c>
      <c r="BD80" s="15">
        <v>820388.52</v>
      </c>
      <c r="BE80" s="16">
        <v>0</v>
      </c>
      <c r="BF80" s="16">
        <v>0</v>
      </c>
      <c r="BG80" s="16">
        <v>0</v>
      </c>
      <c r="BH80" s="16">
        <v>0</v>
      </c>
      <c r="BI80" s="27">
        <v>820388.52</v>
      </c>
      <c r="BJ80" s="15">
        <v>820389</v>
      </c>
      <c r="BK80" s="16">
        <v>0</v>
      </c>
      <c r="BL80" s="16">
        <v>0</v>
      </c>
      <c r="BM80" s="16">
        <v>0</v>
      </c>
      <c r="BN80" s="16">
        <v>0</v>
      </c>
      <c r="BO80" s="27">
        <v>820389</v>
      </c>
      <c r="BP80" s="15">
        <v>0</v>
      </c>
      <c r="BQ80" s="16">
        <v>0</v>
      </c>
      <c r="BR80" s="16">
        <v>0</v>
      </c>
      <c r="BS80" s="16">
        <v>12630</v>
      </c>
      <c r="BT80" s="16">
        <v>0</v>
      </c>
      <c r="BU80" s="27">
        <v>12630</v>
      </c>
      <c r="BV80" s="105">
        <v>33937016.520000003</v>
      </c>
      <c r="BW80" s="106">
        <v>8203078</v>
      </c>
      <c r="BX80" s="106">
        <v>0</v>
      </c>
      <c r="BY80" s="106">
        <v>9471073</v>
      </c>
      <c r="BZ80" s="106">
        <v>78771</v>
      </c>
      <c r="CA80" s="107">
        <v>51689938.520000003</v>
      </c>
      <c r="CB80" s="115"/>
    </row>
    <row r="81" spans="1:80" s="116" customFormat="1" ht="13.8" x14ac:dyDescent="0.3">
      <c r="A81" s="4" t="s">
        <v>71</v>
      </c>
      <c r="B81" s="15">
        <v>222224</v>
      </c>
      <c r="C81" s="16">
        <v>12383</v>
      </c>
      <c r="D81" s="16">
        <v>9287</v>
      </c>
      <c r="E81" s="16">
        <v>155598</v>
      </c>
      <c r="F81" s="16">
        <v>0</v>
      </c>
      <c r="G81" s="27">
        <v>399492</v>
      </c>
      <c r="H81" s="15">
        <v>537779</v>
      </c>
      <c r="I81" s="16">
        <v>30356</v>
      </c>
      <c r="J81" s="16">
        <v>22704</v>
      </c>
      <c r="K81" s="16">
        <v>5363610.4400000004</v>
      </c>
      <c r="L81" s="16">
        <v>0</v>
      </c>
      <c r="M81" s="27">
        <v>5954449.4400000004</v>
      </c>
      <c r="N81" s="15">
        <v>0</v>
      </c>
      <c r="O81" s="16">
        <v>0</v>
      </c>
      <c r="P81" s="16">
        <v>0</v>
      </c>
      <c r="Q81" s="16">
        <v>0</v>
      </c>
      <c r="R81" s="16">
        <v>0</v>
      </c>
      <c r="S81" s="27">
        <v>0</v>
      </c>
      <c r="T81" s="15">
        <v>2322</v>
      </c>
      <c r="U81" s="16">
        <v>-257</v>
      </c>
      <c r="V81" s="16">
        <v>741</v>
      </c>
      <c r="W81" s="16">
        <v>1539</v>
      </c>
      <c r="X81" s="16">
        <v>0</v>
      </c>
      <c r="Y81" s="27">
        <v>4345</v>
      </c>
      <c r="Z81" s="15">
        <v>339194</v>
      </c>
      <c r="AA81" s="16">
        <v>28330</v>
      </c>
      <c r="AB81" s="16">
        <v>7840</v>
      </c>
      <c r="AC81" s="16">
        <v>70544</v>
      </c>
      <c r="AD81" s="16">
        <v>0</v>
      </c>
      <c r="AE81" s="27">
        <v>445908</v>
      </c>
      <c r="AF81" s="15">
        <v>0</v>
      </c>
      <c r="AG81" s="16">
        <v>0</v>
      </c>
      <c r="AH81" s="16">
        <v>0</v>
      </c>
      <c r="AI81" s="16">
        <v>0</v>
      </c>
      <c r="AJ81" s="16">
        <v>0</v>
      </c>
      <c r="AK81" s="27">
        <v>0</v>
      </c>
      <c r="AL81" s="15">
        <v>0</v>
      </c>
      <c r="AM81" s="16">
        <v>0</v>
      </c>
      <c r="AN81" s="16">
        <v>0</v>
      </c>
      <c r="AO81" s="16">
        <v>0</v>
      </c>
      <c r="AP81" s="16">
        <v>0</v>
      </c>
      <c r="AQ81" s="27">
        <v>0</v>
      </c>
      <c r="AR81" s="15">
        <v>0</v>
      </c>
      <c r="AS81" s="16">
        <v>0</v>
      </c>
      <c r="AT81" s="16">
        <v>0</v>
      </c>
      <c r="AU81" s="16">
        <v>0</v>
      </c>
      <c r="AV81" s="16">
        <v>0</v>
      </c>
      <c r="AW81" s="27">
        <v>0</v>
      </c>
      <c r="AX81" s="105">
        <v>1101519</v>
      </c>
      <c r="AY81" s="106">
        <v>70812</v>
      </c>
      <c r="AZ81" s="106">
        <v>40572</v>
      </c>
      <c r="BA81" s="106">
        <v>5591291.4400000004</v>
      </c>
      <c r="BB81" s="106">
        <v>0</v>
      </c>
      <c r="BC81" s="107">
        <v>6804194.4400000004</v>
      </c>
      <c r="BD81" s="15">
        <v>89238</v>
      </c>
      <c r="BE81" s="16">
        <v>148</v>
      </c>
      <c r="BF81" s="16">
        <v>0</v>
      </c>
      <c r="BG81" s="16">
        <v>7469</v>
      </c>
      <c r="BH81" s="16">
        <v>0</v>
      </c>
      <c r="BI81" s="27">
        <v>96855</v>
      </c>
      <c r="BJ81" s="15">
        <v>89238</v>
      </c>
      <c r="BK81" s="16">
        <v>148</v>
      </c>
      <c r="BL81" s="16">
        <v>0</v>
      </c>
      <c r="BM81" s="16">
        <v>7469</v>
      </c>
      <c r="BN81" s="16">
        <v>0</v>
      </c>
      <c r="BO81" s="27">
        <v>96855</v>
      </c>
      <c r="BP81" s="15">
        <v>0</v>
      </c>
      <c r="BQ81" s="16">
        <v>0</v>
      </c>
      <c r="BR81" s="16">
        <v>0</v>
      </c>
      <c r="BS81" s="16">
        <v>0</v>
      </c>
      <c r="BT81" s="16">
        <v>0</v>
      </c>
      <c r="BU81" s="27">
        <v>0</v>
      </c>
      <c r="BV81" s="105">
        <v>1101519</v>
      </c>
      <c r="BW81" s="106">
        <v>70812</v>
      </c>
      <c r="BX81" s="106">
        <v>40572</v>
      </c>
      <c r="BY81" s="106">
        <v>5591291.4400000004</v>
      </c>
      <c r="BZ81" s="106">
        <v>0</v>
      </c>
      <c r="CA81" s="107">
        <v>6804194.4400000004</v>
      </c>
      <c r="CB81" s="115"/>
    </row>
    <row r="82" spans="1:80" s="116" customFormat="1" ht="13.8" x14ac:dyDescent="0.3">
      <c r="A82" s="4" t="s">
        <v>72</v>
      </c>
      <c r="B82" s="15">
        <v>0</v>
      </c>
      <c r="C82" s="16">
        <v>0</v>
      </c>
      <c r="D82" s="16">
        <v>0</v>
      </c>
      <c r="E82" s="16">
        <v>0</v>
      </c>
      <c r="F82" s="16">
        <v>0</v>
      </c>
      <c r="G82" s="27">
        <v>0</v>
      </c>
      <c r="H82" s="15">
        <v>92184622</v>
      </c>
      <c r="I82" s="16">
        <v>7923224.4500000002</v>
      </c>
      <c r="J82" s="16">
        <v>2690389.4</v>
      </c>
      <c r="K82" s="16">
        <v>0</v>
      </c>
      <c r="L82" s="16">
        <v>0</v>
      </c>
      <c r="M82" s="27">
        <v>102798235.85000001</v>
      </c>
      <c r="N82" s="15">
        <v>0</v>
      </c>
      <c r="O82" s="16">
        <v>0</v>
      </c>
      <c r="P82" s="16">
        <v>0</v>
      </c>
      <c r="Q82" s="16">
        <v>0</v>
      </c>
      <c r="R82" s="16">
        <v>43719.85</v>
      </c>
      <c r="S82" s="27">
        <v>43719.85</v>
      </c>
      <c r="T82" s="15">
        <v>929651.16</v>
      </c>
      <c r="U82" s="16">
        <v>242917.71</v>
      </c>
      <c r="V82" s="16">
        <v>27675.78</v>
      </c>
      <c r="W82" s="16">
        <v>0</v>
      </c>
      <c r="X82" s="16">
        <v>-901.65</v>
      </c>
      <c r="Y82" s="27">
        <v>1199343.0000000002</v>
      </c>
      <c r="Z82" s="15">
        <v>0</v>
      </c>
      <c r="AA82" s="16">
        <v>0</v>
      </c>
      <c r="AB82" s="16">
        <v>0</v>
      </c>
      <c r="AC82" s="16">
        <v>0</v>
      </c>
      <c r="AD82" s="16">
        <v>0</v>
      </c>
      <c r="AE82" s="27">
        <v>0</v>
      </c>
      <c r="AF82" s="15">
        <v>5553.5</v>
      </c>
      <c r="AG82" s="16">
        <v>92247.9</v>
      </c>
      <c r="AH82" s="16">
        <v>0</v>
      </c>
      <c r="AI82" s="16">
        <v>0</v>
      </c>
      <c r="AJ82" s="16">
        <v>0</v>
      </c>
      <c r="AK82" s="27">
        <v>97801.4</v>
      </c>
      <c r="AL82" s="15">
        <v>0</v>
      </c>
      <c r="AM82" s="16">
        <v>0</v>
      </c>
      <c r="AN82" s="16">
        <v>0</v>
      </c>
      <c r="AO82" s="16">
        <v>0</v>
      </c>
      <c r="AP82" s="16">
        <v>0</v>
      </c>
      <c r="AQ82" s="27">
        <v>0</v>
      </c>
      <c r="AR82" s="15">
        <v>0</v>
      </c>
      <c r="AS82" s="16">
        <v>0</v>
      </c>
      <c r="AT82" s="16">
        <v>0</v>
      </c>
      <c r="AU82" s="16">
        <v>0</v>
      </c>
      <c r="AV82" s="16">
        <v>0</v>
      </c>
      <c r="AW82" s="27">
        <v>0</v>
      </c>
      <c r="AX82" s="105">
        <v>93119826.659999996</v>
      </c>
      <c r="AY82" s="106">
        <v>8258390.0600000005</v>
      </c>
      <c r="AZ82" s="106">
        <v>2718065.1799999997</v>
      </c>
      <c r="BA82" s="106">
        <v>0</v>
      </c>
      <c r="BB82" s="106">
        <v>42818.2</v>
      </c>
      <c r="BC82" s="107">
        <v>104139100.10000001</v>
      </c>
      <c r="BD82" s="15">
        <v>2607188.5</v>
      </c>
      <c r="BE82" s="16">
        <v>0</v>
      </c>
      <c r="BF82" s="16">
        <v>0</v>
      </c>
      <c r="BG82" s="16">
        <v>0</v>
      </c>
      <c r="BH82" s="16">
        <v>0</v>
      </c>
      <c r="BI82" s="27">
        <v>2607188.5</v>
      </c>
      <c r="BJ82" s="15">
        <v>2607188.5</v>
      </c>
      <c r="BK82" s="16">
        <v>0</v>
      </c>
      <c r="BL82" s="16">
        <v>0</v>
      </c>
      <c r="BM82" s="16">
        <v>0</v>
      </c>
      <c r="BN82" s="16">
        <v>0</v>
      </c>
      <c r="BO82" s="27">
        <v>2607188.5</v>
      </c>
      <c r="BP82" s="15">
        <v>0</v>
      </c>
      <c r="BQ82" s="16">
        <v>0</v>
      </c>
      <c r="BR82" s="16">
        <v>0</v>
      </c>
      <c r="BS82" s="16">
        <v>0</v>
      </c>
      <c r="BT82" s="16">
        <v>0</v>
      </c>
      <c r="BU82" s="27">
        <v>0</v>
      </c>
      <c r="BV82" s="105">
        <v>93119826.659999996</v>
      </c>
      <c r="BW82" s="106">
        <v>8258390.0600000005</v>
      </c>
      <c r="BX82" s="106">
        <v>2718065.1799999997</v>
      </c>
      <c r="BY82" s="106">
        <v>0</v>
      </c>
      <c r="BZ82" s="106">
        <v>42818.2</v>
      </c>
      <c r="CA82" s="107">
        <v>104139100.10000001</v>
      </c>
      <c r="CB82" s="115"/>
    </row>
    <row r="83" spans="1:80" s="116" customFormat="1" ht="13.8" x14ac:dyDescent="0.3">
      <c r="A83" s="4" t="s">
        <v>73</v>
      </c>
      <c r="B83" s="15">
        <v>0</v>
      </c>
      <c r="C83" s="16">
        <v>0</v>
      </c>
      <c r="D83" s="16">
        <v>0</v>
      </c>
      <c r="E83" s="16">
        <v>0</v>
      </c>
      <c r="F83" s="16">
        <v>0</v>
      </c>
      <c r="G83" s="27">
        <v>0</v>
      </c>
      <c r="H83" s="15">
        <v>96691315.975167811</v>
      </c>
      <c r="I83" s="16">
        <v>16136697.285882194</v>
      </c>
      <c r="J83" s="16">
        <v>10740160.469700001</v>
      </c>
      <c r="K83" s="16">
        <v>1027423</v>
      </c>
      <c r="L83" s="16">
        <v>354450.26925000001</v>
      </c>
      <c r="M83" s="27">
        <v>124950047</v>
      </c>
      <c r="N83" s="15">
        <v>0</v>
      </c>
      <c r="O83" s="16">
        <v>0</v>
      </c>
      <c r="P83" s="16">
        <v>0</v>
      </c>
      <c r="Q83" s="16">
        <v>0</v>
      </c>
      <c r="R83" s="16">
        <v>0</v>
      </c>
      <c r="S83" s="27">
        <v>0</v>
      </c>
      <c r="T83" s="15">
        <v>4091237.39</v>
      </c>
      <c r="U83" s="16">
        <v>0</v>
      </c>
      <c r="V83" s="16">
        <v>0</v>
      </c>
      <c r="W83" s="16">
        <v>92427.859999999986</v>
      </c>
      <c r="X83" s="16">
        <v>0</v>
      </c>
      <c r="Y83" s="27">
        <v>4183665.25</v>
      </c>
      <c r="Z83" s="15">
        <v>0</v>
      </c>
      <c r="AA83" s="16">
        <v>0</v>
      </c>
      <c r="AB83" s="16">
        <v>0</v>
      </c>
      <c r="AC83" s="16">
        <v>0</v>
      </c>
      <c r="AD83" s="16">
        <v>0</v>
      </c>
      <c r="AE83" s="27">
        <v>0</v>
      </c>
      <c r="AF83" s="15">
        <v>0</v>
      </c>
      <c r="AG83" s="16">
        <v>196414.44</v>
      </c>
      <c r="AH83" s="16">
        <v>0</v>
      </c>
      <c r="AI83" s="16">
        <v>0</v>
      </c>
      <c r="AJ83" s="16">
        <v>0</v>
      </c>
      <c r="AK83" s="27">
        <v>196414.44</v>
      </c>
      <c r="AL83" s="15">
        <v>0</v>
      </c>
      <c r="AM83" s="16">
        <v>0</v>
      </c>
      <c r="AN83" s="16">
        <v>0</v>
      </c>
      <c r="AO83" s="16">
        <v>0</v>
      </c>
      <c r="AP83" s="16">
        <v>0</v>
      </c>
      <c r="AQ83" s="27">
        <v>0</v>
      </c>
      <c r="AR83" s="15">
        <v>0</v>
      </c>
      <c r="AS83" s="16">
        <v>0</v>
      </c>
      <c r="AT83" s="16">
        <v>0</v>
      </c>
      <c r="AU83" s="16">
        <v>0</v>
      </c>
      <c r="AV83" s="16">
        <v>0</v>
      </c>
      <c r="AW83" s="27">
        <v>0</v>
      </c>
      <c r="AX83" s="105">
        <v>100782553.36516781</v>
      </c>
      <c r="AY83" s="106">
        <v>16333111.725882193</v>
      </c>
      <c r="AZ83" s="106">
        <v>10740160.469700001</v>
      </c>
      <c r="BA83" s="106">
        <v>1119850.8599999999</v>
      </c>
      <c r="BB83" s="106">
        <v>354450.26925000001</v>
      </c>
      <c r="BC83" s="107">
        <v>129330126.69</v>
      </c>
      <c r="BD83" s="15">
        <v>3028125</v>
      </c>
      <c r="BE83" s="16">
        <v>0</v>
      </c>
      <c r="BF83" s="16">
        <v>0</v>
      </c>
      <c r="BG83" s="16">
        <v>0</v>
      </c>
      <c r="BH83" s="16">
        <v>0</v>
      </c>
      <c r="BI83" s="27">
        <v>3028125</v>
      </c>
      <c r="BJ83" s="15">
        <v>3028125</v>
      </c>
      <c r="BK83" s="16">
        <v>0</v>
      </c>
      <c r="BL83" s="16">
        <v>0</v>
      </c>
      <c r="BM83" s="16">
        <v>0</v>
      </c>
      <c r="BN83" s="16">
        <v>0</v>
      </c>
      <c r="BO83" s="27">
        <v>3028125</v>
      </c>
      <c r="BP83" s="15">
        <v>6384</v>
      </c>
      <c r="BQ83" s="16">
        <v>0</v>
      </c>
      <c r="BR83" s="16">
        <v>0</v>
      </c>
      <c r="BS83" s="16">
        <v>178739.71</v>
      </c>
      <c r="BT83" s="16">
        <v>0</v>
      </c>
      <c r="BU83" s="27">
        <v>185123.71</v>
      </c>
      <c r="BV83" s="105">
        <v>100776169.36516781</v>
      </c>
      <c r="BW83" s="106">
        <v>16333111.725882193</v>
      </c>
      <c r="BX83" s="106">
        <v>10740160.469700001</v>
      </c>
      <c r="BY83" s="106">
        <v>941111.14999999991</v>
      </c>
      <c r="BZ83" s="106">
        <v>354450.26925000001</v>
      </c>
      <c r="CA83" s="107">
        <v>129145002.98</v>
      </c>
      <c r="CB83" s="115"/>
    </row>
    <row r="84" spans="1:80" s="116" customFormat="1" ht="13.8" x14ac:dyDescent="0.3">
      <c r="A84" s="4" t="s">
        <v>74</v>
      </c>
      <c r="B84" s="15">
        <v>0</v>
      </c>
      <c r="C84" s="16">
        <v>0</v>
      </c>
      <c r="D84" s="16">
        <v>0</v>
      </c>
      <c r="E84" s="16">
        <v>0</v>
      </c>
      <c r="F84" s="16">
        <v>0</v>
      </c>
      <c r="G84" s="27">
        <v>0</v>
      </c>
      <c r="H84" s="15">
        <v>24530713</v>
      </c>
      <c r="I84" s="16">
        <v>3409183</v>
      </c>
      <c r="J84" s="16">
        <v>3587826</v>
      </c>
      <c r="K84" s="16">
        <v>806800</v>
      </c>
      <c r="L84" s="16">
        <v>0</v>
      </c>
      <c r="M84" s="27">
        <v>32334522</v>
      </c>
      <c r="N84" s="15">
        <v>0</v>
      </c>
      <c r="O84" s="16">
        <v>0</v>
      </c>
      <c r="P84" s="16">
        <v>0</v>
      </c>
      <c r="Q84" s="16">
        <v>0</v>
      </c>
      <c r="R84" s="16">
        <v>0</v>
      </c>
      <c r="S84" s="27">
        <v>0</v>
      </c>
      <c r="T84" s="15">
        <v>198948</v>
      </c>
      <c r="U84" s="16">
        <v>27689</v>
      </c>
      <c r="V84" s="16">
        <v>29094</v>
      </c>
      <c r="W84" s="16">
        <v>6561</v>
      </c>
      <c r="X84" s="16">
        <v>3133</v>
      </c>
      <c r="Y84" s="27">
        <v>265425</v>
      </c>
      <c r="Z84" s="15">
        <v>7419435</v>
      </c>
      <c r="AA84" s="16">
        <v>307061</v>
      </c>
      <c r="AB84" s="16">
        <v>264818</v>
      </c>
      <c r="AC84" s="16">
        <v>173971</v>
      </c>
      <c r="AD84" s="16">
        <v>0</v>
      </c>
      <c r="AE84" s="27">
        <v>8165285</v>
      </c>
      <c r="AF84" s="15">
        <v>0</v>
      </c>
      <c r="AG84" s="16">
        <v>0</v>
      </c>
      <c r="AH84" s="16">
        <v>0</v>
      </c>
      <c r="AI84" s="16">
        <v>0</v>
      </c>
      <c r="AJ84" s="16">
        <v>0</v>
      </c>
      <c r="AK84" s="27">
        <v>0</v>
      </c>
      <c r="AL84" s="15">
        <v>0</v>
      </c>
      <c r="AM84" s="16">
        <v>0</v>
      </c>
      <c r="AN84" s="16">
        <v>0</v>
      </c>
      <c r="AO84" s="16">
        <v>0</v>
      </c>
      <c r="AP84" s="16">
        <v>0</v>
      </c>
      <c r="AQ84" s="27">
        <v>0</v>
      </c>
      <c r="AR84" s="15">
        <v>0</v>
      </c>
      <c r="AS84" s="16">
        <v>0</v>
      </c>
      <c r="AT84" s="16">
        <v>0</v>
      </c>
      <c r="AU84" s="16">
        <v>0</v>
      </c>
      <c r="AV84" s="16">
        <v>391292</v>
      </c>
      <c r="AW84" s="27">
        <v>391292</v>
      </c>
      <c r="AX84" s="105">
        <v>32149096</v>
      </c>
      <c r="AY84" s="106">
        <v>3743933</v>
      </c>
      <c r="AZ84" s="106">
        <v>3881738</v>
      </c>
      <c r="BA84" s="106">
        <v>987332</v>
      </c>
      <c r="BB84" s="106">
        <v>394425</v>
      </c>
      <c r="BC84" s="107">
        <v>41156524</v>
      </c>
      <c r="BD84" s="15">
        <v>614898</v>
      </c>
      <c r="BE84" s="16">
        <v>0</v>
      </c>
      <c r="BF84" s="16">
        <v>0</v>
      </c>
      <c r="BG84" s="16">
        <v>0</v>
      </c>
      <c r="BH84" s="16">
        <v>0</v>
      </c>
      <c r="BI84" s="27">
        <v>614898</v>
      </c>
      <c r="BJ84" s="15">
        <v>614898</v>
      </c>
      <c r="BK84" s="16">
        <v>0</v>
      </c>
      <c r="BL84" s="16">
        <v>0</v>
      </c>
      <c r="BM84" s="16">
        <v>0</v>
      </c>
      <c r="BN84" s="16">
        <v>0</v>
      </c>
      <c r="BO84" s="27">
        <v>614898</v>
      </c>
      <c r="BP84" s="15">
        <v>30628</v>
      </c>
      <c r="BQ84" s="16">
        <v>10000</v>
      </c>
      <c r="BR84" s="16">
        <v>10000</v>
      </c>
      <c r="BS84" s="16">
        <v>0</v>
      </c>
      <c r="BT84" s="16">
        <v>0</v>
      </c>
      <c r="BU84" s="27">
        <v>50628</v>
      </c>
      <c r="BV84" s="105">
        <v>32118468</v>
      </c>
      <c r="BW84" s="106">
        <v>3733933</v>
      </c>
      <c r="BX84" s="106">
        <v>3871738</v>
      </c>
      <c r="BY84" s="106">
        <v>987332</v>
      </c>
      <c r="BZ84" s="106">
        <v>394425</v>
      </c>
      <c r="CA84" s="107">
        <v>41105896</v>
      </c>
      <c r="CB84" s="115"/>
    </row>
    <row r="85" spans="1:80" s="116" customFormat="1" ht="13.8" x14ac:dyDescent="0.3">
      <c r="A85" s="4" t="s">
        <v>75</v>
      </c>
      <c r="B85" s="15">
        <v>4146869.05</v>
      </c>
      <c r="C85" s="16">
        <v>115306.8</v>
      </c>
      <c r="D85" s="16">
        <v>132391.35</v>
      </c>
      <c r="E85" s="16">
        <v>49584.15</v>
      </c>
      <c r="F85" s="16">
        <v>723.44999999999993</v>
      </c>
      <c r="G85" s="27">
        <v>4444874.8</v>
      </c>
      <c r="H85" s="15">
        <v>100908851.31</v>
      </c>
      <c r="I85" s="16">
        <v>10516854.620000001</v>
      </c>
      <c r="J85" s="16">
        <v>20532904.740000002</v>
      </c>
      <c r="K85" s="16">
        <v>3507687.1900000004</v>
      </c>
      <c r="L85" s="16">
        <v>0</v>
      </c>
      <c r="M85" s="27">
        <v>135466297.86000001</v>
      </c>
      <c r="N85" s="15">
        <v>0</v>
      </c>
      <c r="O85" s="16">
        <v>0</v>
      </c>
      <c r="P85" s="16">
        <v>0</v>
      </c>
      <c r="Q85" s="16">
        <v>0</v>
      </c>
      <c r="R85" s="16">
        <v>45595.219999999994</v>
      </c>
      <c r="S85" s="27">
        <v>45595.219999999994</v>
      </c>
      <c r="T85" s="15">
        <v>2630489</v>
      </c>
      <c r="U85" s="16">
        <v>488803</v>
      </c>
      <c r="V85" s="16">
        <v>276483</v>
      </c>
      <c r="W85" s="16">
        <v>8845</v>
      </c>
      <c r="X85" s="16">
        <v>-249</v>
      </c>
      <c r="Y85" s="27">
        <v>3404371</v>
      </c>
      <c r="Z85" s="15">
        <v>18029171.140000001</v>
      </c>
      <c r="AA85" s="16">
        <v>0</v>
      </c>
      <c r="AB85" s="16">
        <v>0</v>
      </c>
      <c r="AC85" s="16">
        <v>0</v>
      </c>
      <c r="AD85" s="16">
        <v>0</v>
      </c>
      <c r="AE85" s="27">
        <v>18029171.140000001</v>
      </c>
      <c r="AF85" s="15">
        <v>0</v>
      </c>
      <c r="AG85" s="16">
        <v>0</v>
      </c>
      <c r="AH85" s="16">
        <v>39448.699999999997</v>
      </c>
      <c r="AI85" s="16">
        <v>0</v>
      </c>
      <c r="AJ85" s="16">
        <v>0</v>
      </c>
      <c r="AK85" s="27">
        <v>39448.699999999997</v>
      </c>
      <c r="AL85" s="15">
        <v>156883</v>
      </c>
      <c r="AM85" s="16">
        <v>0</v>
      </c>
      <c r="AN85" s="16">
        <v>0</v>
      </c>
      <c r="AO85" s="16">
        <v>0</v>
      </c>
      <c r="AP85" s="16">
        <v>0</v>
      </c>
      <c r="AQ85" s="27">
        <v>156883</v>
      </c>
      <c r="AR85" s="15">
        <v>0</v>
      </c>
      <c r="AS85" s="16">
        <v>0</v>
      </c>
      <c r="AT85" s="16">
        <v>0</v>
      </c>
      <c r="AU85" s="16">
        <v>0</v>
      </c>
      <c r="AV85" s="16">
        <v>0</v>
      </c>
      <c r="AW85" s="27">
        <v>0</v>
      </c>
      <c r="AX85" s="105">
        <v>125872263.5</v>
      </c>
      <c r="AY85" s="106">
        <v>11120964.420000002</v>
      </c>
      <c r="AZ85" s="106">
        <v>20981227.790000003</v>
      </c>
      <c r="BA85" s="106">
        <v>3566116.3400000003</v>
      </c>
      <c r="BB85" s="106">
        <v>46069.669999999991</v>
      </c>
      <c r="BC85" s="107">
        <v>161586641.72000003</v>
      </c>
      <c r="BD85" s="15">
        <v>1486112.8</v>
      </c>
      <c r="BE85" s="16">
        <v>0</v>
      </c>
      <c r="BF85" s="16">
        <v>0</v>
      </c>
      <c r="BG85" s="16">
        <v>0</v>
      </c>
      <c r="BH85" s="16">
        <v>0</v>
      </c>
      <c r="BI85" s="27">
        <v>1486112.8</v>
      </c>
      <c r="BJ85" s="15">
        <v>1486112.8</v>
      </c>
      <c r="BK85" s="16">
        <v>0</v>
      </c>
      <c r="BL85" s="16">
        <v>0</v>
      </c>
      <c r="BM85" s="16">
        <v>0</v>
      </c>
      <c r="BN85" s="16">
        <v>0</v>
      </c>
      <c r="BO85" s="27">
        <v>1486112.8</v>
      </c>
      <c r="BP85" s="15">
        <v>560320.5</v>
      </c>
      <c r="BQ85" s="16">
        <v>0</v>
      </c>
      <c r="BR85" s="16">
        <v>0</v>
      </c>
      <c r="BS85" s="16">
        <v>0</v>
      </c>
      <c r="BT85" s="16">
        <v>0</v>
      </c>
      <c r="BU85" s="27">
        <v>560320.5</v>
      </c>
      <c r="BV85" s="105">
        <v>125311943</v>
      </c>
      <c r="BW85" s="106">
        <v>11120964.420000002</v>
      </c>
      <c r="BX85" s="106">
        <v>20981227.790000003</v>
      </c>
      <c r="BY85" s="106">
        <v>3566116.3400000003</v>
      </c>
      <c r="BZ85" s="106">
        <v>46069.669999999991</v>
      </c>
      <c r="CA85" s="107">
        <v>161026321.22000003</v>
      </c>
      <c r="CB85" s="115"/>
    </row>
    <row r="86" spans="1:80" s="116" customFormat="1" ht="13.8" x14ac:dyDescent="0.3">
      <c r="A86" s="4" t="s">
        <v>76</v>
      </c>
      <c r="B86" s="15">
        <v>0</v>
      </c>
      <c r="C86" s="16">
        <v>0</v>
      </c>
      <c r="D86" s="16">
        <v>0</v>
      </c>
      <c r="E86" s="16">
        <v>0</v>
      </c>
      <c r="F86" s="16">
        <v>0</v>
      </c>
      <c r="G86" s="27">
        <v>0</v>
      </c>
      <c r="H86" s="15">
        <v>68145133</v>
      </c>
      <c r="I86" s="16">
        <v>21058552</v>
      </c>
      <c r="J86" s="16">
        <v>6771611</v>
      </c>
      <c r="K86" s="16">
        <v>0</v>
      </c>
      <c r="L86" s="16">
        <v>0</v>
      </c>
      <c r="M86" s="27">
        <v>95975296</v>
      </c>
      <c r="N86" s="15">
        <v>0</v>
      </c>
      <c r="O86" s="16">
        <v>7654</v>
      </c>
      <c r="P86" s="16">
        <v>0</v>
      </c>
      <c r="Q86" s="16">
        <v>0</v>
      </c>
      <c r="R86" s="16">
        <v>0</v>
      </c>
      <c r="S86" s="27">
        <v>7654</v>
      </c>
      <c r="T86" s="15">
        <v>1762202</v>
      </c>
      <c r="U86" s="16">
        <v>272568</v>
      </c>
      <c r="V86" s="16">
        <v>72230</v>
      </c>
      <c r="W86" s="16">
        <v>0</v>
      </c>
      <c r="X86" s="16">
        <v>0</v>
      </c>
      <c r="Y86" s="27">
        <v>2107000</v>
      </c>
      <c r="Z86" s="15">
        <v>0</v>
      </c>
      <c r="AA86" s="16">
        <v>49580</v>
      </c>
      <c r="AB86" s="16">
        <v>0</v>
      </c>
      <c r="AC86" s="16">
        <v>0</v>
      </c>
      <c r="AD86" s="16">
        <v>0</v>
      </c>
      <c r="AE86" s="27">
        <v>49580</v>
      </c>
      <c r="AF86" s="15">
        <v>0</v>
      </c>
      <c r="AG86" s="16">
        <v>169378</v>
      </c>
      <c r="AH86" s="16">
        <v>0</v>
      </c>
      <c r="AI86" s="16">
        <v>0</v>
      </c>
      <c r="AJ86" s="16">
        <v>0</v>
      </c>
      <c r="AK86" s="27">
        <v>169378</v>
      </c>
      <c r="AL86" s="15">
        <v>33042</v>
      </c>
      <c r="AM86" s="16">
        <v>0</v>
      </c>
      <c r="AN86" s="16">
        <v>0</v>
      </c>
      <c r="AO86" s="16">
        <v>0</v>
      </c>
      <c r="AP86" s="16">
        <v>0</v>
      </c>
      <c r="AQ86" s="27">
        <v>33042</v>
      </c>
      <c r="AR86" s="15">
        <v>0</v>
      </c>
      <c r="AS86" s="16">
        <v>0</v>
      </c>
      <c r="AT86" s="16">
        <v>0</v>
      </c>
      <c r="AU86" s="16">
        <v>0</v>
      </c>
      <c r="AV86" s="16">
        <v>0</v>
      </c>
      <c r="AW86" s="27">
        <v>0</v>
      </c>
      <c r="AX86" s="105">
        <v>69940377</v>
      </c>
      <c r="AY86" s="106">
        <v>21557732</v>
      </c>
      <c r="AZ86" s="106">
        <v>6843841</v>
      </c>
      <c r="BA86" s="106">
        <v>0</v>
      </c>
      <c r="BB86" s="106">
        <v>0</v>
      </c>
      <c r="BC86" s="107">
        <v>98341950</v>
      </c>
      <c r="BD86" s="15">
        <v>544436</v>
      </c>
      <c r="BE86" s="16">
        <v>0</v>
      </c>
      <c r="BF86" s="16">
        <v>0</v>
      </c>
      <c r="BG86" s="16">
        <v>0</v>
      </c>
      <c r="BH86" s="16">
        <v>0</v>
      </c>
      <c r="BI86" s="27">
        <v>544436</v>
      </c>
      <c r="BJ86" s="15">
        <v>544436</v>
      </c>
      <c r="BK86" s="16">
        <v>0</v>
      </c>
      <c r="BL86" s="16">
        <v>0</v>
      </c>
      <c r="BM86" s="16">
        <v>0</v>
      </c>
      <c r="BN86" s="16">
        <v>0</v>
      </c>
      <c r="BO86" s="27">
        <v>544436</v>
      </c>
      <c r="BP86" s="15">
        <v>430270</v>
      </c>
      <c r="BQ86" s="16">
        <v>0</v>
      </c>
      <c r="BR86" s="16">
        <v>0</v>
      </c>
      <c r="BS86" s="16">
        <v>0</v>
      </c>
      <c r="BT86" s="16">
        <v>0</v>
      </c>
      <c r="BU86" s="27">
        <v>430270</v>
      </c>
      <c r="BV86" s="105">
        <v>69510107</v>
      </c>
      <c r="BW86" s="106">
        <v>21557732</v>
      </c>
      <c r="BX86" s="106">
        <v>6843841</v>
      </c>
      <c r="BY86" s="106">
        <v>0</v>
      </c>
      <c r="BZ86" s="106">
        <v>0</v>
      </c>
      <c r="CA86" s="107">
        <v>97911680</v>
      </c>
      <c r="CB86" s="115"/>
    </row>
    <row r="87" spans="1:80" s="116" customFormat="1" ht="13.8" x14ac:dyDescent="0.3">
      <c r="A87" s="4" t="s">
        <v>77</v>
      </c>
      <c r="B87" s="15">
        <v>0</v>
      </c>
      <c r="C87" s="16">
        <v>0</v>
      </c>
      <c r="D87" s="16">
        <v>0</v>
      </c>
      <c r="E87" s="16">
        <v>0</v>
      </c>
      <c r="F87" s="16">
        <v>0</v>
      </c>
      <c r="G87" s="27">
        <v>0</v>
      </c>
      <c r="H87" s="15">
        <v>93313796.079999998</v>
      </c>
      <c r="I87" s="16">
        <v>8466459.0999999996</v>
      </c>
      <c r="J87" s="16">
        <v>3831859.4</v>
      </c>
      <c r="K87" s="16">
        <v>4958192.6399999997</v>
      </c>
      <c r="L87" s="16">
        <v>7203</v>
      </c>
      <c r="M87" s="27">
        <v>110577510.22</v>
      </c>
      <c r="N87" s="15">
        <v>0</v>
      </c>
      <c r="O87" s="16">
        <v>0</v>
      </c>
      <c r="P87" s="16">
        <v>0</v>
      </c>
      <c r="Q87" s="16">
        <v>0</v>
      </c>
      <c r="R87" s="16">
        <v>74302.45</v>
      </c>
      <c r="S87" s="27">
        <v>74302.45</v>
      </c>
      <c r="T87" s="15">
        <v>0</v>
      </c>
      <c r="U87" s="16">
        <v>0</v>
      </c>
      <c r="V87" s="16">
        <v>0</v>
      </c>
      <c r="W87" s="16">
        <v>0</v>
      </c>
      <c r="X87" s="16">
        <v>0</v>
      </c>
      <c r="Y87" s="27">
        <v>0</v>
      </c>
      <c r="Z87" s="15">
        <v>13593802.200000001</v>
      </c>
      <c r="AA87" s="16">
        <v>524498.6</v>
      </c>
      <c r="AB87" s="16">
        <v>132240.45000000001</v>
      </c>
      <c r="AC87" s="16">
        <v>327992.90000000002</v>
      </c>
      <c r="AD87" s="16">
        <v>2109</v>
      </c>
      <c r="AE87" s="27">
        <v>14580643.15</v>
      </c>
      <c r="AF87" s="15">
        <v>1282150.26</v>
      </c>
      <c r="AG87" s="16">
        <v>96917.09</v>
      </c>
      <c r="AH87" s="16">
        <v>0</v>
      </c>
      <c r="AI87" s="16">
        <v>93106.85</v>
      </c>
      <c r="AJ87" s="16">
        <v>0</v>
      </c>
      <c r="AK87" s="27">
        <v>1472174.2000000002</v>
      </c>
      <c r="AL87" s="15">
        <v>0</v>
      </c>
      <c r="AM87" s="16">
        <v>0</v>
      </c>
      <c r="AN87" s="16">
        <v>0</v>
      </c>
      <c r="AO87" s="16">
        <v>0</v>
      </c>
      <c r="AP87" s="16">
        <v>0</v>
      </c>
      <c r="AQ87" s="27">
        <v>0</v>
      </c>
      <c r="AR87" s="15">
        <v>0</v>
      </c>
      <c r="AS87" s="16">
        <v>0</v>
      </c>
      <c r="AT87" s="16">
        <v>0</v>
      </c>
      <c r="AU87" s="16">
        <v>0</v>
      </c>
      <c r="AV87" s="16">
        <v>0</v>
      </c>
      <c r="AW87" s="27">
        <v>0</v>
      </c>
      <c r="AX87" s="105">
        <v>108189748.54000001</v>
      </c>
      <c r="AY87" s="106">
        <v>9087874.7899999991</v>
      </c>
      <c r="AZ87" s="106">
        <v>3964099.85</v>
      </c>
      <c r="BA87" s="106">
        <v>5379292.3899999997</v>
      </c>
      <c r="BB87" s="106">
        <v>83614.45</v>
      </c>
      <c r="BC87" s="107">
        <v>126704630.02000001</v>
      </c>
      <c r="BD87" s="15">
        <v>2508345.5</v>
      </c>
      <c r="BE87" s="16">
        <v>852</v>
      </c>
      <c r="BF87" s="16">
        <v>213</v>
      </c>
      <c r="BG87" s="16">
        <v>35784</v>
      </c>
      <c r="BH87" s="16">
        <v>0</v>
      </c>
      <c r="BI87" s="27">
        <v>2545194.5</v>
      </c>
      <c r="BJ87" s="15">
        <v>2508345.5</v>
      </c>
      <c r="BK87" s="16">
        <v>852</v>
      </c>
      <c r="BL87" s="16">
        <v>213</v>
      </c>
      <c r="BM87" s="16">
        <v>35784</v>
      </c>
      <c r="BN87" s="16">
        <v>0</v>
      </c>
      <c r="BO87" s="27">
        <v>2545194.5</v>
      </c>
      <c r="BP87" s="15">
        <v>1580216.9</v>
      </c>
      <c r="BQ87" s="16">
        <v>134808.29999999999</v>
      </c>
      <c r="BR87" s="16">
        <v>58930.3</v>
      </c>
      <c r="BS87" s="16">
        <v>81047.899999999994</v>
      </c>
      <c r="BT87" s="16">
        <v>1246.45</v>
      </c>
      <c r="BU87" s="27">
        <v>1856249.8499999999</v>
      </c>
      <c r="BV87" s="105">
        <v>106609531.64</v>
      </c>
      <c r="BW87" s="106">
        <v>8953066.4899999984</v>
      </c>
      <c r="BX87" s="106">
        <v>3905169.5500000003</v>
      </c>
      <c r="BY87" s="106">
        <v>5298244.4899999993</v>
      </c>
      <c r="BZ87" s="106">
        <v>82368</v>
      </c>
      <c r="CA87" s="107">
        <v>124848380.17000002</v>
      </c>
      <c r="CB87" s="115"/>
    </row>
    <row r="88" spans="1:80" s="116" customFormat="1" ht="13.8" x14ac:dyDescent="0.3">
      <c r="A88" s="4" t="s">
        <v>78</v>
      </c>
      <c r="B88" s="15">
        <v>227603</v>
      </c>
      <c r="C88" s="16">
        <v>31533</v>
      </c>
      <c r="D88" s="16">
        <v>0</v>
      </c>
      <c r="E88" s="16">
        <v>83471</v>
      </c>
      <c r="F88" s="16">
        <v>0</v>
      </c>
      <c r="G88" s="27">
        <v>342607</v>
      </c>
      <c r="H88" s="15">
        <v>2206397</v>
      </c>
      <c r="I88" s="16">
        <v>378968</v>
      </c>
      <c r="J88" s="16">
        <v>0</v>
      </c>
      <c r="K88" s="16">
        <v>7385430</v>
      </c>
      <c r="L88" s="16">
        <v>0</v>
      </c>
      <c r="M88" s="27">
        <v>9970795</v>
      </c>
      <c r="N88" s="15">
        <v>0</v>
      </c>
      <c r="O88" s="16">
        <v>0</v>
      </c>
      <c r="P88" s="16">
        <v>0</v>
      </c>
      <c r="Q88" s="16">
        <v>0</v>
      </c>
      <c r="R88" s="16">
        <v>0</v>
      </c>
      <c r="S88" s="27">
        <v>0</v>
      </c>
      <c r="T88" s="15">
        <v>-16915</v>
      </c>
      <c r="U88" s="16">
        <v>9146</v>
      </c>
      <c r="V88" s="16">
        <v>0</v>
      </c>
      <c r="W88" s="16">
        <v>3800</v>
      </c>
      <c r="X88" s="16">
        <v>0</v>
      </c>
      <c r="Y88" s="27">
        <v>-3969</v>
      </c>
      <c r="Z88" s="15">
        <v>775030</v>
      </c>
      <c r="AA88" s="16">
        <v>183743</v>
      </c>
      <c r="AB88" s="16">
        <v>0</v>
      </c>
      <c r="AC88" s="16">
        <v>57035</v>
      </c>
      <c r="AD88" s="16">
        <v>0</v>
      </c>
      <c r="AE88" s="27">
        <v>1015808</v>
      </c>
      <c r="AF88" s="15">
        <v>0</v>
      </c>
      <c r="AG88" s="16">
        <v>0</v>
      </c>
      <c r="AH88" s="16">
        <v>0</v>
      </c>
      <c r="AI88" s="16">
        <v>0</v>
      </c>
      <c r="AJ88" s="16">
        <v>0</v>
      </c>
      <c r="AK88" s="27">
        <v>0</v>
      </c>
      <c r="AL88" s="15">
        <v>0</v>
      </c>
      <c r="AM88" s="16">
        <v>0</v>
      </c>
      <c r="AN88" s="16">
        <v>0</v>
      </c>
      <c r="AO88" s="16">
        <v>0</v>
      </c>
      <c r="AP88" s="16">
        <v>0</v>
      </c>
      <c r="AQ88" s="27">
        <v>0</v>
      </c>
      <c r="AR88" s="15">
        <v>27518</v>
      </c>
      <c r="AS88" s="16">
        <v>886</v>
      </c>
      <c r="AT88" s="16">
        <v>0</v>
      </c>
      <c r="AU88" s="16">
        <v>8770</v>
      </c>
      <c r="AV88" s="16">
        <v>0</v>
      </c>
      <c r="AW88" s="27">
        <v>37174</v>
      </c>
      <c r="AX88" s="105">
        <v>3219633</v>
      </c>
      <c r="AY88" s="106">
        <v>604276</v>
      </c>
      <c r="AZ88" s="106">
        <v>0</v>
      </c>
      <c r="BA88" s="106">
        <v>7538506</v>
      </c>
      <c r="BB88" s="106">
        <v>0</v>
      </c>
      <c r="BC88" s="107">
        <v>11362415</v>
      </c>
      <c r="BD88" s="15">
        <v>205866</v>
      </c>
      <c r="BE88" s="16">
        <v>0</v>
      </c>
      <c r="BF88" s="16">
        <v>0</v>
      </c>
      <c r="BG88" s="16">
        <v>6816</v>
      </c>
      <c r="BH88" s="16">
        <v>0</v>
      </c>
      <c r="BI88" s="27">
        <v>212682</v>
      </c>
      <c r="BJ88" s="15">
        <v>205866</v>
      </c>
      <c r="BK88" s="16">
        <v>0</v>
      </c>
      <c r="BL88" s="16">
        <v>0</v>
      </c>
      <c r="BM88" s="16">
        <v>6816</v>
      </c>
      <c r="BN88" s="16">
        <v>0</v>
      </c>
      <c r="BO88" s="27">
        <v>212682</v>
      </c>
      <c r="BP88" s="15">
        <v>14653</v>
      </c>
      <c r="BQ88" s="16">
        <v>0</v>
      </c>
      <c r="BR88" s="16">
        <v>0</v>
      </c>
      <c r="BS88" s="16">
        <v>0</v>
      </c>
      <c r="BT88" s="16">
        <v>0</v>
      </c>
      <c r="BU88" s="27">
        <v>14653</v>
      </c>
      <c r="BV88" s="105">
        <v>3204980</v>
      </c>
      <c r="BW88" s="106">
        <v>604276</v>
      </c>
      <c r="BX88" s="106">
        <v>0</v>
      </c>
      <c r="BY88" s="106">
        <v>7538506</v>
      </c>
      <c r="BZ88" s="106">
        <v>0</v>
      </c>
      <c r="CA88" s="107">
        <v>11347762</v>
      </c>
      <c r="CB88" s="115"/>
    </row>
    <row r="89" spans="1:80" s="116" customFormat="1" ht="13.8" x14ac:dyDescent="0.3">
      <c r="A89" s="5"/>
      <c r="B89" s="17"/>
      <c r="C89" s="18"/>
      <c r="D89" s="18"/>
      <c r="E89" s="18"/>
      <c r="F89" s="18"/>
      <c r="G89" s="28"/>
      <c r="H89" s="17"/>
      <c r="I89" s="18"/>
      <c r="J89" s="18"/>
      <c r="K89" s="18"/>
      <c r="L89" s="18"/>
      <c r="M89" s="28"/>
      <c r="N89" s="17"/>
      <c r="O89" s="18"/>
      <c r="P89" s="18"/>
      <c r="Q89" s="18"/>
      <c r="R89" s="18"/>
      <c r="S89" s="28"/>
      <c r="T89" s="17"/>
      <c r="U89" s="18"/>
      <c r="V89" s="18"/>
      <c r="W89" s="18"/>
      <c r="X89" s="18"/>
      <c r="Y89" s="28"/>
      <c r="Z89" s="17"/>
      <c r="AA89" s="18"/>
      <c r="AB89" s="18"/>
      <c r="AC89" s="18"/>
      <c r="AD89" s="18"/>
      <c r="AE89" s="28"/>
      <c r="AF89" s="17"/>
      <c r="AG89" s="18"/>
      <c r="AH89" s="18"/>
      <c r="AI89" s="18"/>
      <c r="AJ89" s="18"/>
      <c r="AK89" s="28"/>
      <c r="AL89" s="17"/>
      <c r="AM89" s="18"/>
      <c r="AN89" s="18"/>
      <c r="AO89" s="18"/>
      <c r="AP89" s="18"/>
      <c r="AQ89" s="28"/>
      <c r="AR89" s="17"/>
      <c r="AS89" s="18"/>
      <c r="AT89" s="18"/>
      <c r="AU89" s="18"/>
      <c r="AV89" s="18"/>
      <c r="AW89" s="28"/>
      <c r="AX89" s="108"/>
      <c r="AY89" s="109"/>
      <c r="AZ89" s="109"/>
      <c r="BA89" s="109"/>
      <c r="BB89" s="109"/>
      <c r="BC89" s="110"/>
      <c r="BD89" s="17"/>
      <c r="BE89" s="18"/>
      <c r="BF89" s="18"/>
      <c r="BG89" s="18"/>
      <c r="BH89" s="18"/>
      <c r="BI89" s="28"/>
      <c r="BJ89" s="17"/>
      <c r="BK89" s="18"/>
      <c r="BL89" s="18"/>
      <c r="BM89" s="18"/>
      <c r="BN89" s="18"/>
      <c r="BO89" s="28"/>
      <c r="BP89" s="17"/>
      <c r="BQ89" s="18"/>
      <c r="BR89" s="18"/>
      <c r="BS89" s="18"/>
      <c r="BT89" s="18"/>
      <c r="BU89" s="28"/>
      <c r="BV89" s="108"/>
      <c r="BW89" s="109"/>
      <c r="BX89" s="109"/>
      <c r="BY89" s="109"/>
      <c r="BZ89" s="109"/>
      <c r="CA89" s="110"/>
      <c r="CB89" s="115"/>
    </row>
    <row r="90" spans="1:80" x14ac:dyDescent="0.3">
      <c r="A90" s="74" t="s">
        <v>79</v>
      </c>
      <c r="B90" s="77">
        <f t="shared" ref="B90:AG90" si="0">SUM(B9:B89)</f>
        <v>145486709.69</v>
      </c>
      <c r="C90" s="75">
        <f t="shared" si="0"/>
        <v>7707850.5</v>
      </c>
      <c r="D90" s="75">
        <f t="shared" si="0"/>
        <v>2923438.6</v>
      </c>
      <c r="E90" s="75">
        <f t="shared" si="0"/>
        <v>11220984.380000001</v>
      </c>
      <c r="F90" s="75">
        <f t="shared" si="0"/>
        <v>316530.25</v>
      </c>
      <c r="G90" s="76">
        <f t="shared" si="0"/>
        <v>167655513.41999999</v>
      </c>
      <c r="H90" s="77">
        <f t="shared" si="0"/>
        <v>3341555266.4751678</v>
      </c>
      <c r="I90" s="75">
        <f t="shared" si="0"/>
        <v>606011417.8658824</v>
      </c>
      <c r="J90" s="75">
        <f t="shared" si="0"/>
        <v>258518984.09970003</v>
      </c>
      <c r="K90" s="75">
        <f t="shared" si="0"/>
        <v>265323905.27999997</v>
      </c>
      <c r="L90" s="75">
        <f t="shared" si="0"/>
        <v>18059273.929250002</v>
      </c>
      <c r="M90" s="76">
        <f t="shared" si="0"/>
        <v>4489468847.6500006</v>
      </c>
      <c r="N90" s="77">
        <f t="shared" si="0"/>
        <v>414063</v>
      </c>
      <c r="O90" s="75">
        <f t="shared" si="0"/>
        <v>386839</v>
      </c>
      <c r="P90" s="75">
        <f t="shared" si="0"/>
        <v>0</v>
      </c>
      <c r="Q90" s="75">
        <f t="shared" si="0"/>
        <v>0</v>
      </c>
      <c r="R90" s="75">
        <f t="shared" si="0"/>
        <v>3372947.4600000004</v>
      </c>
      <c r="S90" s="76">
        <f t="shared" si="0"/>
        <v>4173849.4600000004</v>
      </c>
      <c r="T90" s="77">
        <f t="shared" si="0"/>
        <v>50086009.259999983</v>
      </c>
      <c r="U90" s="75">
        <f t="shared" si="0"/>
        <v>318627.12999999803</v>
      </c>
      <c r="V90" s="75">
        <f t="shared" si="0"/>
        <v>1596765.1800000002</v>
      </c>
      <c r="W90" s="75">
        <f t="shared" si="0"/>
        <v>-3486727.939999999</v>
      </c>
      <c r="X90" s="75">
        <f t="shared" si="0"/>
        <v>-243947.16999999995</v>
      </c>
      <c r="Y90" s="76">
        <f t="shared" si="0"/>
        <v>48270726.460000001</v>
      </c>
      <c r="Z90" s="77">
        <f t="shared" si="0"/>
        <v>459063133.51852423</v>
      </c>
      <c r="AA90" s="75">
        <f t="shared" si="0"/>
        <v>15219130.96084515</v>
      </c>
      <c r="AB90" s="75">
        <f t="shared" si="0"/>
        <v>1999481.5599999998</v>
      </c>
      <c r="AC90" s="75">
        <f t="shared" si="0"/>
        <v>10617011.992509926</v>
      </c>
      <c r="AD90" s="75">
        <f t="shared" si="0"/>
        <v>2282103.5881207329</v>
      </c>
      <c r="AE90" s="76">
        <f t="shared" si="0"/>
        <v>489180861.61999995</v>
      </c>
      <c r="AF90" s="77">
        <f t="shared" si="0"/>
        <v>3083567.76</v>
      </c>
      <c r="AG90" s="75">
        <f t="shared" si="0"/>
        <v>8351782.5700000012</v>
      </c>
      <c r="AH90" s="75">
        <f t="shared" ref="AH90:BM90" si="1">SUM(AH9:AH89)</f>
        <v>84692.799999999988</v>
      </c>
      <c r="AI90" s="75">
        <f t="shared" si="1"/>
        <v>94770.85</v>
      </c>
      <c r="AJ90" s="75">
        <f t="shared" si="1"/>
        <v>41396</v>
      </c>
      <c r="AK90" s="76">
        <f t="shared" si="1"/>
        <v>11656209.98</v>
      </c>
      <c r="AL90" s="77">
        <f t="shared" si="1"/>
        <v>412774</v>
      </c>
      <c r="AM90" s="75">
        <f t="shared" si="1"/>
        <v>19435151.489999998</v>
      </c>
      <c r="AN90" s="75">
        <f t="shared" si="1"/>
        <v>9428665</v>
      </c>
      <c r="AO90" s="75">
        <f t="shared" si="1"/>
        <v>0</v>
      </c>
      <c r="AP90" s="75">
        <f t="shared" si="1"/>
        <v>3158749</v>
      </c>
      <c r="AQ90" s="76">
        <f t="shared" si="1"/>
        <v>32435339.489999998</v>
      </c>
      <c r="AR90" s="77">
        <f t="shared" si="1"/>
        <v>7883387.5700000022</v>
      </c>
      <c r="AS90" s="75">
        <f t="shared" si="1"/>
        <v>2216795.7400000002</v>
      </c>
      <c r="AT90" s="75">
        <f t="shared" si="1"/>
        <v>18662.699999999997</v>
      </c>
      <c r="AU90" s="75">
        <f t="shared" si="1"/>
        <v>-874204.55</v>
      </c>
      <c r="AV90" s="75">
        <f t="shared" si="1"/>
        <v>394422.21</v>
      </c>
      <c r="AW90" s="76">
        <f t="shared" si="1"/>
        <v>9639063.6700000018</v>
      </c>
      <c r="AX90" s="77">
        <f t="shared" si="1"/>
        <v>4007984911.2736912</v>
      </c>
      <c r="AY90" s="75">
        <f t="shared" si="1"/>
        <v>659647595.25672722</v>
      </c>
      <c r="AZ90" s="75">
        <f t="shared" si="1"/>
        <v>274570689.93970001</v>
      </c>
      <c r="BA90" s="75">
        <f t="shared" si="1"/>
        <v>282895740.01250988</v>
      </c>
      <c r="BB90" s="75">
        <f t="shared" si="1"/>
        <v>27381475.267370738</v>
      </c>
      <c r="BC90" s="76">
        <f t="shared" si="1"/>
        <v>5252480411.75</v>
      </c>
      <c r="BD90" s="77">
        <f t="shared" si="1"/>
        <v>88048576.479999989</v>
      </c>
      <c r="BE90" s="75">
        <f t="shared" si="1"/>
        <v>12240.77</v>
      </c>
      <c r="BF90" s="75">
        <f t="shared" si="1"/>
        <v>7832.69</v>
      </c>
      <c r="BG90" s="75">
        <f t="shared" si="1"/>
        <v>354786.49</v>
      </c>
      <c r="BH90" s="75">
        <f t="shared" si="1"/>
        <v>3528</v>
      </c>
      <c r="BI90" s="76">
        <f t="shared" si="1"/>
        <v>88426964.429999992</v>
      </c>
      <c r="BJ90" s="77">
        <f t="shared" si="1"/>
        <v>87147055.669999987</v>
      </c>
      <c r="BK90" s="75">
        <f t="shared" si="1"/>
        <v>12240.77</v>
      </c>
      <c r="BL90" s="75">
        <f t="shared" si="1"/>
        <v>7832.69</v>
      </c>
      <c r="BM90" s="75">
        <f t="shared" si="1"/>
        <v>354786.49</v>
      </c>
      <c r="BN90" s="75">
        <f t="shared" ref="BN90:CA90" si="2">SUM(BN9:BN89)</f>
        <v>3528</v>
      </c>
      <c r="BO90" s="76">
        <f t="shared" si="2"/>
        <v>87525443.61999999</v>
      </c>
      <c r="BP90" s="77">
        <f t="shared" si="2"/>
        <v>12701015.210000001</v>
      </c>
      <c r="BQ90" s="75">
        <f t="shared" si="2"/>
        <v>285949.8</v>
      </c>
      <c r="BR90" s="75">
        <f t="shared" si="2"/>
        <v>159792.29999999999</v>
      </c>
      <c r="BS90" s="75">
        <f t="shared" si="2"/>
        <v>5506836.5600000015</v>
      </c>
      <c r="BT90" s="75">
        <f t="shared" si="2"/>
        <v>321650.2</v>
      </c>
      <c r="BU90" s="76">
        <f t="shared" si="2"/>
        <v>18975244.07</v>
      </c>
      <c r="BV90" s="77">
        <f t="shared" si="2"/>
        <v>3996185416.8736911</v>
      </c>
      <c r="BW90" s="75">
        <f t="shared" si="2"/>
        <v>659361645.45672727</v>
      </c>
      <c r="BX90" s="75">
        <f t="shared" si="2"/>
        <v>274410897.6397</v>
      </c>
      <c r="BY90" s="75">
        <f t="shared" si="2"/>
        <v>277388903.45250988</v>
      </c>
      <c r="BZ90" s="75">
        <f t="shared" si="2"/>
        <v>27059825.067370735</v>
      </c>
      <c r="CA90" s="76">
        <f t="shared" si="2"/>
        <v>5234406688.4900007</v>
      </c>
    </row>
    <row r="91" spans="1:80" x14ac:dyDescent="0.3">
      <c r="A91" s="72" t="str">
        <f>Valuations!A91</f>
        <v>Source: Victoria Grants Commission - Questionnaire 2015-16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row>
    <row r="92" spans="1:80" x14ac:dyDescent="0.3">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2017-05-24T00:46:31Z</cp:lastPrinted>
  <dcterms:created xsi:type="dcterms:W3CDTF">2012-08-03T00:53:16Z</dcterms:created>
  <dcterms:modified xsi:type="dcterms:W3CDTF">2017-05-25T00:03:58Z</dcterms:modified>
</cp:coreProperties>
</file>