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66925"/>
  <mc:AlternateContent xmlns:mc="http://schemas.openxmlformats.org/markup-compatibility/2006">
    <mc:Choice Requires="x15">
      <x15ac:absPath xmlns:x15ac="http://schemas.microsoft.com/office/spreadsheetml/2010/11/ac" url="\\internal.vic.gov.au\DJPR\HomeDirs1\vic6rdv\Documents\Guidance updates\2025-26\"/>
    </mc:Choice>
  </mc:AlternateContent>
  <xr:revisionPtr revIDLastSave="0" documentId="8_{6ED74E2A-6C08-4BFB-9110-0E346B6BC8FB}" xr6:coauthVersionLast="47" xr6:coauthVersionMax="47" xr10:uidLastSave="{00000000-0000-0000-0000-000000000000}"/>
  <bookViews>
    <workbookView xWindow="-110" yWindow="-110" windowWidth="19420" windowHeight="10420" xr2:uid="{00000000-000D-0000-FFFF-FFFF00000000}"/>
  </bookViews>
  <sheets>
    <sheet name="Note" sheetId="19" r:id="rId1"/>
    <sheet name="Measures" sheetId="18" r:id="rId2"/>
    <sheet name="Input         " sheetId="1" r:id="rId3"/>
    <sheet name="Target thresholds" sheetId="20" r:id="rId4"/>
    <sheet name=" Model Budget insert " sheetId="23" r:id="rId5"/>
    <sheet name="All data" sheetId="10" state="hidden" r:id="rId6"/>
    <sheet name="Year4" sheetId="12" state="hidden" r:id="rId7"/>
    <sheet name="Year3" sheetId="13" state="hidden" r:id="rId8"/>
    <sheet name="Year2" sheetId="14" state="hidden" r:id="rId9"/>
    <sheet name="Year1" sheetId="15" state="hidden" r:id="rId10"/>
    <sheet name="Reference" sheetId="9" state="hidden" r:id="rId11"/>
  </sheets>
  <definedNames>
    <definedName name="_xlnm._FilterDatabase" localSheetId="5" hidden="1">'All data'!$A$1:$E$7585</definedName>
    <definedName name="_Hlk158451477" localSheetId="4">' Model Budget insert '!#REF!</definedName>
    <definedName name="CIQWBGuid" hidden="1">"f3f64ea6-fd87-4dd9-8536-484f1cd4c32e"</definedName>
    <definedName name="_xlnm.Print_Area" localSheetId="4">' Model Budget insert '!$B$1:$N$55</definedName>
    <definedName name="_xlnm.Print_Area" localSheetId="2">'Input         '!$A$1:$Z$13</definedName>
    <definedName name="_xlnm.Print_Area" localSheetId="1">Measures!$A$1:$I$23</definedName>
    <definedName name="_xlnm.Print_Area" localSheetId="3">'Target thresholds'!$A$1:$X$1</definedName>
    <definedName name="_xlnm.Print_Titles" localSheetId="1">Measures!$1:$1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3" l="1"/>
  <c r="A7586" i="10"/>
  <c r="A7587" i="10"/>
  <c r="A7588" i="10"/>
  <c r="A7589" i="10"/>
  <c r="A7590" i="10"/>
  <c r="A7591" i="10"/>
  <c r="A7592" i="10"/>
  <c r="A7593" i="10"/>
  <c r="A7594" i="10"/>
  <c r="A7595" i="10"/>
  <c r="A7596" i="10"/>
  <c r="A7597" i="10"/>
  <c r="A7598" i="10"/>
  <c r="A7599" i="10"/>
  <c r="A7600" i="10"/>
  <c r="A7601" i="10"/>
  <c r="A7602" i="10"/>
  <c r="A7603" i="10"/>
  <c r="A7604" i="10"/>
  <c r="A7605" i="10"/>
  <c r="A7606" i="10"/>
  <c r="A7607" i="10"/>
  <c r="A7608" i="10"/>
  <c r="A7609" i="10"/>
  <c r="A7610" i="10"/>
  <c r="A7611" i="10"/>
  <c r="A7612" i="10"/>
  <c r="A7613" i="10"/>
  <c r="A7614" i="10"/>
  <c r="A7615" i="10"/>
  <c r="A7616" i="10"/>
  <c r="A7617" i="10"/>
  <c r="A7618" i="10"/>
  <c r="A7619" i="10"/>
  <c r="A7620" i="10"/>
  <c r="A7621" i="10"/>
  <c r="A7622" i="10"/>
  <c r="A7623" i="10"/>
  <c r="A7624" i="10"/>
  <c r="A7625" i="10"/>
  <c r="A7626" i="10"/>
  <c r="A7627" i="10"/>
  <c r="A7628" i="10"/>
  <c r="A7629" i="10"/>
  <c r="A7630" i="10"/>
  <c r="A7631" i="10"/>
  <c r="A7632" i="10"/>
  <c r="A7633" i="10"/>
  <c r="A7634" i="10"/>
  <c r="A7635" i="10"/>
  <c r="A7636" i="10"/>
  <c r="A7637" i="10"/>
  <c r="A7638" i="10"/>
  <c r="A7639" i="10"/>
  <c r="A7640" i="10"/>
  <c r="A7641" i="10"/>
  <c r="A7642" i="10"/>
  <c r="A7643" i="10"/>
  <c r="A7644" i="10"/>
  <c r="A7645" i="10"/>
  <c r="A7646" i="10"/>
  <c r="A7647" i="10"/>
  <c r="A7648" i="10"/>
  <c r="A7649" i="10"/>
  <c r="A7650" i="10"/>
  <c r="A7651" i="10"/>
  <c r="A7652" i="10"/>
  <c r="A7653" i="10"/>
  <c r="A7654" i="10"/>
  <c r="A7655" i="10"/>
  <c r="A7656" i="10"/>
  <c r="A7657" i="10"/>
  <c r="A7658" i="10"/>
  <c r="A7659" i="10"/>
  <c r="A7660" i="10"/>
  <c r="A7661" i="10"/>
  <c r="A7662" i="10"/>
  <c r="A7663" i="10"/>
  <c r="A7664" i="10"/>
  <c r="A7665" i="10"/>
  <c r="A7666" i="10"/>
  <c r="A7667" i="10"/>
  <c r="A7668" i="10"/>
  <c r="A7669" i="10"/>
  <c r="A7670" i="10"/>
  <c r="A7671" i="10"/>
  <c r="A7672" i="10"/>
  <c r="A7673" i="10"/>
  <c r="A7674" i="10"/>
  <c r="A7675" i="10"/>
  <c r="A7676" i="10"/>
  <c r="A7677" i="10"/>
  <c r="A7678" i="10"/>
  <c r="A7679" i="10"/>
  <c r="A7680" i="10"/>
  <c r="A7681" i="10"/>
  <c r="A7682" i="10"/>
  <c r="A7683" i="10"/>
  <c r="A7684" i="10"/>
  <c r="A7685" i="10"/>
  <c r="A7686" i="10"/>
  <c r="A7687" i="10"/>
  <c r="A7688" i="10"/>
  <c r="A7689" i="10"/>
  <c r="A7690" i="10"/>
  <c r="A7691" i="10"/>
  <c r="A7692" i="10"/>
  <c r="A7693" i="10"/>
  <c r="A7694" i="10"/>
  <c r="A7695" i="10"/>
  <c r="A7696" i="10"/>
  <c r="A7697" i="10"/>
  <c r="A7698" i="10"/>
  <c r="A7699" i="10"/>
  <c r="A7700" i="10"/>
  <c r="A7701" i="10"/>
  <c r="A7702" i="10"/>
  <c r="A7703" i="10"/>
  <c r="A7704" i="10"/>
  <c r="A7705" i="10"/>
  <c r="A7706" i="10"/>
  <c r="A7707" i="10"/>
  <c r="A7708" i="10"/>
  <c r="A7709" i="10"/>
  <c r="A7710" i="10"/>
  <c r="A7711" i="10"/>
  <c r="A7712" i="10"/>
  <c r="A7713" i="10"/>
  <c r="A7714" i="10"/>
  <c r="A7715" i="10"/>
  <c r="A7716" i="10"/>
  <c r="A7717" i="10"/>
  <c r="A7718" i="10"/>
  <c r="A7719" i="10"/>
  <c r="A7720" i="10"/>
  <c r="A7721" i="10"/>
  <c r="A7722" i="10"/>
  <c r="A7723" i="10"/>
  <c r="A7724" i="10"/>
  <c r="A7725" i="10"/>
  <c r="A7726" i="10"/>
  <c r="A7727" i="10"/>
  <c r="A7728" i="10"/>
  <c r="A7729" i="10"/>
  <c r="A7730" i="10"/>
  <c r="A7731" i="10"/>
  <c r="A7732" i="10"/>
  <c r="A7733" i="10"/>
  <c r="A7734" i="10"/>
  <c r="A7735" i="10"/>
  <c r="A7736" i="10"/>
  <c r="A7737" i="10"/>
  <c r="A7738" i="10"/>
  <c r="A7739" i="10"/>
  <c r="A7740" i="10"/>
  <c r="A7741" i="10"/>
  <c r="A7742" i="10"/>
  <c r="A7743" i="10"/>
  <c r="A7744" i="10"/>
  <c r="A7745" i="10"/>
  <c r="A7746" i="10"/>
  <c r="A7747" i="10"/>
  <c r="A7748" i="10"/>
  <c r="A7749" i="10"/>
  <c r="A7750" i="10"/>
  <c r="A7751" i="10"/>
  <c r="A7752" i="10"/>
  <c r="A7753" i="10"/>
  <c r="A7754" i="10"/>
  <c r="A7755" i="10"/>
  <c r="A7756" i="10"/>
  <c r="A7757" i="10"/>
  <c r="A7758" i="10"/>
  <c r="A7759" i="10"/>
  <c r="A7760" i="10"/>
  <c r="A7761" i="10"/>
  <c r="A7762" i="10"/>
  <c r="A7763" i="10"/>
  <c r="A7764" i="10"/>
  <c r="A7765" i="10"/>
  <c r="A7766" i="10"/>
  <c r="A7767" i="10"/>
  <c r="A7768" i="10"/>
  <c r="A7769" i="10"/>
  <c r="A7770" i="10"/>
  <c r="A7771" i="10"/>
  <c r="A7772" i="10"/>
  <c r="A7773" i="10"/>
  <c r="A7774" i="10"/>
  <c r="A7775" i="10"/>
  <c r="A7776" i="10"/>
  <c r="A7777" i="10"/>
  <c r="A7778" i="10"/>
  <c r="A7779" i="10"/>
  <c r="A7780" i="10"/>
  <c r="A7781" i="10"/>
  <c r="A7782" i="10"/>
  <c r="A7783" i="10"/>
  <c r="A7784" i="10"/>
  <c r="A7785" i="10"/>
  <c r="A7786" i="10"/>
  <c r="A7787" i="10"/>
  <c r="A7788" i="10"/>
  <c r="A7789" i="10"/>
  <c r="A7790" i="10"/>
  <c r="A7791" i="10"/>
  <c r="A7792" i="10"/>
  <c r="A7793" i="10"/>
  <c r="A7794" i="10"/>
  <c r="A7795" i="10"/>
  <c r="A7796" i="10"/>
  <c r="A7797" i="10"/>
  <c r="A7798" i="10"/>
  <c r="A7799" i="10"/>
  <c r="A7800" i="10"/>
  <c r="A7801" i="10"/>
  <c r="A7802" i="10"/>
  <c r="A7803" i="10"/>
  <c r="A7804" i="10"/>
  <c r="A7805" i="10"/>
  <c r="A7806" i="10"/>
  <c r="A7807" i="10"/>
  <c r="A7808" i="10"/>
  <c r="A7809" i="10"/>
  <c r="A7810" i="10"/>
  <c r="A7811" i="10"/>
  <c r="A7812" i="10"/>
  <c r="A7813" i="10"/>
  <c r="A7814" i="10"/>
  <c r="A7815" i="10"/>
  <c r="A7816" i="10"/>
  <c r="A7817" i="10"/>
  <c r="A7818" i="10"/>
  <c r="A7819" i="10"/>
  <c r="A7820" i="10"/>
  <c r="A7821" i="10"/>
  <c r="A7822" i="10"/>
  <c r="A7823" i="10"/>
  <c r="A7824" i="10"/>
  <c r="A7825" i="10"/>
  <c r="A7826" i="10"/>
  <c r="A7827" i="10"/>
  <c r="A7828" i="10"/>
  <c r="A7829" i="10"/>
  <c r="A7830" i="10"/>
  <c r="A7831" i="10"/>
  <c r="A7832" i="10"/>
  <c r="A7833" i="10"/>
  <c r="A7834" i="10"/>
  <c r="A7835" i="10"/>
  <c r="A7836" i="10"/>
  <c r="A7837" i="10"/>
  <c r="A7838" i="10"/>
  <c r="A7839" i="10"/>
  <c r="A7840" i="10"/>
  <c r="A7841" i="10"/>
  <c r="A7842" i="10"/>
  <c r="A7843" i="10"/>
  <c r="A7844" i="10"/>
  <c r="A7845" i="10"/>
  <c r="A7846" i="10"/>
  <c r="A7847" i="10"/>
  <c r="A7848" i="10"/>
  <c r="A7849" i="10"/>
  <c r="A7850" i="10"/>
  <c r="A7851" i="10"/>
  <c r="A7852" i="10"/>
  <c r="A7853" i="10"/>
  <c r="A7854" i="10"/>
  <c r="A7855" i="10"/>
  <c r="A7856" i="10"/>
  <c r="A7857" i="10"/>
  <c r="A7858" i="10"/>
  <c r="A7859" i="10"/>
  <c r="A7860" i="10"/>
  <c r="A7861" i="10"/>
  <c r="A7862" i="10"/>
  <c r="A7863" i="10"/>
  <c r="A7864" i="10"/>
  <c r="A7865" i="10"/>
  <c r="A7866" i="10"/>
  <c r="A7867" i="10"/>
  <c r="A7868" i="10"/>
  <c r="A7869" i="10"/>
  <c r="A7870" i="10"/>
  <c r="A7871" i="10"/>
  <c r="A7872" i="10"/>
  <c r="A7873" i="10"/>
  <c r="A7874" i="10"/>
  <c r="A7875" i="10"/>
  <c r="A7876" i="10"/>
  <c r="A7877" i="10"/>
  <c r="A7878" i="10"/>
  <c r="A7879" i="10"/>
  <c r="A7880" i="10"/>
  <c r="A7881" i="10"/>
  <c r="A7882" i="10"/>
  <c r="A7883" i="10"/>
  <c r="A7884" i="10"/>
  <c r="A7885" i="10"/>
  <c r="A7886" i="10"/>
  <c r="A7887" i="10"/>
  <c r="A7888" i="10"/>
  <c r="A7889" i="10"/>
  <c r="A7890" i="10"/>
  <c r="A7891" i="10"/>
  <c r="A7892" i="10"/>
  <c r="A7893" i="10"/>
  <c r="A7894" i="10"/>
  <c r="A7895" i="10"/>
  <c r="A7896" i="10"/>
  <c r="A7897" i="10"/>
  <c r="A7898" i="10"/>
  <c r="A7899" i="10"/>
  <c r="A7900" i="10"/>
  <c r="A7901" i="10"/>
  <c r="A7902" i="10"/>
  <c r="A7903" i="10"/>
  <c r="A7904" i="10"/>
  <c r="A7905" i="10"/>
  <c r="A7906" i="10"/>
  <c r="A7907" i="10"/>
  <c r="A7908" i="10"/>
  <c r="A7909" i="10"/>
  <c r="A7910" i="10"/>
  <c r="A7911" i="10"/>
  <c r="A7912" i="10"/>
  <c r="A7913" i="10"/>
  <c r="A7914" i="10"/>
  <c r="A7915" i="10"/>
  <c r="A7916" i="10"/>
  <c r="A7917" i="10"/>
  <c r="A7918" i="10"/>
  <c r="A7919" i="10"/>
  <c r="A7920" i="10"/>
  <c r="A7921" i="10"/>
  <c r="A7922" i="10"/>
  <c r="A7923" i="10"/>
  <c r="A7924" i="10"/>
  <c r="A7925" i="10"/>
  <c r="A7926" i="10"/>
  <c r="A7927" i="10"/>
  <c r="A7928" i="10"/>
  <c r="A7929" i="10"/>
  <c r="A7930" i="10"/>
  <c r="A7931" i="10"/>
  <c r="A7932" i="10"/>
  <c r="A7933" i="10"/>
  <c r="A7934" i="10"/>
  <c r="A7935" i="10"/>
  <c r="A7936" i="10"/>
  <c r="A7937" i="10"/>
  <c r="A7938" i="10"/>
  <c r="A7939" i="10"/>
  <c r="A7940" i="10"/>
  <c r="A7941" i="10"/>
  <c r="A7942" i="10"/>
  <c r="A7943" i="10"/>
  <c r="A7944" i="10"/>
  <c r="A7945" i="10"/>
  <c r="A7946" i="10"/>
  <c r="A7947" i="10"/>
  <c r="A7948" i="10"/>
  <c r="A7949" i="10"/>
  <c r="A7950" i="10"/>
  <c r="A7951" i="10"/>
  <c r="A7952" i="10"/>
  <c r="A7953" i="10"/>
  <c r="A7954" i="10"/>
  <c r="A7955" i="10"/>
  <c r="A7956" i="10"/>
  <c r="A7957" i="10"/>
  <c r="A7958" i="10"/>
  <c r="A7959" i="10"/>
  <c r="A7960" i="10"/>
  <c r="A7961" i="10"/>
  <c r="A7962" i="10"/>
  <c r="A7963" i="10"/>
  <c r="A7964" i="10"/>
  <c r="A7965" i="10"/>
  <c r="A7966" i="10"/>
  <c r="A7967" i="10"/>
  <c r="A7968" i="10"/>
  <c r="A7969" i="10"/>
  <c r="A7970" i="10"/>
  <c r="A7971" i="10"/>
  <c r="A7972" i="10"/>
  <c r="A7973" i="10"/>
  <c r="A7974" i="10"/>
  <c r="A7975" i="10"/>
  <c r="A7976" i="10"/>
  <c r="A7977" i="10"/>
  <c r="A7978" i="10"/>
  <c r="A7979" i="10"/>
  <c r="A7980" i="10"/>
  <c r="A7981" i="10"/>
  <c r="A7982" i="10"/>
  <c r="A7983" i="10"/>
  <c r="A7984" i="10"/>
  <c r="A7985" i="10"/>
  <c r="A7986" i="10"/>
  <c r="A7987" i="10"/>
  <c r="A7988" i="10"/>
  <c r="A7989" i="10"/>
  <c r="A7990" i="10"/>
  <c r="A7991" i="10"/>
  <c r="A7992" i="10"/>
  <c r="A7993" i="10"/>
  <c r="A7994" i="10"/>
  <c r="A7995" i="10"/>
  <c r="A7996" i="10"/>
  <c r="A7997" i="10"/>
  <c r="A7998" i="10"/>
  <c r="A7999" i="10"/>
  <c r="A8000" i="10"/>
  <c r="A8001" i="10"/>
  <c r="A8002" i="10"/>
  <c r="A8003" i="10"/>
  <c r="A8004" i="10"/>
  <c r="A8005" i="10"/>
  <c r="A8006" i="10"/>
  <c r="A8007" i="10"/>
  <c r="A8008" i="10"/>
  <c r="A8009" i="10"/>
  <c r="A8010" i="10"/>
  <c r="A8011" i="10"/>
  <c r="A8012" i="10"/>
  <c r="A8013" i="10"/>
  <c r="A8014" i="10"/>
  <c r="A8015" i="10"/>
  <c r="A8016" i="10"/>
  <c r="A8017" i="10"/>
  <c r="A8018" i="10"/>
  <c r="A8019" i="10"/>
  <c r="A8020" i="10"/>
  <c r="A8021" i="10"/>
  <c r="A8022" i="10"/>
  <c r="A8023" i="10"/>
  <c r="A8024" i="10"/>
  <c r="A8025" i="10"/>
  <c r="A8026" i="10"/>
  <c r="A8027" i="10"/>
  <c r="A8028" i="10"/>
  <c r="A8029" i="10"/>
  <c r="A8030" i="10"/>
  <c r="A8031" i="10"/>
  <c r="A8032" i="10"/>
  <c r="A8033" i="10"/>
  <c r="A8034" i="10"/>
  <c r="A8035" i="10"/>
  <c r="A8036" i="10"/>
  <c r="A8037" i="10"/>
  <c r="A8038" i="10"/>
  <c r="A8039" i="10"/>
  <c r="A8040" i="10"/>
  <c r="A8041" i="10"/>
  <c r="A8042" i="10"/>
  <c r="A8043" i="10"/>
  <c r="A8044" i="10"/>
  <c r="A8045" i="10"/>
  <c r="A8046" i="10"/>
  <c r="A8047" i="10"/>
  <c r="A8048" i="10"/>
  <c r="A8049" i="10"/>
  <c r="A8050" i="10"/>
  <c r="A8051" i="10"/>
  <c r="A8052" i="10"/>
  <c r="A8053" i="10"/>
  <c r="A8054" i="10"/>
  <c r="A8055" i="10"/>
  <c r="A8056" i="10"/>
  <c r="A8057" i="10"/>
  <c r="A8058" i="10"/>
  <c r="A8059" i="10"/>
  <c r="A8060" i="10"/>
  <c r="A8061" i="10"/>
  <c r="A8062" i="10"/>
  <c r="A8063" i="10"/>
  <c r="A8064" i="10"/>
  <c r="A8065" i="10"/>
  <c r="A8066" i="10"/>
  <c r="A8067" i="10"/>
  <c r="A8068" i="10"/>
  <c r="A8069" i="10"/>
  <c r="A8070" i="10"/>
  <c r="A8071" i="10"/>
  <c r="A8072" i="10"/>
  <c r="A8073" i="10"/>
  <c r="A8074" i="10"/>
  <c r="A8075" i="10"/>
  <c r="A8076" i="10"/>
  <c r="A8077" i="10"/>
  <c r="A8078" i="10"/>
  <c r="A8079" i="10"/>
  <c r="A8080" i="10"/>
  <c r="A8081" i="10"/>
  <c r="A8082" i="10"/>
  <c r="A8083" i="10"/>
  <c r="A8084" i="10"/>
  <c r="A8085" i="10"/>
  <c r="A8086" i="10"/>
  <c r="A8087" i="10"/>
  <c r="A8088" i="10"/>
  <c r="A8089" i="10"/>
  <c r="A8090" i="10"/>
  <c r="A8091" i="10"/>
  <c r="A8092" i="10"/>
  <c r="A8093" i="10"/>
  <c r="A8094" i="10"/>
  <c r="A8095" i="10"/>
  <c r="A8096" i="10"/>
  <c r="A8097" i="10"/>
  <c r="A8098" i="10"/>
  <c r="A8099" i="10"/>
  <c r="A8100" i="10"/>
  <c r="A8101" i="10"/>
  <c r="A8102" i="10"/>
  <c r="A8103" i="10"/>
  <c r="A8104" i="10"/>
  <c r="A8105" i="10"/>
  <c r="A8106" i="10"/>
  <c r="A8107" i="10"/>
  <c r="A8108" i="10"/>
  <c r="A8109" i="10"/>
  <c r="A8110" i="10"/>
  <c r="A8111" i="10"/>
  <c r="A8112" i="10"/>
  <c r="A8113" i="10"/>
  <c r="A8114" i="10"/>
  <c r="A8115" i="10"/>
  <c r="A8116" i="10"/>
  <c r="A8117" i="10"/>
  <c r="A8118" i="10"/>
  <c r="A8119" i="10"/>
  <c r="A8120" i="10"/>
  <c r="A8121" i="10"/>
  <c r="A8122" i="10"/>
  <c r="A8123" i="10"/>
  <c r="A8124" i="10"/>
  <c r="A8125" i="10"/>
  <c r="A8126" i="10"/>
  <c r="A8127" i="10"/>
  <c r="A8128" i="10"/>
  <c r="A8129" i="10"/>
  <c r="A8130" i="10"/>
  <c r="A8131" i="10"/>
  <c r="A8132" i="10"/>
  <c r="A8133" i="10"/>
  <c r="A8134" i="10"/>
  <c r="A8135" i="10"/>
  <c r="A8136" i="10"/>
  <c r="A8137" i="10"/>
  <c r="A8138" i="10"/>
  <c r="A8139" i="10"/>
  <c r="A8140" i="10"/>
  <c r="A8141" i="10"/>
  <c r="A8142" i="10"/>
  <c r="A8143" i="10"/>
  <c r="A8144" i="10"/>
  <c r="A8145" i="10"/>
  <c r="A8146" i="10"/>
  <c r="A8147" i="10"/>
  <c r="A8148" i="10"/>
  <c r="A8149" i="10"/>
  <c r="A8150" i="10"/>
  <c r="A8151" i="10"/>
  <c r="A8152" i="10"/>
  <c r="A8153" i="10"/>
  <c r="A8154" i="10"/>
  <c r="A8155" i="10"/>
  <c r="A8156" i="10"/>
  <c r="A8157" i="10"/>
  <c r="A8158" i="10"/>
  <c r="A8159" i="10"/>
  <c r="A8160" i="10"/>
  <c r="A8161" i="10"/>
  <c r="A8162" i="10"/>
  <c r="A8163" i="10"/>
  <c r="A8164" i="10"/>
  <c r="A8165" i="10"/>
  <c r="A8166" i="10"/>
  <c r="A8167" i="10"/>
  <c r="A8168" i="10"/>
  <c r="A8169" i="10"/>
  <c r="A8170" i="10"/>
  <c r="A8171" i="10"/>
  <c r="A8172" i="10"/>
  <c r="A8173" i="10"/>
  <c r="A8174" i="10"/>
  <c r="A8175" i="10"/>
  <c r="A8176" i="10"/>
  <c r="A8177" i="10"/>
  <c r="A8178" i="10"/>
  <c r="A8179" i="10"/>
  <c r="A8180" i="10"/>
  <c r="A8181" i="10"/>
  <c r="A8182" i="10"/>
  <c r="A8183" i="10"/>
  <c r="A8184" i="10"/>
  <c r="A8185" i="10"/>
  <c r="A8186" i="10"/>
  <c r="A8187" i="10"/>
  <c r="A8188" i="10"/>
  <c r="A8189" i="10"/>
  <c r="A8190" i="10"/>
  <c r="A8191" i="10"/>
  <c r="A8192" i="10"/>
  <c r="A8193" i="10"/>
  <c r="A8194" i="10"/>
  <c r="A8195" i="10"/>
  <c r="A8196" i="10"/>
  <c r="A8197" i="10"/>
  <c r="A8198" i="10"/>
  <c r="A8199" i="10"/>
  <c r="A8200" i="10"/>
  <c r="A8201" i="10"/>
  <c r="A8202" i="10"/>
  <c r="A8203" i="10"/>
  <c r="A8204" i="10"/>
  <c r="A8205" i="10"/>
  <c r="A8206" i="10"/>
  <c r="A8207" i="10"/>
  <c r="A8208" i="10"/>
  <c r="A8209" i="10"/>
  <c r="A8210" i="10"/>
  <c r="A8211" i="10"/>
  <c r="A8212" i="10"/>
  <c r="A8213" i="10"/>
  <c r="A8214" i="10"/>
  <c r="A8215" i="10"/>
  <c r="A8216" i="10"/>
  <c r="A8217" i="10"/>
  <c r="G21" i="23" l="1"/>
  <c r="G8" i="23"/>
  <c r="A3004" i="10"/>
  <c r="A3005" i="10"/>
  <c r="A3006" i="10"/>
  <c r="A3007" i="10"/>
  <c r="A3008" i="10"/>
  <c r="A3009" i="10"/>
  <c r="A3010" i="10"/>
  <c r="A3011" i="10"/>
  <c r="A3012" i="10"/>
  <c r="A3013" i="10"/>
  <c r="A3014" i="10"/>
  <c r="A3015" i="10"/>
  <c r="A3016" i="10"/>
  <c r="A3017" i="10"/>
  <c r="A3018" i="10"/>
  <c r="A3019" i="10"/>
  <c r="A3020" i="10"/>
  <c r="A3021" i="10"/>
  <c r="A3022" i="10"/>
  <c r="A3023" i="10"/>
  <c r="A3024" i="10"/>
  <c r="A3025" i="10"/>
  <c r="A3026" i="10"/>
  <c r="A3027" i="10"/>
  <c r="A3028" i="10"/>
  <c r="A3029" i="10"/>
  <c r="A3030" i="10"/>
  <c r="A3031" i="10"/>
  <c r="A3032" i="10"/>
  <c r="A3033" i="10"/>
  <c r="A3034" i="10"/>
  <c r="A3035" i="10"/>
  <c r="A3036" i="10"/>
  <c r="A3037" i="10"/>
  <c r="A3038" i="10"/>
  <c r="A3039" i="10"/>
  <c r="A3040" i="10"/>
  <c r="A3041" i="10"/>
  <c r="A3042" i="10"/>
  <c r="A3043" i="10"/>
  <c r="A3044" i="10"/>
  <c r="A3045" i="10"/>
  <c r="A3046" i="10"/>
  <c r="A3047" i="10"/>
  <c r="A3048" i="10"/>
  <c r="A3049" i="10"/>
  <c r="A3050" i="10"/>
  <c r="A3051" i="10"/>
  <c r="A3052" i="10"/>
  <c r="A3053" i="10"/>
  <c r="A3054" i="10"/>
  <c r="A3055" i="10"/>
  <c r="A3056" i="10"/>
  <c r="A3057" i="10"/>
  <c r="A3058" i="10"/>
  <c r="A3059" i="10"/>
  <c r="A3060" i="10"/>
  <c r="A3061" i="10"/>
  <c r="A3062" i="10"/>
  <c r="A3063" i="10"/>
  <c r="A3064" i="10"/>
  <c r="A3065" i="10"/>
  <c r="A3066" i="10"/>
  <c r="A3067" i="10"/>
  <c r="A3068" i="10"/>
  <c r="A3069" i="10"/>
  <c r="A3070" i="10"/>
  <c r="A3071" i="10"/>
  <c r="A3072" i="10"/>
  <c r="A3073" i="10"/>
  <c r="A3074" i="10"/>
  <c r="A3075" i="10"/>
  <c r="A3076" i="10"/>
  <c r="A3077" i="10"/>
  <c r="A3078" i="10"/>
  <c r="A3079" i="10"/>
  <c r="A3080" i="10"/>
  <c r="A3081" i="10"/>
  <c r="A3082" i="10"/>
  <c r="A3083" i="10"/>
  <c r="A3084" i="10"/>
  <c r="A3085" i="10"/>
  <c r="A3086" i="10"/>
  <c r="A3087" i="10"/>
  <c r="A3088" i="10"/>
  <c r="A3089" i="10"/>
  <c r="A3090" i="10"/>
  <c r="A3091" i="10"/>
  <c r="A3092" i="10"/>
  <c r="A3093" i="10"/>
  <c r="A3094" i="10"/>
  <c r="A3095" i="10"/>
  <c r="A3096" i="10"/>
  <c r="A3097" i="10"/>
  <c r="A3098" i="10"/>
  <c r="A3099" i="10"/>
  <c r="A3100" i="10"/>
  <c r="A3101" i="10"/>
  <c r="A3102" i="10"/>
  <c r="A3103" i="10"/>
  <c r="A3104" i="10"/>
  <c r="A3105" i="10"/>
  <c r="A3106" i="10"/>
  <c r="A3107" i="10"/>
  <c r="A3108" i="10"/>
  <c r="A3109" i="10"/>
  <c r="A3110" i="10"/>
  <c r="A3111" i="10"/>
  <c r="A3112" i="10"/>
  <c r="A3113" i="10"/>
  <c r="A3114" i="10"/>
  <c r="A3115" i="10"/>
  <c r="A3116" i="10"/>
  <c r="A3117" i="10"/>
  <c r="A3118" i="10"/>
  <c r="A3119" i="10"/>
  <c r="A3120" i="10"/>
  <c r="A3121" i="10"/>
  <c r="A3122" i="10"/>
  <c r="A3123" i="10"/>
  <c r="A3124" i="10"/>
  <c r="A3125" i="10"/>
  <c r="A3126" i="10"/>
  <c r="A3127" i="10"/>
  <c r="A3128" i="10"/>
  <c r="A3129" i="10"/>
  <c r="A3130" i="10"/>
  <c r="A3131" i="10"/>
  <c r="A3132" i="10"/>
  <c r="A3133" i="10"/>
  <c r="A3134" i="10"/>
  <c r="A3135" i="10"/>
  <c r="A3136" i="10"/>
  <c r="A3137" i="10"/>
  <c r="A3138" i="10"/>
  <c r="A3139" i="10"/>
  <c r="A3140" i="10"/>
  <c r="A3141" i="10"/>
  <c r="A3142" i="10"/>
  <c r="A3143" i="10"/>
  <c r="A3144" i="10"/>
  <c r="A3145" i="10"/>
  <c r="A3146" i="10"/>
  <c r="A3147" i="10"/>
  <c r="A3148" i="10"/>
  <c r="A3149" i="10"/>
  <c r="A3150" i="10"/>
  <c r="A3151" i="10"/>
  <c r="A3152" i="10"/>
  <c r="A3153" i="10"/>
  <c r="A3154" i="10"/>
  <c r="A3155" i="10"/>
  <c r="A3156" i="10"/>
  <c r="A3157" i="10"/>
  <c r="A3158" i="10"/>
  <c r="A3159" i="10"/>
  <c r="A3160" i="10"/>
  <c r="A3161" i="10"/>
  <c r="A3162" i="10"/>
  <c r="A3163" i="10"/>
  <c r="A3164" i="10"/>
  <c r="A3165" i="10"/>
  <c r="A3166" i="10"/>
  <c r="A3167" i="10"/>
  <c r="A3168" i="10"/>
  <c r="A3169" i="10"/>
  <c r="A3170" i="10"/>
  <c r="A3171" i="10"/>
  <c r="A3172" i="10"/>
  <c r="A3173" i="10"/>
  <c r="A3174" i="10"/>
  <c r="A3175" i="10"/>
  <c r="A3176" i="10"/>
  <c r="A3177" i="10"/>
  <c r="A3178" i="10"/>
  <c r="A3179" i="10"/>
  <c r="A3180" i="10"/>
  <c r="A3181" i="10"/>
  <c r="A3182" i="10"/>
  <c r="A3183" i="10"/>
  <c r="A3184" i="10"/>
  <c r="A3185" i="10"/>
  <c r="A3186" i="10"/>
  <c r="A3187" i="10"/>
  <c r="A3188" i="10"/>
  <c r="A3189" i="10"/>
  <c r="A3190" i="10"/>
  <c r="A3191" i="10"/>
  <c r="A3192" i="10"/>
  <c r="A3193" i="10"/>
  <c r="A3194" i="10"/>
  <c r="A3195" i="10"/>
  <c r="A3196" i="10"/>
  <c r="A3197" i="10"/>
  <c r="A3198" i="10"/>
  <c r="A3199" i="10"/>
  <c r="A3200" i="10"/>
  <c r="A3201" i="10"/>
  <c r="A3202" i="10"/>
  <c r="A3203" i="10"/>
  <c r="A3204" i="10"/>
  <c r="A3205" i="10"/>
  <c r="A3206" i="10"/>
  <c r="A3207" i="10"/>
  <c r="A3208" i="10"/>
  <c r="A3209" i="10"/>
  <c r="A3210" i="10"/>
  <c r="A3211" i="10"/>
  <c r="A3212" i="10"/>
  <c r="A3213" i="10"/>
  <c r="A3214" i="10"/>
  <c r="A3215" i="10"/>
  <c r="A3216" i="10"/>
  <c r="A3217" i="10"/>
  <c r="A3218" i="10"/>
  <c r="A3219" i="10"/>
  <c r="A3220" i="10"/>
  <c r="A3221" i="10"/>
  <c r="A3222" i="10"/>
  <c r="A3223" i="10"/>
  <c r="A3224" i="10"/>
  <c r="A3225" i="10"/>
  <c r="A3226" i="10"/>
  <c r="A3227" i="10"/>
  <c r="A3228" i="10"/>
  <c r="A3229" i="10"/>
  <c r="A3230" i="10"/>
  <c r="A3231" i="10"/>
  <c r="A3232" i="10"/>
  <c r="A3233" i="10"/>
  <c r="A3234" i="10"/>
  <c r="A3235" i="10"/>
  <c r="A3236" i="10"/>
  <c r="A3237" i="10"/>
  <c r="A3238" i="10"/>
  <c r="A3239" i="10"/>
  <c r="A3240" i="10"/>
  <c r="A3241" i="10"/>
  <c r="A3242" i="10"/>
  <c r="A3243" i="10"/>
  <c r="A3244" i="10"/>
  <c r="A3245" i="10"/>
  <c r="A3246" i="10"/>
  <c r="A3247" i="10"/>
  <c r="A3248" i="10"/>
  <c r="A3249" i="10"/>
  <c r="A3250" i="10"/>
  <c r="A3251" i="10"/>
  <c r="A3252" i="10"/>
  <c r="A3253" i="10"/>
  <c r="A3254" i="10"/>
  <c r="A3255" i="10"/>
  <c r="A3256" i="10"/>
  <c r="A3257" i="10"/>
  <c r="A3258" i="10"/>
  <c r="A3259" i="10"/>
  <c r="A3260" i="10"/>
  <c r="A3261" i="10"/>
  <c r="A3262" i="10"/>
  <c r="A3263" i="10"/>
  <c r="A3264" i="10"/>
  <c r="A3265" i="10"/>
  <c r="A3266" i="10"/>
  <c r="A3267" i="10"/>
  <c r="A3268" i="10"/>
  <c r="A3269" i="10"/>
  <c r="A3270" i="10"/>
  <c r="A3271" i="10"/>
  <c r="A3272" i="10"/>
  <c r="A3273" i="10"/>
  <c r="A3274" i="10"/>
  <c r="A3275" i="10"/>
  <c r="A3276" i="10"/>
  <c r="A3277" i="10"/>
  <c r="A3278" i="10"/>
  <c r="A3279" i="10"/>
  <c r="A3280" i="10"/>
  <c r="A3281" i="10"/>
  <c r="A3282" i="10"/>
  <c r="A3283" i="10"/>
  <c r="A3284" i="10"/>
  <c r="A3285" i="10"/>
  <c r="A3286" i="10"/>
  <c r="A3287" i="10"/>
  <c r="A3288" i="10"/>
  <c r="A3289" i="10"/>
  <c r="A3290" i="10"/>
  <c r="A3291" i="10"/>
  <c r="A3292" i="10"/>
  <c r="A3293" i="10"/>
  <c r="A3294" i="10"/>
  <c r="A3295" i="10"/>
  <c r="A3296" i="10"/>
  <c r="A3297" i="10"/>
  <c r="A3298" i="10"/>
  <c r="A3299" i="10"/>
  <c r="A3300" i="10"/>
  <c r="A3301" i="10"/>
  <c r="A3302" i="10"/>
  <c r="A3303" i="10"/>
  <c r="A3304" i="10"/>
  <c r="A3305" i="10"/>
  <c r="A3306" i="10"/>
  <c r="A3307" i="10"/>
  <c r="A3308" i="10"/>
  <c r="A3309" i="10"/>
  <c r="A3310" i="10"/>
  <c r="A3311" i="10"/>
  <c r="A3312" i="10"/>
  <c r="A3313" i="10"/>
  <c r="A3314" i="10"/>
  <c r="A3315" i="10"/>
  <c r="A3316" i="10"/>
  <c r="A3317" i="10"/>
  <c r="A3318" i="10"/>
  <c r="A3319" i="10"/>
  <c r="A3320" i="10"/>
  <c r="A3321" i="10"/>
  <c r="A3322" i="10"/>
  <c r="A3323" i="10"/>
  <c r="A3324" i="10"/>
  <c r="A3325" i="10"/>
  <c r="A3326" i="10"/>
  <c r="A3327" i="10"/>
  <c r="A3328" i="10"/>
  <c r="A3329" i="10"/>
  <c r="A3330" i="10"/>
  <c r="A3331" i="10"/>
  <c r="A3332" i="10"/>
  <c r="A3333" i="10"/>
  <c r="A3334" i="10"/>
  <c r="A3335" i="10"/>
  <c r="A3336" i="10"/>
  <c r="A3337" i="10"/>
  <c r="A3338" i="10"/>
  <c r="A3339" i="10"/>
  <c r="A3340" i="10"/>
  <c r="A3341" i="10"/>
  <c r="A3342" i="10"/>
  <c r="A3343" i="10"/>
  <c r="A3344" i="10"/>
  <c r="A3345" i="10"/>
  <c r="A3346" i="10"/>
  <c r="A3347" i="10"/>
  <c r="A3348" i="10"/>
  <c r="A3349" i="10"/>
  <c r="A3350" i="10"/>
  <c r="A3351" i="10"/>
  <c r="A3352" i="10"/>
  <c r="A3353" i="10"/>
  <c r="A3354" i="10"/>
  <c r="A3355" i="10"/>
  <c r="A3356" i="10"/>
  <c r="A3357" i="10"/>
  <c r="A3358" i="10"/>
  <c r="A3359" i="10"/>
  <c r="A3360" i="10"/>
  <c r="A3361" i="10"/>
  <c r="A3362" i="10"/>
  <c r="A3363" i="10"/>
  <c r="A3364" i="10"/>
  <c r="A3365" i="10"/>
  <c r="A3366" i="10"/>
  <c r="A3367" i="10"/>
  <c r="A3368" i="10"/>
  <c r="A3369" i="10"/>
  <c r="A3370" i="10"/>
  <c r="A3371" i="10"/>
  <c r="A3372" i="10"/>
  <c r="A3373" i="10"/>
  <c r="A3374" i="10"/>
  <c r="A3375" i="10"/>
  <c r="A3376" i="10"/>
  <c r="A3377" i="10"/>
  <c r="A3378" i="10"/>
  <c r="A3379" i="10"/>
  <c r="A3380" i="10"/>
  <c r="A3381" i="10"/>
  <c r="A3382" i="10"/>
  <c r="A3383" i="10"/>
  <c r="A3384" i="10"/>
  <c r="A3385" i="10"/>
  <c r="A3386" i="10"/>
  <c r="A3387" i="10"/>
  <c r="A3388" i="10"/>
  <c r="A3389" i="10"/>
  <c r="A3390" i="10"/>
  <c r="A3391" i="10"/>
  <c r="A3392" i="10"/>
  <c r="A3393" i="10"/>
  <c r="A3394" i="10"/>
  <c r="A3395" i="10"/>
  <c r="A3396" i="10"/>
  <c r="A3397" i="10"/>
  <c r="A3398" i="10"/>
  <c r="A3399" i="10"/>
  <c r="A3400" i="10"/>
  <c r="A3401" i="10"/>
  <c r="A3402" i="10"/>
  <c r="A3403" i="10"/>
  <c r="A3404" i="10"/>
  <c r="A3405" i="10"/>
  <c r="A3406" i="10"/>
  <c r="A3407" i="10"/>
  <c r="A3408" i="10"/>
  <c r="A3409" i="10"/>
  <c r="A3410" i="10"/>
  <c r="A3411" i="10"/>
  <c r="A3412" i="10"/>
  <c r="A3413" i="10"/>
  <c r="A3414" i="10"/>
  <c r="A3415" i="10"/>
  <c r="A3416" i="10"/>
  <c r="A3417" i="10"/>
  <c r="A3418" i="10"/>
  <c r="A3419" i="10"/>
  <c r="A3420" i="10"/>
  <c r="A3421" i="10"/>
  <c r="A3422" i="10"/>
  <c r="A3423" i="10"/>
  <c r="A3424" i="10"/>
  <c r="A3425" i="10"/>
  <c r="A3426" i="10"/>
  <c r="A3427" i="10"/>
  <c r="A3428" i="10"/>
  <c r="A3429" i="10"/>
  <c r="A3430" i="10"/>
  <c r="A3431" i="10"/>
  <c r="A3432" i="10"/>
  <c r="A3433" i="10"/>
  <c r="A3434" i="10"/>
  <c r="A3435" i="10"/>
  <c r="A3436" i="10"/>
  <c r="A3437" i="10"/>
  <c r="A3438" i="10"/>
  <c r="A3439" i="10"/>
  <c r="A3440" i="10"/>
  <c r="A3441" i="10"/>
  <c r="A3442" i="10"/>
  <c r="A3443" i="10"/>
  <c r="A3444" i="10"/>
  <c r="A3445" i="10"/>
  <c r="A3446" i="10"/>
  <c r="A3447" i="10"/>
  <c r="A3448" i="10"/>
  <c r="A3449" i="10"/>
  <c r="A3450" i="10"/>
  <c r="A3451" i="10"/>
  <c r="A3452" i="10"/>
  <c r="A3453" i="10"/>
  <c r="A3454" i="10"/>
  <c r="A3455" i="10"/>
  <c r="A3456" i="10"/>
  <c r="A3457" i="10"/>
  <c r="A3458" i="10"/>
  <c r="A3459" i="10"/>
  <c r="A3460" i="10"/>
  <c r="A3461" i="10"/>
  <c r="A3462" i="10"/>
  <c r="A3463" i="10"/>
  <c r="A3464" i="10"/>
  <c r="A3465" i="10"/>
  <c r="A3466" i="10"/>
  <c r="A3467" i="10"/>
  <c r="A3468" i="10"/>
  <c r="A3469" i="10"/>
  <c r="A3470" i="10"/>
  <c r="A3471" i="10"/>
  <c r="A3472" i="10"/>
  <c r="A3473" i="10"/>
  <c r="A3474" i="10"/>
  <c r="A3475" i="10"/>
  <c r="A3476" i="10"/>
  <c r="A3477" i="10"/>
  <c r="A3478" i="10"/>
  <c r="A3479" i="10"/>
  <c r="A3480" i="10"/>
  <c r="A3481" i="10"/>
  <c r="A3482" i="10"/>
  <c r="A3483" i="10"/>
  <c r="A3484" i="10"/>
  <c r="A3485" i="10"/>
  <c r="A3486" i="10"/>
  <c r="A3487" i="10"/>
  <c r="A3488" i="10"/>
  <c r="A3489" i="10"/>
  <c r="A3490" i="10"/>
  <c r="A3491" i="10"/>
  <c r="A3492" i="10"/>
  <c r="A3493" i="10"/>
  <c r="A3494" i="10"/>
  <c r="A3495" i="10"/>
  <c r="A3496" i="10"/>
  <c r="A3497" i="10"/>
  <c r="A3498" i="10"/>
  <c r="A3499" i="10"/>
  <c r="A3500" i="10"/>
  <c r="A3501" i="10"/>
  <c r="A3502" i="10"/>
  <c r="A3503" i="10"/>
  <c r="A3504" i="10"/>
  <c r="A3505" i="10"/>
  <c r="A3506" i="10"/>
  <c r="A3507" i="10"/>
  <c r="A3508" i="10"/>
  <c r="A3509" i="10"/>
  <c r="A3510" i="10"/>
  <c r="A3511" i="10"/>
  <c r="A3512" i="10"/>
  <c r="A3513" i="10"/>
  <c r="A3514" i="10"/>
  <c r="A3515" i="10"/>
  <c r="A3516" i="10"/>
  <c r="A3517" i="10"/>
  <c r="A3518" i="10"/>
  <c r="A3519" i="10"/>
  <c r="A3520" i="10"/>
  <c r="A3521" i="10"/>
  <c r="A3522" i="10"/>
  <c r="A3523" i="10"/>
  <c r="A3524" i="10"/>
  <c r="A3525" i="10"/>
  <c r="A3526" i="10"/>
  <c r="A3527" i="10"/>
  <c r="A3528" i="10"/>
  <c r="A3529" i="10"/>
  <c r="A3530" i="10"/>
  <c r="A3531" i="10"/>
  <c r="A3532" i="10"/>
  <c r="A3533" i="10"/>
  <c r="A3534" i="10"/>
  <c r="A3535" i="10"/>
  <c r="A3536" i="10"/>
  <c r="A3537" i="10"/>
  <c r="A3538" i="10"/>
  <c r="A3539" i="10"/>
  <c r="A3540" i="10"/>
  <c r="A3541" i="10"/>
  <c r="A3542" i="10"/>
  <c r="A3543" i="10"/>
  <c r="A3544" i="10"/>
  <c r="A3545" i="10"/>
  <c r="A3546" i="10"/>
  <c r="A3547" i="10"/>
  <c r="A3548" i="10"/>
  <c r="A3549" i="10"/>
  <c r="A3550" i="10"/>
  <c r="A3551" i="10"/>
  <c r="A3552" i="10"/>
  <c r="A3553" i="10"/>
  <c r="A3554" i="10"/>
  <c r="A3555" i="10"/>
  <c r="A3556" i="10"/>
  <c r="A3557" i="10"/>
  <c r="A3558" i="10"/>
  <c r="A3559" i="10"/>
  <c r="A3560" i="10"/>
  <c r="A3561" i="10"/>
  <c r="A3562" i="10"/>
  <c r="A3563" i="10"/>
  <c r="A3564" i="10"/>
  <c r="A3565" i="10"/>
  <c r="A3566" i="10"/>
  <c r="A3567" i="10"/>
  <c r="A3568" i="10"/>
  <c r="A3569" i="10"/>
  <c r="A3570" i="10"/>
  <c r="A3571" i="10"/>
  <c r="A3572" i="10"/>
  <c r="A3573" i="10"/>
  <c r="A3574" i="10"/>
  <c r="A3575" i="10"/>
  <c r="A3576" i="10"/>
  <c r="A3577" i="10"/>
  <c r="A3578" i="10"/>
  <c r="A3579" i="10"/>
  <c r="A3580" i="10"/>
  <c r="A3581" i="10"/>
  <c r="A3582" i="10"/>
  <c r="A3583" i="10"/>
  <c r="A3584" i="10"/>
  <c r="A3585" i="10"/>
  <c r="A3586" i="10"/>
  <c r="A3587" i="10"/>
  <c r="A3588" i="10"/>
  <c r="A3589" i="10"/>
  <c r="A3590" i="10"/>
  <c r="A3591" i="10"/>
  <c r="A3592" i="10"/>
  <c r="A3593" i="10"/>
  <c r="A3594" i="10"/>
  <c r="A3595" i="10"/>
  <c r="A3596" i="10"/>
  <c r="A3597" i="10"/>
  <c r="A3598" i="10"/>
  <c r="A3599" i="10"/>
  <c r="A3600" i="10"/>
  <c r="A3601" i="10"/>
  <c r="A3602" i="10"/>
  <c r="A3603" i="10"/>
  <c r="A3604" i="10"/>
  <c r="A3605" i="10"/>
  <c r="A3606" i="10"/>
  <c r="A3607" i="10"/>
  <c r="A3608" i="10"/>
  <c r="A3609" i="10"/>
  <c r="A3610" i="10"/>
  <c r="A3611" i="10"/>
  <c r="A3612" i="10"/>
  <c r="A3613" i="10"/>
  <c r="A3614" i="10"/>
  <c r="A3615" i="10"/>
  <c r="A3616" i="10"/>
  <c r="A3617" i="10"/>
  <c r="A3618" i="10"/>
  <c r="A3619" i="10"/>
  <c r="A3620" i="10"/>
  <c r="A3621" i="10"/>
  <c r="A3622" i="10"/>
  <c r="A3623" i="10"/>
  <c r="A3624" i="10"/>
  <c r="A3625" i="10"/>
  <c r="A3626" i="10"/>
  <c r="A3627" i="10"/>
  <c r="A3628" i="10"/>
  <c r="A3629" i="10"/>
  <c r="A3630" i="10"/>
  <c r="A3631" i="10"/>
  <c r="A3632" i="10"/>
  <c r="A3633" i="10"/>
  <c r="A3634" i="10"/>
  <c r="A3635" i="10"/>
  <c r="A3636" i="10"/>
  <c r="A3637" i="10"/>
  <c r="A3638" i="10"/>
  <c r="A3639" i="10"/>
  <c r="A3640" i="10"/>
  <c r="A3641" i="10"/>
  <c r="A3642" i="10"/>
  <c r="A3643" i="10"/>
  <c r="A3644" i="10"/>
  <c r="A3645" i="10"/>
  <c r="A3646" i="10"/>
  <c r="A3647" i="10"/>
  <c r="A3648" i="10"/>
  <c r="A3649" i="10"/>
  <c r="A3650" i="10"/>
  <c r="A3651" i="10"/>
  <c r="A3652" i="10"/>
  <c r="A3653" i="10"/>
  <c r="A3654" i="10"/>
  <c r="A3655" i="10"/>
  <c r="A3656" i="10"/>
  <c r="A3657" i="10"/>
  <c r="A3658" i="10"/>
  <c r="A3659" i="10"/>
  <c r="A3660" i="10"/>
  <c r="A3661" i="10"/>
  <c r="A3662" i="10"/>
  <c r="A3663" i="10"/>
  <c r="A3664" i="10"/>
  <c r="A3665" i="10"/>
  <c r="A3666" i="10"/>
  <c r="A3667" i="10"/>
  <c r="A3668" i="10"/>
  <c r="A3669" i="10"/>
  <c r="A3670" i="10"/>
  <c r="A3671" i="10"/>
  <c r="A3672" i="10"/>
  <c r="A3673" i="10"/>
  <c r="A3674" i="10"/>
  <c r="A3675" i="10"/>
  <c r="A3676" i="10"/>
  <c r="A3677" i="10"/>
  <c r="A3678" i="10"/>
  <c r="A3679" i="10"/>
  <c r="A3680" i="10"/>
  <c r="A3681" i="10"/>
  <c r="A3682" i="10"/>
  <c r="A3683" i="10"/>
  <c r="A3684" i="10"/>
  <c r="A3685" i="10"/>
  <c r="A3686" i="10"/>
  <c r="A3687" i="10"/>
  <c r="A3688" i="10"/>
  <c r="A3689" i="10"/>
  <c r="A3690" i="10"/>
  <c r="A3691" i="10"/>
  <c r="A3692" i="10"/>
  <c r="A3693" i="10"/>
  <c r="A3694" i="10"/>
  <c r="A3695" i="10"/>
  <c r="A3696" i="10"/>
  <c r="A3697" i="10"/>
  <c r="A3698" i="10"/>
  <c r="A3699" i="10"/>
  <c r="A3700" i="10"/>
  <c r="A3701" i="10"/>
  <c r="A3702" i="10"/>
  <c r="A3703" i="10"/>
  <c r="A3704" i="10"/>
  <c r="A3705" i="10"/>
  <c r="A3706" i="10"/>
  <c r="A3707" i="10"/>
  <c r="A3708" i="10"/>
  <c r="A3709" i="10"/>
  <c r="A3710" i="10"/>
  <c r="A3711" i="10"/>
  <c r="A3712" i="10"/>
  <c r="A3713" i="10"/>
  <c r="A3714" i="10"/>
  <c r="A3715" i="10"/>
  <c r="A3716" i="10"/>
  <c r="A3717" i="10"/>
  <c r="A3718" i="10"/>
  <c r="A3719" i="10"/>
  <c r="A3720" i="10"/>
  <c r="A3721" i="10"/>
  <c r="A3722" i="10"/>
  <c r="A3723" i="10"/>
  <c r="A3724" i="10"/>
  <c r="A3725" i="10"/>
  <c r="A3726" i="10"/>
  <c r="A3727" i="10"/>
  <c r="A3728" i="10"/>
  <c r="A3729" i="10"/>
  <c r="A3730" i="10"/>
  <c r="A3731" i="10"/>
  <c r="A3732" i="10"/>
  <c r="A3733" i="10"/>
  <c r="A3734" i="10"/>
  <c r="A3735" i="10"/>
  <c r="A3736" i="10"/>
  <c r="A3737" i="10"/>
  <c r="A3738" i="10"/>
  <c r="A3739" i="10"/>
  <c r="A3740" i="10"/>
  <c r="A3741" i="10"/>
  <c r="A3742" i="10"/>
  <c r="A3743" i="10"/>
  <c r="A3744" i="10"/>
  <c r="A3745" i="10"/>
  <c r="A3746" i="10"/>
  <c r="A3747" i="10"/>
  <c r="A3748" i="10"/>
  <c r="A3749" i="10"/>
  <c r="A3750" i="10"/>
  <c r="A3751" i="10"/>
  <c r="A3752" i="10"/>
  <c r="A3753" i="10"/>
  <c r="A3754" i="10"/>
  <c r="A3755" i="10"/>
  <c r="A3756" i="10"/>
  <c r="A3757" i="10"/>
  <c r="A3758" i="10"/>
  <c r="A3759" i="10"/>
  <c r="A3760" i="10"/>
  <c r="A3761" i="10"/>
  <c r="A3762" i="10"/>
  <c r="A3763" i="10"/>
  <c r="A3764" i="10"/>
  <c r="A3765" i="10"/>
  <c r="A3766" i="10"/>
  <c r="A3767" i="10"/>
  <c r="A3768" i="10"/>
  <c r="A3769" i="10"/>
  <c r="A3770" i="10"/>
  <c r="A3771" i="10"/>
  <c r="A3772" i="10"/>
  <c r="A3773" i="10"/>
  <c r="A3774" i="10"/>
  <c r="A3775" i="10"/>
  <c r="A3776" i="10"/>
  <c r="A3777" i="10"/>
  <c r="A3778" i="10"/>
  <c r="A3779" i="10"/>
  <c r="A3780" i="10"/>
  <c r="A3781" i="10"/>
  <c r="A3782" i="10"/>
  <c r="A3783" i="10"/>
  <c r="A3784" i="10"/>
  <c r="A3785" i="10"/>
  <c r="A3786" i="10"/>
  <c r="A3787" i="10"/>
  <c r="A3788" i="10"/>
  <c r="A3789" i="10"/>
  <c r="A3790" i="10"/>
  <c r="A3791" i="10"/>
  <c r="A3792" i="10"/>
  <c r="A3793" i="10"/>
  <c r="A3794" i="10"/>
  <c r="A3795" i="10"/>
  <c r="A3796" i="10"/>
  <c r="A3797" i="10"/>
  <c r="A3798" i="10"/>
  <c r="A3799" i="10"/>
  <c r="A3800" i="10"/>
  <c r="A3801" i="10"/>
  <c r="A3802" i="10"/>
  <c r="A3803" i="10"/>
  <c r="A3804" i="10"/>
  <c r="A3805" i="10"/>
  <c r="A3806" i="10"/>
  <c r="A3807" i="10"/>
  <c r="A3808" i="10"/>
  <c r="A3809" i="10"/>
  <c r="A3810" i="10"/>
  <c r="A3811" i="10"/>
  <c r="A3812" i="10"/>
  <c r="A3813" i="10"/>
  <c r="A3814" i="10"/>
  <c r="A3815" i="10"/>
  <c r="A3816" i="10"/>
  <c r="A3817" i="10"/>
  <c r="A3818" i="10"/>
  <c r="A3819" i="10"/>
  <c r="A3820" i="10"/>
  <c r="A3821" i="10"/>
  <c r="A3822" i="10"/>
  <c r="A3823" i="10"/>
  <c r="A3824" i="10"/>
  <c r="A3825" i="10"/>
  <c r="A3826" i="10"/>
  <c r="A3827" i="10"/>
  <c r="A3828" i="10"/>
  <c r="A3829" i="10"/>
  <c r="A3830" i="10"/>
  <c r="A3831" i="10"/>
  <c r="A3832" i="10"/>
  <c r="A3833" i="10"/>
  <c r="A3834" i="10"/>
  <c r="A3835" i="10"/>
  <c r="A3836" i="10"/>
  <c r="A3837" i="10"/>
  <c r="A3838" i="10"/>
  <c r="A3839" i="10"/>
  <c r="A3840" i="10"/>
  <c r="A3841" i="10"/>
  <c r="A3842" i="10"/>
  <c r="A3843" i="10"/>
  <c r="A3844" i="10"/>
  <c r="A3845" i="10"/>
  <c r="A3846" i="10"/>
  <c r="A3847" i="10"/>
  <c r="A3848" i="10"/>
  <c r="A3849" i="10"/>
  <c r="A3850" i="10"/>
  <c r="A3851" i="10"/>
  <c r="A3852" i="10"/>
  <c r="A3853" i="10"/>
  <c r="A3854" i="10"/>
  <c r="A3855" i="10"/>
  <c r="A3856" i="10"/>
  <c r="A3857" i="10"/>
  <c r="A3858" i="10"/>
  <c r="A3859" i="10"/>
  <c r="A3860" i="10"/>
  <c r="A3861" i="10"/>
  <c r="A3862" i="10"/>
  <c r="A3863" i="10"/>
  <c r="A3864" i="10"/>
  <c r="A3865" i="10"/>
  <c r="A3866" i="10"/>
  <c r="A3867" i="10"/>
  <c r="A3868" i="10"/>
  <c r="A3869" i="10"/>
  <c r="A3870" i="10"/>
  <c r="A3871" i="10"/>
  <c r="A3872" i="10"/>
  <c r="A3873" i="10"/>
  <c r="A3874" i="10"/>
  <c r="A3875" i="10"/>
  <c r="A3876" i="10"/>
  <c r="A3877" i="10"/>
  <c r="A3878" i="10"/>
  <c r="A3879" i="10"/>
  <c r="A3880" i="10"/>
  <c r="A3881" i="10"/>
  <c r="A3882" i="10"/>
  <c r="A3883" i="10"/>
  <c r="A3884" i="10"/>
  <c r="A3885" i="10"/>
  <c r="A3886" i="10"/>
  <c r="A3887" i="10"/>
  <c r="A3888" i="10"/>
  <c r="A3889" i="10"/>
  <c r="A3890" i="10"/>
  <c r="A3891" i="10"/>
  <c r="A3892" i="10"/>
  <c r="A3893" i="10"/>
  <c r="A3894" i="10"/>
  <c r="A3895" i="10"/>
  <c r="A3896" i="10"/>
  <c r="A3897" i="10"/>
  <c r="A3898" i="10"/>
  <c r="A3899" i="10"/>
  <c r="A3900" i="10"/>
  <c r="A3901" i="10"/>
  <c r="A3902" i="10"/>
  <c r="A3903" i="10"/>
  <c r="A3904" i="10"/>
  <c r="A3905" i="10"/>
  <c r="A3906" i="10"/>
  <c r="A3907" i="10"/>
  <c r="A3908" i="10"/>
  <c r="A3909" i="10"/>
  <c r="A3910" i="10"/>
  <c r="A3911" i="10"/>
  <c r="A3912" i="10"/>
  <c r="A3913" i="10"/>
  <c r="A3914" i="10"/>
  <c r="A3915" i="10"/>
  <c r="A3916" i="10"/>
  <c r="A3917" i="10"/>
  <c r="A3918" i="10"/>
  <c r="A3919" i="10"/>
  <c r="A3920" i="10"/>
  <c r="A3921" i="10"/>
  <c r="A3922" i="10"/>
  <c r="A3923" i="10"/>
  <c r="A3924" i="10"/>
  <c r="A3925" i="10"/>
  <c r="A3926" i="10"/>
  <c r="A3927" i="10"/>
  <c r="A3928" i="10"/>
  <c r="A3929" i="10"/>
  <c r="A3930" i="10"/>
  <c r="A3931" i="10"/>
  <c r="A3932" i="10"/>
  <c r="A3933" i="10"/>
  <c r="A3934" i="10"/>
  <c r="A3935" i="10"/>
  <c r="A3936" i="10"/>
  <c r="A3937" i="10"/>
  <c r="A3938" i="10"/>
  <c r="A3939" i="10"/>
  <c r="A3940" i="10"/>
  <c r="A3941" i="10"/>
  <c r="A3942" i="10"/>
  <c r="A3943" i="10"/>
  <c r="A3944" i="10"/>
  <c r="A3945" i="10"/>
  <c r="A3946" i="10"/>
  <c r="A3947" i="10"/>
  <c r="A3948" i="10"/>
  <c r="A3949" i="10"/>
  <c r="A3950" i="10"/>
  <c r="A3951" i="10"/>
  <c r="A3952" i="10"/>
  <c r="A3953" i="10"/>
  <c r="A3954" i="10"/>
  <c r="A3955" i="10"/>
  <c r="A3956" i="10"/>
  <c r="A3957" i="10"/>
  <c r="A3958" i="10"/>
  <c r="A3959" i="10"/>
  <c r="A3960" i="10"/>
  <c r="A3961" i="10"/>
  <c r="A3962" i="10"/>
  <c r="A3963" i="10"/>
  <c r="A3964" i="10"/>
  <c r="A3965" i="10"/>
  <c r="A3966" i="10"/>
  <c r="A3967" i="10"/>
  <c r="A3968" i="10"/>
  <c r="A3969" i="10"/>
  <c r="A3970" i="10"/>
  <c r="A3971" i="10"/>
  <c r="A3972" i="10"/>
  <c r="A3973" i="10"/>
  <c r="A3974" i="10"/>
  <c r="A3975" i="10"/>
  <c r="A3976" i="10"/>
  <c r="A3977" i="10"/>
  <c r="A3978" i="10"/>
  <c r="A3979" i="10"/>
  <c r="A3980" i="10"/>
  <c r="A3981" i="10"/>
  <c r="A3982" i="10"/>
  <c r="A3983" i="10"/>
  <c r="A3984" i="10"/>
  <c r="A3985" i="10"/>
  <c r="A3986" i="10"/>
  <c r="A3987" i="10"/>
  <c r="A3988" i="10"/>
  <c r="A3989" i="10"/>
  <c r="A3990" i="10"/>
  <c r="A3991" i="10"/>
  <c r="A3992" i="10"/>
  <c r="A3993" i="10"/>
  <c r="A3994" i="10"/>
  <c r="A3995" i="10"/>
  <c r="A3996" i="10"/>
  <c r="A3997" i="10"/>
  <c r="A3998" i="10"/>
  <c r="A3999" i="10"/>
  <c r="A4000" i="10"/>
  <c r="A4001" i="10"/>
  <c r="A4002" i="10"/>
  <c r="A4003" i="10"/>
  <c r="A4004" i="10"/>
  <c r="A4005" i="10"/>
  <c r="A4006" i="10"/>
  <c r="A4007" i="10"/>
  <c r="A4008" i="10"/>
  <c r="A4009" i="10"/>
  <c r="A4010" i="10"/>
  <c r="A4011" i="10"/>
  <c r="A4012" i="10"/>
  <c r="A4013" i="10"/>
  <c r="A4014" i="10"/>
  <c r="A4015" i="10"/>
  <c r="A4016" i="10"/>
  <c r="A4017" i="10"/>
  <c r="A4018" i="10"/>
  <c r="A4019" i="10"/>
  <c r="A4020" i="10"/>
  <c r="A4021" i="10"/>
  <c r="A4022" i="10"/>
  <c r="A4023" i="10"/>
  <c r="A4024" i="10"/>
  <c r="A4025" i="10"/>
  <c r="A4026" i="10"/>
  <c r="A4027" i="10"/>
  <c r="A4028" i="10"/>
  <c r="A4029" i="10"/>
  <c r="A4030" i="10"/>
  <c r="A4031" i="10"/>
  <c r="A4032" i="10"/>
  <c r="A4033" i="10"/>
  <c r="A4034" i="10"/>
  <c r="A4035" i="10"/>
  <c r="A4036" i="10"/>
  <c r="A4037" i="10"/>
  <c r="A4038" i="10"/>
  <c r="A4039" i="10"/>
  <c r="A4040" i="10"/>
  <c r="A4041" i="10"/>
  <c r="A4042" i="10"/>
  <c r="A4043" i="10"/>
  <c r="A4044" i="10"/>
  <c r="A4045" i="10"/>
  <c r="A4046" i="10"/>
  <c r="A4047" i="10"/>
  <c r="A4048" i="10"/>
  <c r="A4049" i="10"/>
  <c r="A4050" i="10"/>
  <c r="A4051" i="10"/>
  <c r="A4052" i="10"/>
  <c r="A4053" i="10"/>
  <c r="A4054" i="10"/>
  <c r="A4055" i="10"/>
  <c r="A4056" i="10"/>
  <c r="A4057" i="10"/>
  <c r="A4058" i="10"/>
  <c r="A4059" i="10"/>
  <c r="A4060" i="10"/>
  <c r="A4061" i="10"/>
  <c r="A4062" i="10"/>
  <c r="A4063" i="10"/>
  <c r="A4064" i="10"/>
  <c r="A4065" i="10"/>
  <c r="A4066" i="10"/>
  <c r="A4067" i="10"/>
  <c r="A4068" i="10"/>
  <c r="A4069" i="10"/>
  <c r="A4070" i="10"/>
  <c r="A4071" i="10"/>
  <c r="A4072" i="10"/>
  <c r="A4073" i="10"/>
  <c r="A4074" i="10"/>
  <c r="A4075" i="10"/>
  <c r="A4076" i="10"/>
  <c r="A4077" i="10"/>
  <c r="A4078" i="10"/>
  <c r="A4079" i="10"/>
  <c r="A4080" i="10"/>
  <c r="A4081" i="10"/>
  <c r="A4082" i="10"/>
  <c r="A4083" i="10"/>
  <c r="A4084" i="10"/>
  <c r="A4085" i="10"/>
  <c r="A4086" i="10"/>
  <c r="A4087" i="10"/>
  <c r="A4088" i="10"/>
  <c r="A4089" i="10"/>
  <c r="A4090" i="10"/>
  <c r="A4091" i="10"/>
  <c r="A4092" i="10"/>
  <c r="A4093" i="10"/>
  <c r="A4094" i="10"/>
  <c r="A4095" i="10"/>
  <c r="A4096" i="10"/>
  <c r="A4097" i="10"/>
  <c r="A4098" i="10"/>
  <c r="A4099" i="10"/>
  <c r="A4100" i="10"/>
  <c r="A4101" i="10"/>
  <c r="A4102" i="10"/>
  <c r="A4103" i="10"/>
  <c r="A4104" i="10"/>
  <c r="A4105" i="10"/>
  <c r="A4106" i="10"/>
  <c r="A4107" i="10"/>
  <c r="A4108" i="10"/>
  <c r="A4109" i="10"/>
  <c r="A4110" i="10"/>
  <c r="A4111" i="10"/>
  <c r="A4112" i="10"/>
  <c r="A4113" i="10"/>
  <c r="A4114" i="10"/>
  <c r="A4115" i="10"/>
  <c r="A4116" i="10"/>
  <c r="A4117" i="10"/>
  <c r="A4118" i="10"/>
  <c r="A4119" i="10"/>
  <c r="A4120" i="10"/>
  <c r="A4121" i="10"/>
  <c r="A4122" i="10"/>
  <c r="A4123" i="10"/>
  <c r="A4124" i="10"/>
  <c r="A4125" i="10"/>
  <c r="A4126" i="10"/>
  <c r="A4127" i="10"/>
  <c r="A4128" i="10"/>
  <c r="A4129" i="10"/>
  <c r="A4130" i="10"/>
  <c r="A4131" i="10"/>
  <c r="A4132" i="10"/>
  <c r="A4133" i="10"/>
  <c r="A4134" i="10"/>
  <c r="A4135" i="10"/>
  <c r="A4136" i="10"/>
  <c r="A4137" i="10"/>
  <c r="A4138" i="10"/>
  <c r="A4139" i="10"/>
  <c r="A4140" i="10"/>
  <c r="A4141" i="10"/>
  <c r="A4142" i="10"/>
  <c r="A4143" i="10"/>
  <c r="A4144" i="10"/>
  <c r="A4145" i="10"/>
  <c r="A4146" i="10"/>
  <c r="A4147" i="10"/>
  <c r="A4148" i="10"/>
  <c r="A4149" i="10"/>
  <c r="A4150" i="10"/>
  <c r="A4151" i="10"/>
  <c r="A4152" i="10"/>
  <c r="A4153" i="10"/>
  <c r="A4154" i="10"/>
  <c r="A4155" i="10"/>
  <c r="A4156" i="10"/>
  <c r="A4157" i="10"/>
  <c r="A4158" i="10"/>
  <c r="A4159" i="10"/>
  <c r="A4160" i="10"/>
  <c r="A4161" i="10"/>
  <c r="A4162" i="10"/>
  <c r="A4163" i="10"/>
  <c r="A4164" i="10"/>
  <c r="A4165" i="10"/>
  <c r="A4166" i="10"/>
  <c r="A4167" i="10"/>
  <c r="A4168" i="10"/>
  <c r="A4169" i="10"/>
  <c r="A4170" i="10"/>
  <c r="A4171" i="10"/>
  <c r="A4172" i="10"/>
  <c r="A4173" i="10"/>
  <c r="A4174" i="10"/>
  <c r="A4175" i="10"/>
  <c r="A4176" i="10"/>
  <c r="A4177" i="10"/>
  <c r="A4178" i="10"/>
  <c r="A4179" i="10"/>
  <c r="A4180" i="10"/>
  <c r="A4181" i="10"/>
  <c r="A4182" i="10"/>
  <c r="A4183" i="10"/>
  <c r="A4184" i="10"/>
  <c r="A4185" i="10"/>
  <c r="A4186" i="10"/>
  <c r="A4187" i="10"/>
  <c r="A4188" i="10"/>
  <c r="A4189" i="10"/>
  <c r="A4190" i="10"/>
  <c r="A4191" i="10"/>
  <c r="A4192" i="10"/>
  <c r="A4193" i="10"/>
  <c r="A4194" i="10"/>
  <c r="A4195" i="10"/>
  <c r="A4196" i="10"/>
  <c r="A4197" i="10"/>
  <c r="A4198" i="10"/>
  <c r="A4199" i="10"/>
  <c r="A4200" i="10"/>
  <c r="A4201" i="10"/>
  <c r="A4202" i="10"/>
  <c r="A4203" i="10"/>
  <c r="A4204" i="10"/>
  <c r="A4205" i="10"/>
  <c r="A4206" i="10"/>
  <c r="A4207" i="10"/>
  <c r="A4208" i="10"/>
  <c r="A4209" i="10"/>
  <c r="A4210" i="10"/>
  <c r="A4211" i="10"/>
  <c r="A4212" i="10"/>
  <c r="A4213" i="10"/>
  <c r="A4214" i="10"/>
  <c r="A4215" i="10"/>
  <c r="A4216" i="10"/>
  <c r="A4217" i="10"/>
  <c r="A4218" i="10"/>
  <c r="A4219" i="10"/>
  <c r="A4220" i="10"/>
  <c r="A4221" i="10"/>
  <c r="A4222" i="10"/>
  <c r="A4223" i="10"/>
  <c r="A4224" i="10"/>
  <c r="A4225" i="10"/>
  <c r="A4226" i="10"/>
  <c r="A4227" i="10"/>
  <c r="A4228" i="10"/>
  <c r="A4229" i="10"/>
  <c r="A4230" i="10"/>
  <c r="A4231" i="10"/>
  <c r="A4232" i="10"/>
  <c r="A4233" i="10"/>
  <c r="A4234" i="10"/>
  <c r="A4235" i="10"/>
  <c r="A4236" i="10"/>
  <c r="A4237" i="10"/>
  <c r="A4238" i="10"/>
  <c r="A4239" i="10"/>
  <c r="A4240" i="10"/>
  <c r="A4241" i="10"/>
  <c r="A4242" i="10"/>
  <c r="A4243" i="10"/>
  <c r="A4244" i="10"/>
  <c r="A4245" i="10"/>
  <c r="A4246" i="10"/>
  <c r="A4247" i="10"/>
  <c r="A4248" i="10"/>
  <c r="A4249" i="10"/>
  <c r="A4250" i="10"/>
  <c r="A4251" i="10"/>
  <c r="A4252" i="10"/>
  <c r="A4253" i="10"/>
  <c r="A4254" i="10"/>
  <c r="A4255" i="10"/>
  <c r="A4256" i="10"/>
  <c r="A4257" i="10"/>
  <c r="A4258" i="10"/>
  <c r="A4259" i="10"/>
  <c r="A4260" i="10"/>
  <c r="A4261" i="10"/>
  <c r="A4262" i="10"/>
  <c r="A4263" i="10"/>
  <c r="A4264" i="10"/>
  <c r="A4265" i="10"/>
  <c r="A4266" i="10"/>
  <c r="A4267" i="10"/>
  <c r="A4268" i="10"/>
  <c r="A4269" i="10"/>
  <c r="A4270" i="10"/>
  <c r="A4271" i="10"/>
  <c r="A4272" i="10"/>
  <c r="A4273" i="10"/>
  <c r="A4274" i="10"/>
  <c r="A4275" i="10"/>
  <c r="A4276" i="10"/>
  <c r="A4277" i="10"/>
  <c r="A4278" i="10"/>
  <c r="A4279" i="10"/>
  <c r="A4280" i="10"/>
  <c r="A4281" i="10"/>
  <c r="A4282" i="10"/>
  <c r="A4283" i="10"/>
  <c r="A4284" i="10"/>
  <c r="A4285" i="10"/>
  <c r="A4286" i="10"/>
  <c r="A4287" i="10"/>
  <c r="A4288" i="10"/>
  <c r="A4289" i="10"/>
  <c r="A4290" i="10"/>
  <c r="A4291" i="10"/>
  <c r="A4292" i="10"/>
  <c r="A4293" i="10"/>
  <c r="A4294" i="10"/>
  <c r="A4295" i="10"/>
  <c r="A4296" i="10"/>
  <c r="A4297" i="10"/>
  <c r="A4298" i="10"/>
  <c r="A4299" i="10"/>
  <c r="A4300" i="10"/>
  <c r="A4301" i="10"/>
  <c r="A4302" i="10"/>
  <c r="A4303" i="10"/>
  <c r="A4304" i="10"/>
  <c r="A4305" i="10"/>
  <c r="A4306" i="10"/>
  <c r="A4307" i="10"/>
  <c r="A4308" i="10"/>
  <c r="A4309" i="10"/>
  <c r="A4310" i="10"/>
  <c r="A4311" i="10"/>
  <c r="A4312" i="10"/>
  <c r="A4313" i="10"/>
  <c r="A4314" i="10"/>
  <c r="A4315" i="10"/>
  <c r="A4316" i="10"/>
  <c r="A4317" i="10"/>
  <c r="A4318" i="10"/>
  <c r="A4319" i="10"/>
  <c r="A4320" i="10"/>
  <c r="A4321" i="10"/>
  <c r="A4322" i="10"/>
  <c r="A4323" i="10"/>
  <c r="A4324" i="10"/>
  <c r="A4325" i="10"/>
  <c r="A4326" i="10"/>
  <c r="A4327" i="10"/>
  <c r="A4328" i="10"/>
  <c r="A4329" i="10"/>
  <c r="A4330" i="10"/>
  <c r="A4331" i="10"/>
  <c r="A4332" i="10"/>
  <c r="A4333" i="10"/>
  <c r="A4334" i="10"/>
  <c r="A4335" i="10"/>
  <c r="A4336" i="10"/>
  <c r="A4337" i="10"/>
  <c r="A4338" i="10"/>
  <c r="A4339" i="10"/>
  <c r="A4340" i="10"/>
  <c r="A4341" i="10"/>
  <c r="A4342" i="10"/>
  <c r="A4343" i="10"/>
  <c r="A4344" i="10"/>
  <c r="A4345" i="10"/>
  <c r="A4346" i="10"/>
  <c r="A4347" i="10"/>
  <c r="A4348" i="10"/>
  <c r="A4349" i="10"/>
  <c r="A4350" i="10"/>
  <c r="A4351" i="10"/>
  <c r="A4352" i="10"/>
  <c r="A4353" i="10"/>
  <c r="A4354" i="10"/>
  <c r="A4355" i="10"/>
  <c r="A4356" i="10"/>
  <c r="A4357" i="10"/>
  <c r="A4358" i="10"/>
  <c r="A4359" i="10"/>
  <c r="A4360" i="10"/>
  <c r="A4361" i="10"/>
  <c r="A4362" i="10"/>
  <c r="A4363" i="10"/>
  <c r="A4364" i="10"/>
  <c r="A4365" i="10"/>
  <c r="A4366" i="10"/>
  <c r="A4367" i="10"/>
  <c r="A4368" i="10"/>
  <c r="A4369" i="10"/>
  <c r="A4370" i="10"/>
  <c r="A4371" i="10"/>
  <c r="A4372" i="10"/>
  <c r="A4373" i="10"/>
  <c r="A4374" i="10"/>
  <c r="A4375" i="10"/>
  <c r="A4376" i="10"/>
  <c r="A4377" i="10"/>
  <c r="A4378" i="10"/>
  <c r="A4379" i="10"/>
  <c r="A4380" i="10"/>
  <c r="A4381" i="10"/>
  <c r="A4382" i="10"/>
  <c r="A4383" i="10"/>
  <c r="A4384" i="10"/>
  <c r="A4385" i="10"/>
  <c r="A4386" i="10"/>
  <c r="A4387" i="10"/>
  <c r="A4388" i="10"/>
  <c r="A4389" i="10"/>
  <c r="A4390" i="10"/>
  <c r="A4391" i="10"/>
  <c r="A4392" i="10"/>
  <c r="A4393" i="10"/>
  <c r="A4394" i="10"/>
  <c r="A4395" i="10"/>
  <c r="A4396" i="10"/>
  <c r="A4397" i="10"/>
  <c r="A4398" i="10"/>
  <c r="A4399" i="10"/>
  <c r="A4400" i="10"/>
  <c r="A4401" i="10"/>
  <c r="A4402" i="10"/>
  <c r="A4403" i="10"/>
  <c r="A4404" i="10"/>
  <c r="A4405" i="10"/>
  <c r="A4406" i="10"/>
  <c r="A4407" i="10"/>
  <c r="A4408" i="10"/>
  <c r="A4409" i="10"/>
  <c r="A4410" i="10"/>
  <c r="A4411" i="10"/>
  <c r="A4412" i="10"/>
  <c r="A4413" i="10"/>
  <c r="A4414" i="10"/>
  <c r="A4415" i="10"/>
  <c r="A4416" i="10"/>
  <c r="A4417" i="10"/>
  <c r="A4418" i="10"/>
  <c r="A4419" i="10"/>
  <c r="A4420" i="10"/>
  <c r="A4421" i="10"/>
  <c r="A4422" i="10"/>
  <c r="A4423" i="10"/>
  <c r="A4424" i="10"/>
  <c r="A4425" i="10"/>
  <c r="A4426" i="10"/>
  <c r="A4427" i="10"/>
  <c r="A4428" i="10"/>
  <c r="A4429" i="10"/>
  <c r="A4430" i="10"/>
  <c r="A4431" i="10"/>
  <c r="A4432" i="10"/>
  <c r="A4433" i="10"/>
  <c r="A4434" i="10"/>
  <c r="A4435" i="10"/>
  <c r="A4436" i="10"/>
  <c r="A4437" i="10"/>
  <c r="A4438" i="10"/>
  <c r="A4439" i="10"/>
  <c r="A4440" i="10"/>
  <c r="A4441" i="10"/>
  <c r="A4442" i="10"/>
  <c r="A4443" i="10"/>
  <c r="A4444" i="10"/>
  <c r="A4445" i="10"/>
  <c r="A4446" i="10"/>
  <c r="A4447" i="10"/>
  <c r="A4448" i="10"/>
  <c r="A4449" i="10"/>
  <c r="A4450" i="10"/>
  <c r="A4451" i="10"/>
  <c r="A4452" i="10"/>
  <c r="A4453" i="10"/>
  <c r="A4454" i="10"/>
  <c r="A4455" i="10"/>
  <c r="A4456" i="10"/>
  <c r="A4457" i="10"/>
  <c r="A4458" i="10"/>
  <c r="A4459" i="10"/>
  <c r="A4460" i="10"/>
  <c r="A4461" i="10"/>
  <c r="A4462" i="10"/>
  <c r="A4463" i="10"/>
  <c r="A4464" i="10"/>
  <c r="A4465" i="10"/>
  <c r="A4466" i="10"/>
  <c r="A4467" i="10"/>
  <c r="A4468" i="10"/>
  <c r="A4469" i="10"/>
  <c r="A4470" i="10"/>
  <c r="A4471" i="10"/>
  <c r="A4472" i="10"/>
  <c r="A4473" i="10"/>
  <c r="A4474" i="10"/>
  <c r="A4475" i="10"/>
  <c r="A4476" i="10"/>
  <c r="A4477" i="10"/>
  <c r="A4478" i="10"/>
  <c r="A4479" i="10"/>
  <c r="A4480" i="10"/>
  <c r="A4481" i="10"/>
  <c r="A4482" i="10"/>
  <c r="A4483" i="10"/>
  <c r="A4484" i="10"/>
  <c r="A4485" i="10"/>
  <c r="A4486" i="10"/>
  <c r="A4487" i="10"/>
  <c r="A4488" i="10"/>
  <c r="A4489" i="10"/>
  <c r="A4490" i="10"/>
  <c r="A4491" i="10"/>
  <c r="A4492" i="10"/>
  <c r="A4493" i="10"/>
  <c r="A4494" i="10"/>
  <c r="A4495" i="10"/>
  <c r="A4496" i="10"/>
  <c r="A4497" i="10"/>
  <c r="A4498" i="10"/>
  <c r="A4499" i="10"/>
  <c r="A4500" i="10"/>
  <c r="A4501" i="10"/>
  <c r="A4502" i="10"/>
  <c r="A4503" i="10"/>
  <c r="A4504" i="10"/>
  <c r="A4505" i="10"/>
  <c r="A4506" i="10"/>
  <c r="A4507" i="10"/>
  <c r="A4508" i="10"/>
  <c r="A4509" i="10"/>
  <c r="A4510" i="10"/>
  <c r="A4511" i="10"/>
  <c r="A4512" i="10"/>
  <c r="A4513" i="10"/>
  <c r="A4514" i="10"/>
  <c r="A4515" i="10"/>
  <c r="A4516" i="10"/>
  <c r="A4517" i="10"/>
  <c r="A4518" i="10"/>
  <c r="A4519" i="10"/>
  <c r="A4520" i="10"/>
  <c r="A4521" i="10"/>
  <c r="A4522" i="10"/>
  <c r="A4523" i="10"/>
  <c r="A4524" i="10"/>
  <c r="A4525" i="10"/>
  <c r="A4526" i="10"/>
  <c r="A4527" i="10"/>
  <c r="A4528" i="10"/>
  <c r="A4529" i="10"/>
  <c r="A4530" i="10"/>
  <c r="A4531" i="10"/>
  <c r="A4532" i="10"/>
  <c r="A4533" i="10"/>
  <c r="A4534" i="10"/>
  <c r="A4535" i="10"/>
  <c r="A4536" i="10"/>
  <c r="A4537" i="10"/>
  <c r="A4538" i="10"/>
  <c r="A4539" i="10"/>
  <c r="A4540" i="10"/>
  <c r="A4541" i="10"/>
  <c r="A4542" i="10"/>
  <c r="A4543" i="10"/>
  <c r="A4544" i="10"/>
  <c r="A4545" i="10"/>
  <c r="A4546" i="10"/>
  <c r="A4547" i="10"/>
  <c r="A4548" i="10"/>
  <c r="A4549" i="10"/>
  <c r="A4550" i="10"/>
  <c r="A4551" i="10"/>
  <c r="A4552" i="10"/>
  <c r="A4553" i="10"/>
  <c r="A4554" i="10"/>
  <c r="A4555" i="10"/>
  <c r="A4556" i="10"/>
  <c r="A4557" i="10"/>
  <c r="A4558" i="10"/>
  <c r="A4559" i="10"/>
  <c r="A4560" i="10"/>
  <c r="A4561" i="10"/>
  <c r="A4562" i="10"/>
  <c r="A4563" i="10"/>
  <c r="A4564" i="10"/>
  <c r="A4565" i="10"/>
  <c r="A4566" i="10"/>
  <c r="A4567" i="10"/>
  <c r="A4568" i="10"/>
  <c r="A4569" i="10"/>
  <c r="A4570" i="10"/>
  <c r="A4571" i="10"/>
  <c r="A4572" i="10"/>
  <c r="A4573" i="10"/>
  <c r="A4574" i="10"/>
  <c r="A4575" i="10"/>
  <c r="A4576" i="10"/>
  <c r="A4577" i="10"/>
  <c r="A4578" i="10"/>
  <c r="A4579" i="10"/>
  <c r="A4580" i="10"/>
  <c r="A4581" i="10"/>
  <c r="A4582" i="10"/>
  <c r="A4583" i="10"/>
  <c r="A4584" i="10"/>
  <c r="A4585" i="10"/>
  <c r="A4586" i="10"/>
  <c r="A4587" i="10"/>
  <c r="A4588" i="10"/>
  <c r="A4589" i="10"/>
  <c r="A4590" i="10"/>
  <c r="A4591" i="10"/>
  <c r="A4592" i="10"/>
  <c r="A4593" i="10"/>
  <c r="A4594" i="10"/>
  <c r="A4595" i="10"/>
  <c r="A4596" i="10"/>
  <c r="A4597" i="10"/>
  <c r="A4598" i="10"/>
  <c r="A4599" i="10"/>
  <c r="A4600" i="10"/>
  <c r="A4601" i="10"/>
  <c r="A4602" i="10"/>
  <c r="A4603" i="10"/>
  <c r="A4604" i="10"/>
  <c r="A4605" i="10"/>
  <c r="A4606" i="10"/>
  <c r="A4607" i="10"/>
  <c r="A4608" i="10"/>
  <c r="A4609" i="10"/>
  <c r="A4610" i="10"/>
  <c r="A4611" i="10"/>
  <c r="A4612" i="10"/>
  <c r="A4613" i="10"/>
  <c r="A4614" i="10"/>
  <c r="A4615" i="10"/>
  <c r="A4616" i="10"/>
  <c r="A4617" i="10"/>
  <c r="A4618" i="10"/>
  <c r="A4619" i="10"/>
  <c r="A4620" i="10"/>
  <c r="A4621" i="10"/>
  <c r="A4622" i="10"/>
  <c r="A4623" i="10"/>
  <c r="A4624" i="10"/>
  <c r="A4625" i="10"/>
  <c r="A4626" i="10"/>
  <c r="A4627" i="10"/>
  <c r="A4628" i="10"/>
  <c r="A4629" i="10"/>
  <c r="A4630" i="10"/>
  <c r="A4631" i="10"/>
  <c r="A4632" i="10"/>
  <c r="A4633" i="10"/>
  <c r="A4634" i="10"/>
  <c r="A4635" i="10"/>
  <c r="A4636" i="10"/>
  <c r="A4637" i="10"/>
  <c r="A4638" i="10"/>
  <c r="A4639" i="10"/>
  <c r="A4640" i="10"/>
  <c r="A4641" i="10"/>
  <c r="A4642" i="10"/>
  <c r="A4643" i="10"/>
  <c r="A4644" i="10"/>
  <c r="A4645" i="10"/>
  <c r="A4646" i="10"/>
  <c r="A4647" i="10"/>
  <c r="A4648" i="10"/>
  <c r="A4649" i="10"/>
  <c r="A4650" i="10"/>
  <c r="A4651" i="10"/>
  <c r="A4652" i="10"/>
  <c r="A4653" i="10"/>
  <c r="A4654" i="10"/>
  <c r="A4655" i="10"/>
  <c r="A4656" i="10"/>
  <c r="A4657" i="10"/>
  <c r="A4658" i="10"/>
  <c r="A4659" i="10"/>
  <c r="A4660" i="10"/>
  <c r="A4661" i="10"/>
  <c r="A4662" i="10"/>
  <c r="A4663" i="10"/>
  <c r="A4664" i="10"/>
  <c r="A4665" i="10"/>
  <c r="A4666" i="10"/>
  <c r="A4667" i="10"/>
  <c r="A4668" i="10"/>
  <c r="A4669" i="10"/>
  <c r="A4670" i="10"/>
  <c r="A4671" i="10"/>
  <c r="A4672" i="10"/>
  <c r="A4673" i="10"/>
  <c r="A4674" i="10"/>
  <c r="A4675" i="10"/>
  <c r="A4676" i="10"/>
  <c r="A4677" i="10"/>
  <c r="A4678" i="10"/>
  <c r="A4679" i="10"/>
  <c r="A4680" i="10"/>
  <c r="A4681" i="10"/>
  <c r="A4682" i="10"/>
  <c r="A4683" i="10"/>
  <c r="A4684" i="10"/>
  <c r="A4685" i="10"/>
  <c r="A4686" i="10"/>
  <c r="A4687" i="10"/>
  <c r="A4688" i="10"/>
  <c r="A4689" i="10"/>
  <c r="A4690" i="10"/>
  <c r="A4691" i="10"/>
  <c r="A4692" i="10"/>
  <c r="A4693" i="10"/>
  <c r="A4694" i="10"/>
  <c r="A4695" i="10"/>
  <c r="A4696" i="10"/>
  <c r="A4697" i="10"/>
  <c r="A4698" i="10"/>
  <c r="A4699" i="10"/>
  <c r="A4700" i="10"/>
  <c r="A4701" i="10"/>
  <c r="A4702" i="10"/>
  <c r="A4703" i="10"/>
  <c r="A4704" i="10"/>
  <c r="A4705" i="10"/>
  <c r="A4706" i="10"/>
  <c r="A4707" i="10"/>
  <c r="A4708" i="10"/>
  <c r="A4709" i="10"/>
  <c r="A4710" i="10"/>
  <c r="A4711" i="10"/>
  <c r="A4712" i="10"/>
  <c r="A4713" i="10"/>
  <c r="A4714" i="10"/>
  <c r="A4715" i="10"/>
  <c r="A4716" i="10"/>
  <c r="A4717" i="10"/>
  <c r="A4718" i="10"/>
  <c r="A4719" i="10"/>
  <c r="A4720" i="10"/>
  <c r="A4721" i="10"/>
  <c r="A4722" i="10"/>
  <c r="A4723" i="10"/>
  <c r="A4724" i="10"/>
  <c r="A4725" i="10"/>
  <c r="A4726" i="10"/>
  <c r="A4727" i="10"/>
  <c r="A4728" i="10"/>
  <c r="A4729" i="10"/>
  <c r="A4730" i="10"/>
  <c r="A4731" i="10"/>
  <c r="A4732" i="10"/>
  <c r="A4733" i="10"/>
  <c r="A4734" i="10"/>
  <c r="A4735" i="10"/>
  <c r="A4736" i="10"/>
  <c r="A4737" i="10"/>
  <c r="A4738" i="10"/>
  <c r="A4739" i="10"/>
  <c r="A4740" i="10"/>
  <c r="A4741" i="10"/>
  <c r="A4742" i="10"/>
  <c r="A4743" i="10"/>
  <c r="A4744" i="10"/>
  <c r="A4745" i="10"/>
  <c r="A4746" i="10"/>
  <c r="A4747" i="10"/>
  <c r="A4748" i="10"/>
  <c r="A4749" i="10"/>
  <c r="A4750" i="10"/>
  <c r="A4751" i="10"/>
  <c r="A4752" i="10"/>
  <c r="A4753" i="10"/>
  <c r="A4754" i="10"/>
  <c r="A4755" i="10"/>
  <c r="A4756" i="10"/>
  <c r="A4757" i="10"/>
  <c r="A4758" i="10"/>
  <c r="A4759" i="10"/>
  <c r="A4760" i="10"/>
  <c r="A4761" i="10"/>
  <c r="A4762" i="10"/>
  <c r="A4763" i="10"/>
  <c r="A4764" i="10"/>
  <c r="A4765" i="10"/>
  <c r="A4766" i="10"/>
  <c r="A4767" i="10"/>
  <c r="A4768" i="10"/>
  <c r="A4769" i="10"/>
  <c r="A4770" i="10"/>
  <c r="A4771" i="10"/>
  <c r="A4772" i="10"/>
  <c r="A4773" i="10"/>
  <c r="A4774" i="10"/>
  <c r="A4775" i="10"/>
  <c r="A4776" i="10"/>
  <c r="A4777" i="10"/>
  <c r="A4778" i="10"/>
  <c r="A4779" i="10"/>
  <c r="A4780" i="10"/>
  <c r="A4781" i="10"/>
  <c r="A4782" i="10"/>
  <c r="A4783" i="10"/>
  <c r="A4784" i="10"/>
  <c r="A4785" i="10"/>
  <c r="A4786" i="10"/>
  <c r="A4787" i="10"/>
  <c r="A4788" i="10"/>
  <c r="A4789" i="10"/>
  <c r="A4790" i="10"/>
  <c r="A4791" i="10"/>
  <c r="A4792" i="10"/>
  <c r="A4793" i="10"/>
  <c r="A4794" i="10"/>
  <c r="A4795" i="10"/>
  <c r="A4796" i="10"/>
  <c r="A4797" i="10"/>
  <c r="A4798" i="10"/>
  <c r="A4799" i="10"/>
  <c r="A4800" i="10"/>
  <c r="A4801" i="10"/>
  <c r="A4802" i="10"/>
  <c r="A4803" i="10"/>
  <c r="A4804" i="10"/>
  <c r="A4805" i="10"/>
  <c r="A4806" i="10"/>
  <c r="A4807" i="10"/>
  <c r="A4808" i="10"/>
  <c r="A4809" i="10"/>
  <c r="A4810" i="10"/>
  <c r="A4811" i="10"/>
  <c r="A4812" i="10"/>
  <c r="A4813" i="10"/>
  <c r="A4814" i="10"/>
  <c r="A4815" i="10"/>
  <c r="A4816" i="10"/>
  <c r="A4817" i="10"/>
  <c r="A4818" i="10"/>
  <c r="A4819" i="10"/>
  <c r="A4820" i="10"/>
  <c r="A4821" i="10"/>
  <c r="A4822" i="10"/>
  <c r="A4823" i="10"/>
  <c r="A4824" i="10"/>
  <c r="A4825" i="10"/>
  <c r="A4826" i="10"/>
  <c r="A4827" i="10"/>
  <c r="A4828" i="10"/>
  <c r="A4829" i="10"/>
  <c r="A4830" i="10"/>
  <c r="A4831" i="10"/>
  <c r="A4832" i="10"/>
  <c r="A4833" i="10"/>
  <c r="A4834" i="10"/>
  <c r="A4835" i="10"/>
  <c r="A4836" i="10"/>
  <c r="A4837" i="10"/>
  <c r="A4838" i="10"/>
  <c r="A4839" i="10"/>
  <c r="A4840" i="10"/>
  <c r="A4841" i="10"/>
  <c r="A4842" i="10"/>
  <c r="A4843" i="10"/>
  <c r="A4844" i="10"/>
  <c r="A4845" i="10"/>
  <c r="A4846" i="10"/>
  <c r="A4847" i="10"/>
  <c r="A4848" i="10"/>
  <c r="A4849" i="10"/>
  <c r="A4850" i="10"/>
  <c r="A4851" i="10"/>
  <c r="A4852" i="10"/>
  <c r="A4853" i="10"/>
  <c r="A4854" i="10"/>
  <c r="A4855" i="10"/>
  <c r="A4856" i="10"/>
  <c r="A4857" i="10"/>
  <c r="A4858" i="10"/>
  <c r="A4859" i="10"/>
  <c r="A4860" i="10"/>
  <c r="A4861" i="10"/>
  <c r="A4862" i="10"/>
  <c r="A4863" i="10"/>
  <c r="A4864" i="10"/>
  <c r="A4865" i="10"/>
  <c r="A4866" i="10"/>
  <c r="A4867" i="10"/>
  <c r="A4868" i="10"/>
  <c r="A4869" i="10"/>
  <c r="A4870" i="10"/>
  <c r="A4871" i="10"/>
  <c r="A4872" i="10"/>
  <c r="A4873" i="10"/>
  <c r="A4874" i="10"/>
  <c r="A4875" i="10"/>
  <c r="A4876" i="10"/>
  <c r="A4877" i="10"/>
  <c r="A4878" i="10"/>
  <c r="A4879" i="10"/>
  <c r="A4880" i="10"/>
  <c r="A4881" i="10"/>
  <c r="A4882" i="10"/>
  <c r="A4883" i="10"/>
  <c r="A4884" i="10"/>
  <c r="A4885" i="10"/>
  <c r="A4886" i="10"/>
  <c r="A4887" i="10"/>
  <c r="A4888" i="10"/>
  <c r="A4889" i="10"/>
  <c r="A4890" i="10"/>
  <c r="A4891" i="10"/>
  <c r="A4892" i="10"/>
  <c r="A4893" i="10"/>
  <c r="A4894" i="10"/>
  <c r="A4895" i="10"/>
  <c r="A4896" i="10"/>
  <c r="A4897" i="10"/>
  <c r="A4898" i="10"/>
  <c r="A4899" i="10"/>
  <c r="A4900" i="10"/>
  <c r="A4901" i="10"/>
  <c r="A4902" i="10"/>
  <c r="A4903" i="10"/>
  <c r="A4904" i="10"/>
  <c r="A4905" i="10"/>
  <c r="A4906" i="10"/>
  <c r="A4907" i="10"/>
  <c r="A4908" i="10"/>
  <c r="A4909" i="10"/>
  <c r="A4910" i="10"/>
  <c r="A4911" i="10"/>
  <c r="A4912" i="10"/>
  <c r="A4913" i="10"/>
  <c r="A4914" i="10"/>
  <c r="A4915" i="10"/>
  <c r="A4916" i="10"/>
  <c r="A4917" i="10"/>
  <c r="A4918" i="10"/>
  <c r="A4919" i="10"/>
  <c r="A4920" i="10"/>
  <c r="A4921" i="10"/>
  <c r="A4922" i="10"/>
  <c r="A4923" i="10"/>
  <c r="A4924" i="10"/>
  <c r="A4925" i="10"/>
  <c r="A4926" i="10"/>
  <c r="A4927" i="10"/>
  <c r="A4928" i="10"/>
  <c r="A4929" i="10"/>
  <c r="A4930" i="10"/>
  <c r="A4931" i="10"/>
  <c r="A4932" i="10"/>
  <c r="A4933" i="10"/>
  <c r="A4934" i="10"/>
  <c r="A4935" i="10"/>
  <c r="A4936" i="10"/>
  <c r="A4937" i="10"/>
  <c r="A4938" i="10"/>
  <c r="A4939" i="10"/>
  <c r="A4940" i="10"/>
  <c r="A4941" i="10"/>
  <c r="A4942" i="10"/>
  <c r="A4943" i="10"/>
  <c r="A4944" i="10"/>
  <c r="A4945" i="10"/>
  <c r="A4946" i="10"/>
  <c r="A4947" i="10"/>
  <c r="A4948" i="10"/>
  <c r="A4949" i="10"/>
  <c r="A4950" i="10"/>
  <c r="A4951" i="10"/>
  <c r="A4952" i="10"/>
  <c r="A4953" i="10"/>
  <c r="A4954" i="10"/>
  <c r="A4955" i="10"/>
  <c r="A4956" i="10"/>
  <c r="A4957" i="10"/>
  <c r="A4958" i="10"/>
  <c r="A4959" i="10"/>
  <c r="A4960" i="10"/>
  <c r="A4961" i="10"/>
  <c r="A4962" i="10"/>
  <c r="A4963" i="10"/>
  <c r="A4964" i="10"/>
  <c r="A4965" i="10"/>
  <c r="A4966" i="10"/>
  <c r="A4967" i="10"/>
  <c r="A4968" i="10"/>
  <c r="A4969" i="10"/>
  <c r="A4970" i="10"/>
  <c r="A4971" i="10"/>
  <c r="A4972" i="10"/>
  <c r="A4973" i="10"/>
  <c r="A4974" i="10"/>
  <c r="A4975" i="10"/>
  <c r="A4976" i="10"/>
  <c r="A4977" i="10"/>
  <c r="A4978" i="10"/>
  <c r="A4979" i="10"/>
  <c r="A4980" i="10"/>
  <c r="A4981" i="10"/>
  <c r="A4982" i="10"/>
  <c r="A4983" i="10"/>
  <c r="A4984" i="10"/>
  <c r="A4985" i="10"/>
  <c r="A4986" i="10"/>
  <c r="A4987" i="10"/>
  <c r="A4988" i="10"/>
  <c r="A4989" i="10"/>
  <c r="A4990" i="10"/>
  <c r="A4991" i="10"/>
  <c r="A4992" i="10"/>
  <c r="A4993" i="10"/>
  <c r="A4994" i="10"/>
  <c r="A4995" i="10"/>
  <c r="A4996" i="10"/>
  <c r="A4997" i="10"/>
  <c r="A4998" i="10"/>
  <c r="A4999" i="10"/>
  <c r="A5000" i="10"/>
  <c r="A5001" i="10"/>
  <c r="A5002" i="10"/>
  <c r="A5003" i="10"/>
  <c r="A5004" i="10"/>
  <c r="A5005" i="10"/>
  <c r="A5006" i="10"/>
  <c r="A5007" i="10"/>
  <c r="A5008" i="10"/>
  <c r="A5009" i="10"/>
  <c r="A5010" i="10"/>
  <c r="A5011" i="10"/>
  <c r="A5012" i="10"/>
  <c r="A5013" i="10"/>
  <c r="A5014" i="10"/>
  <c r="A5015" i="10"/>
  <c r="A5016" i="10"/>
  <c r="A5017" i="10"/>
  <c r="A5018" i="10"/>
  <c r="A5019" i="10"/>
  <c r="A5020" i="10"/>
  <c r="A5021" i="10"/>
  <c r="A5022" i="10"/>
  <c r="A5023" i="10"/>
  <c r="A5024" i="10"/>
  <c r="A5025" i="10"/>
  <c r="A5026" i="10"/>
  <c r="A5027" i="10"/>
  <c r="A5028" i="10"/>
  <c r="A5029" i="10"/>
  <c r="A5030" i="10"/>
  <c r="A5031" i="10"/>
  <c r="A5032" i="10"/>
  <c r="A5033" i="10"/>
  <c r="A5034" i="10"/>
  <c r="A5035" i="10"/>
  <c r="A5036" i="10"/>
  <c r="A5037" i="10"/>
  <c r="A5038" i="10"/>
  <c r="A5039" i="10"/>
  <c r="A5040" i="10"/>
  <c r="A5041" i="10"/>
  <c r="A5042" i="10"/>
  <c r="A5043" i="10"/>
  <c r="A5044" i="10"/>
  <c r="A5045" i="10"/>
  <c r="A5046" i="10"/>
  <c r="A5047" i="10"/>
  <c r="A5048" i="10"/>
  <c r="A5049" i="10"/>
  <c r="A5050" i="10"/>
  <c r="A5051" i="10"/>
  <c r="A5052" i="10"/>
  <c r="A5053" i="10"/>
  <c r="A5054" i="10"/>
  <c r="A5055" i="10"/>
  <c r="A5056" i="10"/>
  <c r="A5057" i="10"/>
  <c r="A5058" i="10"/>
  <c r="A5059" i="10"/>
  <c r="A5060" i="10"/>
  <c r="A5061" i="10"/>
  <c r="A5062" i="10"/>
  <c r="A5063" i="10"/>
  <c r="A5064" i="10"/>
  <c r="A5065" i="10"/>
  <c r="A5066" i="10"/>
  <c r="A5067" i="10"/>
  <c r="A5068" i="10"/>
  <c r="A5069" i="10"/>
  <c r="A5070" i="10"/>
  <c r="A5071" i="10"/>
  <c r="A5072" i="10"/>
  <c r="A5073" i="10"/>
  <c r="A5074" i="10"/>
  <c r="A5075" i="10"/>
  <c r="A5076" i="10"/>
  <c r="A5077" i="10"/>
  <c r="A5078" i="10"/>
  <c r="A5079" i="10"/>
  <c r="A5080" i="10"/>
  <c r="A5081" i="10"/>
  <c r="A5082" i="10"/>
  <c r="A5083" i="10"/>
  <c r="A5084" i="10"/>
  <c r="A5085" i="10"/>
  <c r="A5086" i="10"/>
  <c r="A5087" i="10"/>
  <c r="A5088" i="10"/>
  <c r="A5089" i="10"/>
  <c r="A5090" i="10"/>
  <c r="A5091" i="10"/>
  <c r="A5092" i="10"/>
  <c r="A5093" i="10"/>
  <c r="A5094" i="10"/>
  <c r="A5095" i="10"/>
  <c r="A5096" i="10"/>
  <c r="A5097" i="10"/>
  <c r="A5098" i="10"/>
  <c r="A5099" i="10"/>
  <c r="A5100" i="10"/>
  <c r="A5101" i="10"/>
  <c r="A5102" i="10"/>
  <c r="A5103" i="10"/>
  <c r="A5104" i="10"/>
  <c r="A5105" i="10"/>
  <c r="A5106" i="10"/>
  <c r="A5107" i="10"/>
  <c r="A5108" i="10"/>
  <c r="A5109" i="10"/>
  <c r="A5110" i="10"/>
  <c r="A5111" i="10"/>
  <c r="A5112" i="10"/>
  <c r="A5113" i="10"/>
  <c r="A5114" i="10"/>
  <c r="A5115" i="10"/>
  <c r="A5116" i="10"/>
  <c r="A5117" i="10"/>
  <c r="A5118" i="10"/>
  <c r="A5119" i="10"/>
  <c r="A5120" i="10"/>
  <c r="A5121" i="10"/>
  <c r="A5122" i="10"/>
  <c r="A5123" i="10"/>
  <c r="A5124" i="10"/>
  <c r="A5125" i="10"/>
  <c r="A5126" i="10"/>
  <c r="A5127" i="10"/>
  <c r="A5128" i="10"/>
  <c r="A5129" i="10"/>
  <c r="A5130" i="10"/>
  <c r="A5131" i="10"/>
  <c r="A5132" i="10"/>
  <c r="A5133" i="10"/>
  <c r="A5134" i="10"/>
  <c r="A5135" i="10"/>
  <c r="A5136" i="10"/>
  <c r="A5137" i="10"/>
  <c r="A5138" i="10"/>
  <c r="A5139" i="10"/>
  <c r="A5140" i="10"/>
  <c r="A5141" i="10"/>
  <c r="A5142" i="10"/>
  <c r="A5143" i="10"/>
  <c r="A5144" i="10"/>
  <c r="A5145" i="10"/>
  <c r="A5146" i="10"/>
  <c r="A5147" i="10"/>
  <c r="A5148" i="10"/>
  <c r="A5149" i="10"/>
  <c r="A5150" i="10"/>
  <c r="A5151" i="10"/>
  <c r="A5152" i="10"/>
  <c r="A5153" i="10"/>
  <c r="A5154" i="10"/>
  <c r="A5155" i="10"/>
  <c r="A5156" i="10"/>
  <c r="A5157" i="10"/>
  <c r="A5158" i="10"/>
  <c r="A5159" i="10"/>
  <c r="A5160" i="10"/>
  <c r="A5161" i="10"/>
  <c r="A5162" i="10"/>
  <c r="A5163" i="10"/>
  <c r="A5164" i="10"/>
  <c r="A5165" i="10"/>
  <c r="A5166" i="10"/>
  <c r="A5167" i="10"/>
  <c r="A5168" i="10"/>
  <c r="A5169" i="10"/>
  <c r="A5170" i="10"/>
  <c r="A5171" i="10"/>
  <c r="A5172" i="10"/>
  <c r="A5173" i="10"/>
  <c r="A5174" i="10"/>
  <c r="A5175" i="10"/>
  <c r="A5176" i="10"/>
  <c r="A5177" i="10"/>
  <c r="A5178" i="10"/>
  <c r="A5179" i="10"/>
  <c r="A5180" i="10"/>
  <c r="A5181" i="10"/>
  <c r="A5182" i="10"/>
  <c r="A5183" i="10"/>
  <c r="A5184" i="10"/>
  <c r="A5185" i="10"/>
  <c r="A5186" i="10"/>
  <c r="A5187" i="10"/>
  <c r="A5188" i="10"/>
  <c r="A5189" i="10"/>
  <c r="A5190" i="10"/>
  <c r="A5191" i="10"/>
  <c r="A5192" i="10"/>
  <c r="A5193" i="10"/>
  <c r="A5194" i="10"/>
  <c r="A5195" i="10"/>
  <c r="A5196" i="10"/>
  <c r="A5197" i="10"/>
  <c r="A5198" i="10"/>
  <c r="A5199" i="10"/>
  <c r="A5200" i="10"/>
  <c r="A5201" i="10"/>
  <c r="A5202" i="10"/>
  <c r="A5203" i="10"/>
  <c r="A5204" i="10"/>
  <c r="A5205" i="10"/>
  <c r="A5206" i="10"/>
  <c r="A5207" i="10"/>
  <c r="A5208" i="10"/>
  <c r="A5209" i="10"/>
  <c r="A5210" i="10"/>
  <c r="A5211" i="10"/>
  <c r="A5212" i="10"/>
  <c r="A5213" i="10"/>
  <c r="A5214" i="10"/>
  <c r="A5215" i="10"/>
  <c r="A5216" i="10"/>
  <c r="A5217" i="10"/>
  <c r="A5218" i="10"/>
  <c r="A5219" i="10"/>
  <c r="A5220" i="10"/>
  <c r="A5221" i="10"/>
  <c r="A5222" i="10"/>
  <c r="A5223" i="10"/>
  <c r="A5224" i="10"/>
  <c r="A5225" i="10"/>
  <c r="A5226" i="10"/>
  <c r="A5227" i="10"/>
  <c r="A5228" i="10"/>
  <c r="A5229" i="10"/>
  <c r="A5230" i="10"/>
  <c r="A5231" i="10"/>
  <c r="A5232" i="10"/>
  <c r="A5233" i="10"/>
  <c r="A5234" i="10"/>
  <c r="A5235" i="10"/>
  <c r="A5236" i="10"/>
  <c r="A5237" i="10"/>
  <c r="A5238" i="10"/>
  <c r="A5239" i="10"/>
  <c r="A5240" i="10"/>
  <c r="A5241" i="10"/>
  <c r="A5242" i="10"/>
  <c r="A5243" i="10"/>
  <c r="A5244" i="10"/>
  <c r="A5245" i="10"/>
  <c r="A5246" i="10"/>
  <c r="A5247" i="10"/>
  <c r="A5248" i="10"/>
  <c r="A5249" i="10"/>
  <c r="A5250" i="10"/>
  <c r="A5251" i="10"/>
  <c r="A5252" i="10"/>
  <c r="A5253" i="10"/>
  <c r="A5254" i="10"/>
  <c r="A5255" i="10"/>
  <c r="A5256" i="10"/>
  <c r="A5257" i="10"/>
  <c r="A5258" i="10"/>
  <c r="A5259" i="10"/>
  <c r="A5260" i="10"/>
  <c r="A5261" i="10"/>
  <c r="A5262" i="10"/>
  <c r="A5263" i="10"/>
  <c r="A5264" i="10"/>
  <c r="A5265" i="10"/>
  <c r="A5266" i="10"/>
  <c r="A5267" i="10"/>
  <c r="A5268" i="10"/>
  <c r="A5269" i="10"/>
  <c r="A5270" i="10"/>
  <c r="A5271" i="10"/>
  <c r="A5272" i="10"/>
  <c r="A5273" i="10"/>
  <c r="A5274" i="10"/>
  <c r="A5275" i="10"/>
  <c r="A5276" i="10"/>
  <c r="A5277" i="10"/>
  <c r="A5278" i="10"/>
  <c r="A5279" i="10"/>
  <c r="A5280" i="10"/>
  <c r="A5281" i="10"/>
  <c r="A5282" i="10"/>
  <c r="A5283" i="10"/>
  <c r="A5284" i="10"/>
  <c r="A5285" i="10"/>
  <c r="A5286" i="10"/>
  <c r="A5287" i="10"/>
  <c r="A5288" i="10"/>
  <c r="A5289" i="10"/>
  <c r="A5290" i="10"/>
  <c r="A5291" i="10"/>
  <c r="A5292" i="10"/>
  <c r="A5293" i="10"/>
  <c r="A5294" i="10"/>
  <c r="A5295" i="10"/>
  <c r="A5296" i="10"/>
  <c r="A5297" i="10"/>
  <c r="A5298" i="10"/>
  <c r="A5299" i="10"/>
  <c r="A5300" i="10"/>
  <c r="A5301" i="10"/>
  <c r="A5302" i="10"/>
  <c r="A5303" i="10"/>
  <c r="A5304" i="10"/>
  <c r="A5305" i="10"/>
  <c r="A5306" i="10"/>
  <c r="A5307" i="10"/>
  <c r="A5308" i="10"/>
  <c r="A5309" i="10"/>
  <c r="A5310" i="10"/>
  <c r="A5311" i="10"/>
  <c r="A5312" i="10"/>
  <c r="A5313" i="10"/>
  <c r="A5314" i="10"/>
  <c r="A5315" i="10"/>
  <c r="A5316" i="10"/>
  <c r="A5317" i="10"/>
  <c r="A5318" i="10"/>
  <c r="A5319" i="10"/>
  <c r="A5320" i="10"/>
  <c r="A5321" i="10"/>
  <c r="A5322" i="10"/>
  <c r="A5323" i="10"/>
  <c r="A5324" i="10"/>
  <c r="A5325" i="10"/>
  <c r="A5326" i="10"/>
  <c r="A5327" i="10"/>
  <c r="A5328" i="10"/>
  <c r="A5329" i="10"/>
  <c r="A5330" i="10"/>
  <c r="A5331" i="10"/>
  <c r="A5332" i="10"/>
  <c r="A5333" i="10"/>
  <c r="A5334" i="10"/>
  <c r="A5335" i="10"/>
  <c r="A5336" i="10"/>
  <c r="A5337" i="10"/>
  <c r="A5338" i="10"/>
  <c r="A5339" i="10"/>
  <c r="A5340" i="10"/>
  <c r="A5341" i="10"/>
  <c r="A5342" i="10"/>
  <c r="A5343" i="10"/>
  <c r="A5344" i="10"/>
  <c r="A5345" i="10"/>
  <c r="A5346" i="10"/>
  <c r="A5347" i="10"/>
  <c r="A5348" i="10"/>
  <c r="A5349" i="10"/>
  <c r="A5350" i="10"/>
  <c r="A5351" i="10"/>
  <c r="A5352" i="10"/>
  <c r="A5353" i="10"/>
  <c r="A5354" i="10"/>
  <c r="A5355" i="10"/>
  <c r="A5356" i="10"/>
  <c r="A5357" i="10"/>
  <c r="A5358" i="10"/>
  <c r="A5359" i="10"/>
  <c r="A5360" i="10"/>
  <c r="A5361" i="10"/>
  <c r="A5362" i="10"/>
  <c r="A5363" i="10"/>
  <c r="A5364" i="10"/>
  <c r="A5365" i="10"/>
  <c r="A5366" i="10"/>
  <c r="A5367" i="10"/>
  <c r="A5368" i="10"/>
  <c r="A5369" i="10"/>
  <c r="A5370" i="10"/>
  <c r="A5371" i="10"/>
  <c r="A5372" i="10"/>
  <c r="A5373" i="10"/>
  <c r="A5374" i="10"/>
  <c r="A5375" i="10"/>
  <c r="A5376" i="10"/>
  <c r="A5377" i="10"/>
  <c r="A5378" i="10"/>
  <c r="A5379" i="10"/>
  <c r="A5380" i="10"/>
  <c r="A5381" i="10"/>
  <c r="A5382" i="10"/>
  <c r="A5383" i="10"/>
  <c r="A5384" i="10"/>
  <c r="A5385" i="10"/>
  <c r="A5386" i="10"/>
  <c r="A5387" i="10"/>
  <c r="A5388" i="10"/>
  <c r="A5389" i="10"/>
  <c r="A5390" i="10"/>
  <c r="A5391" i="10"/>
  <c r="A5392" i="10"/>
  <c r="A5393" i="10"/>
  <c r="A5394" i="10"/>
  <c r="A5395" i="10"/>
  <c r="A5396" i="10"/>
  <c r="A5397" i="10"/>
  <c r="A5398" i="10"/>
  <c r="A5399" i="10"/>
  <c r="A5400" i="10"/>
  <c r="A5401" i="10"/>
  <c r="A5402" i="10"/>
  <c r="A5403" i="10"/>
  <c r="A5404" i="10"/>
  <c r="A5405" i="10"/>
  <c r="A5406" i="10"/>
  <c r="A5407" i="10"/>
  <c r="A5408" i="10"/>
  <c r="A5409" i="10"/>
  <c r="A5410" i="10"/>
  <c r="A5411" i="10"/>
  <c r="A5412" i="10"/>
  <c r="A5413" i="10"/>
  <c r="A5414" i="10"/>
  <c r="A5415" i="10"/>
  <c r="A5416" i="10"/>
  <c r="A5417" i="10"/>
  <c r="A5418" i="10"/>
  <c r="A5419" i="10"/>
  <c r="A5420" i="10"/>
  <c r="A5421" i="10"/>
  <c r="A5422" i="10"/>
  <c r="A5423" i="10"/>
  <c r="A5424" i="10"/>
  <c r="A5425" i="10"/>
  <c r="A5426" i="10"/>
  <c r="A5427" i="10"/>
  <c r="A5428" i="10"/>
  <c r="A5429" i="10"/>
  <c r="A5430" i="10"/>
  <c r="A5431" i="10"/>
  <c r="A5432" i="10"/>
  <c r="A5433" i="10"/>
  <c r="A5434" i="10"/>
  <c r="A5435" i="10"/>
  <c r="A5436" i="10"/>
  <c r="A5437" i="10"/>
  <c r="A5438" i="10"/>
  <c r="A5439" i="10"/>
  <c r="A5440" i="10"/>
  <c r="A5441" i="10"/>
  <c r="A5442" i="10"/>
  <c r="A5443" i="10"/>
  <c r="A5444" i="10"/>
  <c r="A5445" i="10"/>
  <c r="A5446" i="10"/>
  <c r="A5447" i="10"/>
  <c r="A5448" i="10"/>
  <c r="A5449" i="10"/>
  <c r="A5450" i="10"/>
  <c r="A5451" i="10"/>
  <c r="A5452" i="10"/>
  <c r="A5453" i="10"/>
  <c r="A5454" i="10"/>
  <c r="A5455" i="10"/>
  <c r="A5456" i="10"/>
  <c r="A5457" i="10"/>
  <c r="A5458" i="10"/>
  <c r="A5459" i="10"/>
  <c r="A5460" i="10"/>
  <c r="A5461" i="10"/>
  <c r="A5462" i="10"/>
  <c r="A5463" i="10"/>
  <c r="A5464" i="10"/>
  <c r="A5465" i="10"/>
  <c r="A5466" i="10"/>
  <c r="A5467" i="10"/>
  <c r="A5468" i="10"/>
  <c r="A5469" i="10"/>
  <c r="A5470" i="10"/>
  <c r="A5471" i="10"/>
  <c r="A5472" i="10"/>
  <c r="A5473" i="10"/>
  <c r="A5474" i="10"/>
  <c r="A5475" i="10"/>
  <c r="A5476" i="10"/>
  <c r="A5477" i="10"/>
  <c r="A5478" i="10"/>
  <c r="A5479" i="10"/>
  <c r="A5480" i="10"/>
  <c r="A5481" i="10"/>
  <c r="A5482" i="10"/>
  <c r="A5483" i="10"/>
  <c r="A5484" i="10"/>
  <c r="A5485" i="10"/>
  <c r="A5486" i="10"/>
  <c r="A5487" i="10"/>
  <c r="A5488" i="10"/>
  <c r="A5489" i="10"/>
  <c r="A5490" i="10"/>
  <c r="A5491" i="10"/>
  <c r="A5492" i="10"/>
  <c r="A5493" i="10"/>
  <c r="A5494" i="10"/>
  <c r="A5495" i="10"/>
  <c r="A5496" i="10"/>
  <c r="A5497" i="10"/>
  <c r="A5498" i="10"/>
  <c r="A5499" i="10"/>
  <c r="A5500" i="10"/>
  <c r="A5501" i="10"/>
  <c r="A5502" i="10"/>
  <c r="A5503" i="10"/>
  <c r="A5504" i="10"/>
  <c r="A5505" i="10"/>
  <c r="A5506" i="10"/>
  <c r="A5507" i="10"/>
  <c r="A5508" i="10"/>
  <c r="A5509" i="10"/>
  <c r="A5510" i="10"/>
  <c r="A5511" i="10"/>
  <c r="A5512" i="10"/>
  <c r="A5513" i="10"/>
  <c r="A5514" i="10"/>
  <c r="A5515" i="10"/>
  <c r="A5516" i="10"/>
  <c r="A5517" i="10"/>
  <c r="A5518" i="10"/>
  <c r="A5519" i="10"/>
  <c r="A5520" i="10"/>
  <c r="A5521" i="10"/>
  <c r="A5522" i="10"/>
  <c r="A5523" i="10"/>
  <c r="A5524" i="10"/>
  <c r="A5525" i="10"/>
  <c r="A5526" i="10"/>
  <c r="A5527" i="10"/>
  <c r="A5528" i="10"/>
  <c r="A5529" i="10"/>
  <c r="A5530" i="10"/>
  <c r="A5531" i="10"/>
  <c r="A5532" i="10"/>
  <c r="A5533" i="10"/>
  <c r="A5534" i="10"/>
  <c r="A5535" i="10"/>
  <c r="A5536" i="10"/>
  <c r="A5537" i="10"/>
  <c r="A5538" i="10"/>
  <c r="A5539" i="10"/>
  <c r="A5540" i="10"/>
  <c r="A5541" i="10"/>
  <c r="A5542" i="10"/>
  <c r="A5543" i="10"/>
  <c r="A5544" i="10"/>
  <c r="A5545" i="10"/>
  <c r="A5546" i="10"/>
  <c r="A5547" i="10"/>
  <c r="A5548" i="10"/>
  <c r="A5549" i="10"/>
  <c r="A5550" i="10"/>
  <c r="A5551" i="10"/>
  <c r="A5552" i="10"/>
  <c r="A5553" i="10"/>
  <c r="A5554" i="10"/>
  <c r="A5555" i="10"/>
  <c r="A5556" i="10"/>
  <c r="A5557" i="10"/>
  <c r="A5558" i="10"/>
  <c r="A5559" i="10"/>
  <c r="A5560" i="10"/>
  <c r="A5561" i="10"/>
  <c r="A5562" i="10"/>
  <c r="A5563" i="10"/>
  <c r="A5564" i="10"/>
  <c r="A5565" i="10"/>
  <c r="A5566" i="10"/>
  <c r="A5567" i="10"/>
  <c r="A5568" i="10"/>
  <c r="A5569" i="10"/>
  <c r="A5570" i="10"/>
  <c r="A5571" i="10"/>
  <c r="A5572" i="10"/>
  <c r="A5573" i="10"/>
  <c r="A5574" i="10"/>
  <c r="A5575" i="10"/>
  <c r="A5576" i="10"/>
  <c r="A5577" i="10"/>
  <c r="A5578" i="10"/>
  <c r="A5579" i="10"/>
  <c r="A5580" i="10"/>
  <c r="A5581" i="10"/>
  <c r="A5582" i="10"/>
  <c r="A5583" i="10"/>
  <c r="A5584" i="10"/>
  <c r="A5585" i="10"/>
  <c r="A5586" i="10"/>
  <c r="A5587" i="10"/>
  <c r="A5588" i="10"/>
  <c r="A5589" i="10"/>
  <c r="A5590" i="10"/>
  <c r="A5591" i="10"/>
  <c r="A5592" i="10"/>
  <c r="A5593" i="10"/>
  <c r="A5594" i="10"/>
  <c r="A5595" i="10"/>
  <c r="A5596" i="10"/>
  <c r="A5597" i="10"/>
  <c r="A5598" i="10"/>
  <c r="A5599" i="10"/>
  <c r="A5600" i="10"/>
  <c r="A5601" i="10"/>
  <c r="A5602" i="10"/>
  <c r="A5603" i="10"/>
  <c r="A5604" i="10"/>
  <c r="A5605" i="10"/>
  <c r="A5606" i="10"/>
  <c r="A5607" i="10"/>
  <c r="A5608" i="10"/>
  <c r="A5609" i="10"/>
  <c r="A5610" i="10"/>
  <c r="A5611" i="10"/>
  <c r="A5612" i="10"/>
  <c r="A5613" i="10"/>
  <c r="A5614" i="10"/>
  <c r="A5615" i="10"/>
  <c r="A5616" i="10"/>
  <c r="A5617" i="10"/>
  <c r="A5618" i="10"/>
  <c r="A5619" i="10"/>
  <c r="A5620" i="10"/>
  <c r="A5621" i="10"/>
  <c r="A5622" i="10"/>
  <c r="A5623" i="10"/>
  <c r="A5624" i="10"/>
  <c r="A5625" i="10"/>
  <c r="A5626" i="10"/>
  <c r="A5627" i="10"/>
  <c r="A5628" i="10"/>
  <c r="A5629" i="10"/>
  <c r="A5630" i="10"/>
  <c r="A5631" i="10"/>
  <c r="A5632" i="10"/>
  <c r="A5633" i="10"/>
  <c r="A5634" i="10"/>
  <c r="A5635" i="10"/>
  <c r="A5636" i="10"/>
  <c r="A5637" i="10"/>
  <c r="A5638" i="10"/>
  <c r="A5639" i="10"/>
  <c r="A5640" i="10"/>
  <c r="A5641" i="10"/>
  <c r="A5642" i="10"/>
  <c r="A5643" i="10"/>
  <c r="A5644" i="10"/>
  <c r="A5645" i="10"/>
  <c r="A5646" i="10"/>
  <c r="A5647" i="10"/>
  <c r="A5648" i="10"/>
  <c r="A5649" i="10"/>
  <c r="A5650" i="10"/>
  <c r="A5651" i="10"/>
  <c r="A5652" i="10"/>
  <c r="A5653" i="10"/>
  <c r="A5654" i="10"/>
  <c r="A5655" i="10"/>
  <c r="A5656" i="10"/>
  <c r="A5657" i="10"/>
  <c r="A5658" i="10"/>
  <c r="A5659" i="10"/>
  <c r="A5660" i="10"/>
  <c r="A5661" i="10"/>
  <c r="A5662" i="10"/>
  <c r="A5663" i="10"/>
  <c r="A5664" i="10"/>
  <c r="A5665" i="10"/>
  <c r="A5666" i="10"/>
  <c r="A5667" i="10"/>
  <c r="A5668" i="10"/>
  <c r="A5669" i="10"/>
  <c r="A5670" i="10"/>
  <c r="A5671" i="10"/>
  <c r="A5672" i="10"/>
  <c r="A5673" i="10"/>
  <c r="A5674" i="10"/>
  <c r="A5675" i="10"/>
  <c r="A5676" i="10"/>
  <c r="A5677" i="10"/>
  <c r="A5678" i="10"/>
  <c r="A5679" i="10"/>
  <c r="A5680" i="10"/>
  <c r="A5681" i="10"/>
  <c r="A5682" i="10"/>
  <c r="A5683" i="10"/>
  <c r="A5684" i="10"/>
  <c r="A5685" i="10"/>
  <c r="A5686" i="10"/>
  <c r="A5687" i="10"/>
  <c r="A5688" i="10"/>
  <c r="A5689" i="10"/>
  <c r="A5690" i="10"/>
  <c r="A5691" i="10"/>
  <c r="A5692" i="10"/>
  <c r="A5693" i="10"/>
  <c r="A5694" i="10"/>
  <c r="A5695" i="10"/>
  <c r="A5696" i="10"/>
  <c r="A5697" i="10"/>
  <c r="A5698" i="10"/>
  <c r="A5699" i="10"/>
  <c r="A5700" i="10"/>
  <c r="A5701" i="10"/>
  <c r="A5702" i="10"/>
  <c r="A5703" i="10"/>
  <c r="A5704" i="10"/>
  <c r="A5705" i="10"/>
  <c r="A5706" i="10"/>
  <c r="A5707" i="10"/>
  <c r="A5708" i="10"/>
  <c r="A5709" i="10"/>
  <c r="A5710" i="10"/>
  <c r="A5711" i="10"/>
  <c r="A5712" i="10"/>
  <c r="A5713" i="10"/>
  <c r="A5714" i="10"/>
  <c r="A5715" i="10"/>
  <c r="A5716" i="10"/>
  <c r="A5717" i="10"/>
  <c r="A5718" i="10"/>
  <c r="A5719" i="10"/>
  <c r="A5720" i="10"/>
  <c r="A5721" i="10"/>
  <c r="A5722" i="10"/>
  <c r="A5723" i="10"/>
  <c r="A5724" i="10"/>
  <c r="A5725" i="10"/>
  <c r="A5726" i="10"/>
  <c r="A5727" i="10"/>
  <c r="A5728" i="10"/>
  <c r="A5729" i="10"/>
  <c r="A5730" i="10"/>
  <c r="A5731" i="10"/>
  <c r="A5732" i="10"/>
  <c r="A5733" i="10"/>
  <c r="A5734" i="10"/>
  <c r="A5735" i="10"/>
  <c r="A5736" i="10"/>
  <c r="A5737" i="10"/>
  <c r="A5738" i="10"/>
  <c r="A5739" i="10"/>
  <c r="A5740" i="10"/>
  <c r="A5741" i="10"/>
  <c r="A5742" i="10"/>
  <c r="A5743" i="10"/>
  <c r="A5744" i="10"/>
  <c r="A5745" i="10"/>
  <c r="A5746" i="10"/>
  <c r="A5747" i="10"/>
  <c r="A5748" i="10"/>
  <c r="A5749" i="10"/>
  <c r="A5750" i="10"/>
  <c r="A5751" i="10"/>
  <c r="A5752" i="10"/>
  <c r="A5753" i="10"/>
  <c r="A5754" i="10"/>
  <c r="A5755" i="10"/>
  <c r="A5756" i="10"/>
  <c r="A5757" i="10"/>
  <c r="A5758" i="10"/>
  <c r="A5759" i="10"/>
  <c r="A5760" i="10"/>
  <c r="A5761" i="10"/>
  <c r="A5762" i="10"/>
  <c r="A5763" i="10"/>
  <c r="A5764" i="10"/>
  <c r="A5765" i="10"/>
  <c r="A5766" i="10"/>
  <c r="A5767" i="10"/>
  <c r="A5768" i="10"/>
  <c r="A5769" i="10"/>
  <c r="A5770" i="10"/>
  <c r="A5771" i="10"/>
  <c r="A5772" i="10"/>
  <c r="A5773" i="10"/>
  <c r="A5774" i="10"/>
  <c r="A5775" i="10"/>
  <c r="A5776" i="10"/>
  <c r="A5777" i="10"/>
  <c r="A5778" i="10"/>
  <c r="A5779" i="10"/>
  <c r="A5780" i="10"/>
  <c r="A5781" i="10"/>
  <c r="A5782" i="10"/>
  <c r="A5783" i="10"/>
  <c r="A5784" i="10"/>
  <c r="A5785" i="10"/>
  <c r="A5786" i="10"/>
  <c r="A5787" i="10"/>
  <c r="A5788" i="10"/>
  <c r="A5789" i="10"/>
  <c r="A5790" i="10"/>
  <c r="A5791" i="10"/>
  <c r="A5792" i="10"/>
  <c r="A5793" i="10"/>
  <c r="A5794" i="10"/>
  <c r="A5795" i="10"/>
  <c r="A5796" i="10"/>
  <c r="A5797" i="10"/>
  <c r="A5798" i="10"/>
  <c r="A5799" i="10"/>
  <c r="A5800" i="10"/>
  <c r="A5801" i="10"/>
  <c r="A5802" i="10"/>
  <c r="A5803" i="10"/>
  <c r="A5804" i="10"/>
  <c r="A5805" i="10"/>
  <c r="A5806" i="10"/>
  <c r="A5807" i="10"/>
  <c r="A5808" i="10"/>
  <c r="A5809" i="10"/>
  <c r="A5810" i="10"/>
  <c r="A5811" i="10"/>
  <c r="A5812" i="10"/>
  <c r="A5813" i="10"/>
  <c r="A5814" i="10"/>
  <c r="A5815" i="10"/>
  <c r="A5816" i="10"/>
  <c r="A5817" i="10"/>
  <c r="A5818" i="10"/>
  <c r="A5819" i="10"/>
  <c r="A5820" i="10"/>
  <c r="A5821" i="10"/>
  <c r="A5822" i="10"/>
  <c r="A5823" i="10"/>
  <c r="A5824" i="10"/>
  <c r="A5825" i="10"/>
  <c r="A5826" i="10"/>
  <c r="A5827" i="10"/>
  <c r="A5828" i="10"/>
  <c r="A5829" i="10"/>
  <c r="A5830" i="10"/>
  <c r="A5831" i="10"/>
  <c r="A5832" i="10"/>
  <c r="A5833" i="10"/>
  <c r="A5834" i="10"/>
  <c r="A5835" i="10"/>
  <c r="A5836" i="10"/>
  <c r="A5837" i="10"/>
  <c r="A5838" i="10"/>
  <c r="A5839" i="10"/>
  <c r="A5840" i="10"/>
  <c r="A5841" i="10"/>
  <c r="A5842" i="10"/>
  <c r="A5843" i="10"/>
  <c r="A5844" i="10"/>
  <c r="A5845" i="10"/>
  <c r="A5846" i="10"/>
  <c r="A5847" i="10"/>
  <c r="A5848" i="10"/>
  <c r="A5849" i="10"/>
  <c r="A5850" i="10"/>
  <c r="A5851" i="10"/>
  <c r="A5852" i="10"/>
  <c r="A5853" i="10"/>
  <c r="A5854" i="10"/>
  <c r="A5855" i="10"/>
  <c r="A5856" i="10"/>
  <c r="A5857" i="10"/>
  <c r="A5858" i="10"/>
  <c r="A5859" i="10"/>
  <c r="A5860" i="10"/>
  <c r="A5861" i="10"/>
  <c r="A5862" i="10"/>
  <c r="A5863" i="10"/>
  <c r="A5864" i="10"/>
  <c r="A5865" i="10"/>
  <c r="A5866" i="10"/>
  <c r="A5867" i="10"/>
  <c r="A5868" i="10"/>
  <c r="A5869" i="10"/>
  <c r="A5870" i="10"/>
  <c r="A5871" i="10"/>
  <c r="A5872" i="10"/>
  <c r="A5873" i="10"/>
  <c r="A5874" i="10"/>
  <c r="A5875" i="10"/>
  <c r="A5876" i="10"/>
  <c r="A5877" i="10"/>
  <c r="A5878" i="10"/>
  <c r="A5879" i="10"/>
  <c r="A5880" i="10"/>
  <c r="A5881" i="10"/>
  <c r="A5882" i="10"/>
  <c r="A5883" i="10"/>
  <c r="A5884" i="10"/>
  <c r="A5885" i="10"/>
  <c r="A5886" i="10"/>
  <c r="A5887" i="10"/>
  <c r="A5888" i="10"/>
  <c r="A5889" i="10"/>
  <c r="A5890" i="10"/>
  <c r="A5891" i="10"/>
  <c r="A5892" i="10"/>
  <c r="A5893" i="10"/>
  <c r="A5894" i="10"/>
  <c r="A5895" i="10"/>
  <c r="A5896" i="10"/>
  <c r="A5897" i="10"/>
  <c r="A5898" i="10"/>
  <c r="A5899" i="10"/>
  <c r="A5900" i="10"/>
  <c r="A5901" i="10"/>
  <c r="A5902" i="10"/>
  <c r="A5903" i="10"/>
  <c r="A5904" i="10"/>
  <c r="A5905" i="10"/>
  <c r="A5906" i="10"/>
  <c r="A5907" i="10"/>
  <c r="A5908" i="10"/>
  <c r="A5909" i="10"/>
  <c r="A5910" i="10"/>
  <c r="A5911" i="10"/>
  <c r="A5912" i="10"/>
  <c r="A5913" i="10"/>
  <c r="A5914" i="10"/>
  <c r="A5915" i="10"/>
  <c r="A5916" i="10"/>
  <c r="A5917" i="10"/>
  <c r="A5918" i="10"/>
  <c r="A5919" i="10"/>
  <c r="A5920" i="10"/>
  <c r="A5921" i="10"/>
  <c r="A5922" i="10"/>
  <c r="A5923" i="10"/>
  <c r="A5924" i="10"/>
  <c r="A5925" i="10"/>
  <c r="A5926" i="10"/>
  <c r="A5927" i="10"/>
  <c r="A5928" i="10"/>
  <c r="A5929" i="10"/>
  <c r="A5930" i="10"/>
  <c r="A5931" i="10"/>
  <c r="A5932" i="10"/>
  <c r="A5933" i="10"/>
  <c r="A5934" i="10"/>
  <c r="A5935" i="10"/>
  <c r="A5936" i="10"/>
  <c r="A5937" i="10"/>
  <c r="A5938" i="10"/>
  <c r="A5939" i="10"/>
  <c r="A5940" i="10"/>
  <c r="A5941" i="10"/>
  <c r="A5942" i="10"/>
  <c r="A5943" i="10"/>
  <c r="A5944" i="10"/>
  <c r="A5945" i="10"/>
  <c r="A5946" i="10"/>
  <c r="A5947" i="10"/>
  <c r="A5948" i="10"/>
  <c r="A5949" i="10"/>
  <c r="A5950" i="10"/>
  <c r="A5951" i="10"/>
  <c r="A5952" i="10"/>
  <c r="A5953" i="10"/>
  <c r="A5954" i="10"/>
  <c r="A5955" i="10"/>
  <c r="A5956" i="10"/>
  <c r="A5957" i="10"/>
  <c r="A5958" i="10"/>
  <c r="A5959" i="10"/>
  <c r="A5960" i="10"/>
  <c r="A5961" i="10"/>
  <c r="A5962" i="10"/>
  <c r="A5963" i="10"/>
  <c r="A5964" i="10"/>
  <c r="A5965" i="10"/>
  <c r="A5966" i="10"/>
  <c r="A5967" i="10"/>
  <c r="A5968" i="10"/>
  <c r="A5969" i="10"/>
  <c r="A5970" i="10"/>
  <c r="A5971" i="10"/>
  <c r="A5972" i="10"/>
  <c r="A5973" i="10"/>
  <c r="A5974" i="10"/>
  <c r="A5975" i="10"/>
  <c r="A5976" i="10"/>
  <c r="A5977" i="10"/>
  <c r="A5978" i="10"/>
  <c r="A5979" i="10"/>
  <c r="A5980" i="10"/>
  <c r="A5981" i="10"/>
  <c r="A5982" i="10"/>
  <c r="A5983" i="10"/>
  <c r="A5984" i="10"/>
  <c r="A5985" i="10"/>
  <c r="A5986" i="10"/>
  <c r="A5987" i="10"/>
  <c r="A5988" i="10"/>
  <c r="A5989" i="10"/>
  <c r="A5990" i="10"/>
  <c r="A5991" i="10"/>
  <c r="A5992" i="10"/>
  <c r="A5993" i="10"/>
  <c r="A5994" i="10"/>
  <c r="A5995" i="10"/>
  <c r="A5996" i="10"/>
  <c r="A5997" i="10"/>
  <c r="A5998" i="10"/>
  <c r="A5999" i="10"/>
  <c r="A6000" i="10"/>
  <c r="A6001" i="10"/>
  <c r="A6002" i="10"/>
  <c r="A6003" i="10"/>
  <c r="A6004" i="10"/>
  <c r="A6005" i="10"/>
  <c r="A6006" i="10"/>
  <c r="A6007" i="10"/>
  <c r="A6008" i="10"/>
  <c r="A6009" i="10"/>
  <c r="A6010" i="10"/>
  <c r="A6011" i="10"/>
  <c r="A6012" i="10"/>
  <c r="A6013" i="10"/>
  <c r="A6014" i="10"/>
  <c r="A6015" i="10"/>
  <c r="A6016" i="10"/>
  <c r="A6017" i="10"/>
  <c r="A6018" i="10"/>
  <c r="A6019" i="10"/>
  <c r="A6020" i="10"/>
  <c r="A6021" i="10"/>
  <c r="A6022" i="10"/>
  <c r="A6023" i="10"/>
  <c r="A6024" i="10"/>
  <c r="A6025" i="10"/>
  <c r="A6026" i="10"/>
  <c r="A6027" i="10"/>
  <c r="A6028" i="10"/>
  <c r="A6029" i="10"/>
  <c r="A6030" i="10"/>
  <c r="A6031" i="10"/>
  <c r="A6032" i="10"/>
  <c r="A6033" i="10"/>
  <c r="A6034" i="10"/>
  <c r="A6035" i="10"/>
  <c r="A6036" i="10"/>
  <c r="A6037" i="10"/>
  <c r="A6038" i="10"/>
  <c r="A6039" i="10"/>
  <c r="A6040" i="10"/>
  <c r="A6041" i="10"/>
  <c r="A6042" i="10"/>
  <c r="A6043" i="10"/>
  <c r="A6044" i="10"/>
  <c r="A6045" i="10"/>
  <c r="A6046" i="10"/>
  <c r="A6047" i="10"/>
  <c r="A6048" i="10"/>
  <c r="A6049" i="10"/>
  <c r="A6050" i="10"/>
  <c r="A6051" i="10"/>
  <c r="A6052" i="10"/>
  <c r="A6053" i="10"/>
  <c r="A6054" i="10"/>
  <c r="A6055" i="10"/>
  <c r="A6056" i="10"/>
  <c r="A6057" i="10"/>
  <c r="A6058" i="10"/>
  <c r="A6059" i="10"/>
  <c r="A6060" i="10"/>
  <c r="A6061" i="10"/>
  <c r="A6062" i="10"/>
  <c r="A6063" i="10"/>
  <c r="A6064" i="10"/>
  <c r="A6065" i="10"/>
  <c r="A6066" i="10"/>
  <c r="A6067" i="10"/>
  <c r="A6068" i="10"/>
  <c r="A6069" i="10"/>
  <c r="A6070" i="10"/>
  <c r="A6071" i="10"/>
  <c r="A6072" i="10"/>
  <c r="A6073" i="10"/>
  <c r="A6074" i="10"/>
  <c r="A6075" i="10"/>
  <c r="A6076" i="10"/>
  <c r="A6077" i="10"/>
  <c r="A6078" i="10"/>
  <c r="A6079" i="10"/>
  <c r="A6080" i="10"/>
  <c r="A6081" i="10"/>
  <c r="A6082" i="10"/>
  <c r="A6083" i="10"/>
  <c r="A6084" i="10"/>
  <c r="A6085" i="10"/>
  <c r="A6086" i="10"/>
  <c r="A6087" i="10"/>
  <c r="A6088" i="10"/>
  <c r="A6089" i="10"/>
  <c r="A6090" i="10"/>
  <c r="A6091" i="10"/>
  <c r="A6092" i="10"/>
  <c r="A6093" i="10"/>
  <c r="A6094" i="10"/>
  <c r="A6095" i="10"/>
  <c r="A6096" i="10"/>
  <c r="A6097" i="10"/>
  <c r="A6098" i="10"/>
  <c r="A6099" i="10"/>
  <c r="A6100" i="10"/>
  <c r="A6101" i="10"/>
  <c r="A6102" i="10"/>
  <c r="A6103" i="10"/>
  <c r="A6104" i="10"/>
  <c r="A6105" i="10"/>
  <c r="A6106" i="10"/>
  <c r="A6107" i="10"/>
  <c r="A6108" i="10"/>
  <c r="A6109" i="10"/>
  <c r="A6110" i="10"/>
  <c r="A6111" i="10"/>
  <c r="A6112" i="10"/>
  <c r="A6113" i="10"/>
  <c r="A6114" i="10"/>
  <c r="A6115" i="10"/>
  <c r="A6116" i="10"/>
  <c r="A6117" i="10"/>
  <c r="A6118" i="10"/>
  <c r="A6119" i="10"/>
  <c r="A6120" i="10"/>
  <c r="A6121" i="10"/>
  <c r="A6122" i="10"/>
  <c r="A6123" i="10"/>
  <c r="A6124" i="10"/>
  <c r="A6125" i="10"/>
  <c r="A6126" i="10"/>
  <c r="A6127" i="10"/>
  <c r="A6128" i="10"/>
  <c r="A6129" i="10"/>
  <c r="A6130" i="10"/>
  <c r="A6131" i="10"/>
  <c r="A6132" i="10"/>
  <c r="A6133" i="10"/>
  <c r="A6134" i="10"/>
  <c r="A6135" i="10"/>
  <c r="A6136" i="10"/>
  <c r="A6137" i="10"/>
  <c r="A6138" i="10"/>
  <c r="A6139" i="10"/>
  <c r="A6140" i="10"/>
  <c r="A6141" i="10"/>
  <c r="A6142" i="10"/>
  <c r="A6143" i="10"/>
  <c r="A6144" i="10"/>
  <c r="A6145" i="10"/>
  <c r="A6146" i="10"/>
  <c r="A6147" i="10"/>
  <c r="A6148" i="10"/>
  <c r="A6149" i="10"/>
  <c r="A6150" i="10"/>
  <c r="A6151" i="10"/>
  <c r="A6152" i="10"/>
  <c r="A6153" i="10"/>
  <c r="A6154" i="10"/>
  <c r="A6155" i="10"/>
  <c r="A6156" i="10"/>
  <c r="A6157" i="10"/>
  <c r="A6158" i="10"/>
  <c r="A6159" i="10"/>
  <c r="A6160" i="10"/>
  <c r="A6161" i="10"/>
  <c r="A6162" i="10"/>
  <c r="A6163" i="10"/>
  <c r="A6164" i="10"/>
  <c r="A6165" i="10"/>
  <c r="A6166" i="10"/>
  <c r="A6167" i="10"/>
  <c r="A6168" i="10"/>
  <c r="A6169" i="10"/>
  <c r="A6170" i="10"/>
  <c r="A6171" i="10"/>
  <c r="A6172" i="10"/>
  <c r="A6173" i="10"/>
  <c r="A6174" i="10"/>
  <c r="A6175" i="10"/>
  <c r="A6176" i="10"/>
  <c r="A6177" i="10"/>
  <c r="A6178" i="10"/>
  <c r="A6179" i="10"/>
  <c r="A6180" i="10"/>
  <c r="A6181" i="10"/>
  <c r="A6182" i="10"/>
  <c r="A6183" i="10"/>
  <c r="A6184" i="10"/>
  <c r="A6185" i="10"/>
  <c r="A6186" i="10"/>
  <c r="A6187" i="10"/>
  <c r="A6188" i="10"/>
  <c r="A6189" i="10"/>
  <c r="A6190" i="10"/>
  <c r="A6191" i="10"/>
  <c r="A6192" i="10"/>
  <c r="A6193" i="10"/>
  <c r="A6194" i="10"/>
  <c r="A6195" i="10"/>
  <c r="A6196" i="10"/>
  <c r="A6197" i="10"/>
  <c r="A6198" i="10"/>
  <c r="A6199" i="10"/>
  <c r="A6200" i="10"/>
  <c r="A6201" i="10"/>
  <c r="A6202" i="10"/>
  <c r="A6203" i="10"/>
  <c r="A6204" i="10"/>
  <c r="A6205" i="10"/>
  <c r="A6206" i="10"/>
  <c r="A6207" i="10"/>
  <c r="A6208" i="10"/>
  <c r="A6209" i="10"/>
  <c r="A6210" i="10"/>
  <c r="A6211" i="10"/>
  <c r="A6212" i="10"/>
  <c r="A6213" i="10"/>
  <c r="A6214" i="10"/>
  <c r="A6215" i="10"/>
  <c r="A6216" i="10"/>
  <c r="A6217" i="10"/>
  <c r="A6218" i="10"/>
  <c r="A6219" i="10"/>
  <c r="A6220" i="10"/>
  <c r="A6221" i="10"/>
  <c r="A6222" i="10"/>
  <c r="A6223" i="10"/>
  <c r="A6224" i="10"/>
  <c r="A6225" i="10"/>
  <c r="A6226" i="10"/>
  <c r="A6227" i="10"/>
  <c r="A6228" i="10"/>
  <c r="A6229" i="10"/>
  <c r="A6230" i="10"/>
  <c r="A6231" i="10"/>
  <c r="A6232" i="10"/>
  <c r="A6233" i="10"/>
  <c r="A6234" i="10"/>
  <c r="A6235" i="10"/>
  <c r="A6236" i="10"/>
  <c r="A6237" i="10"/>
  <c r="A6238" i="10"/>
  <c r="A6239" i="10"/>
  <c r="A6240" i="10"/>
  <c r="A6241" i="10"/>
  <c r="A6242" i="10"/>
  <c r="A6243" i="10"/>
  <c r="A6244" i="10"/>
  <c r="A6245" i="10"/>
  <c r="A6246" i="10"/>
  <c r="A6247" i="10"/>
  <c r="A6248" i="10"/>
  <c r="A6249" i="10"/>
  <c r="A6250" i="10"/>
  <c r="A6251" i="10"/>
  <c r="A6252" i="10"/>
  <c r="A6253" i="10"/>
  <c r="A6254" i="10"/>
  <c r="A6255" i="10"/>
  <c r="A6256" i="10"/>
  <c r="A6257" i="10"/>
  <c r="A6258" i="10"/>
  <c r="A6259" i="10"/>
  <c r="A6260" i="10"/>
  <c r="A6261" i="10"/>
  <c r="A6262" i="10"/>
  <c r="A6263" i="10"/>
  <c r="A6264" i="10"/>
  <c r="A6265" i="10"/>
  <c r="A6266" i="10"/>
  <c r="A6267" i="10"/>
  <c r="A6268" i="10"/>
  <c r="A6269" i="10"/>
  <c r="A6270" i="10"/>
  <c r="A6271" i="10"/>
  <c r="A6272" i="10"/>
  <c r="A6273" i="10"/>
  <c r="A6274" i="10"/>
  <c r="A6275" i="10"/>
  <c r="A6276" i="10"/>
  <c r="A6277" i="10"/>
  <c r="A6278" i="10"/>
  <c r="A6279" i="10"/>
  <c r="A6280" i="10"/>
  <c r="A6281" i="10"/>
  <c r="A6282" i="10"/>
  <c r="A6283" i="10"/>
  <c r="A6284" i="10"/>
  <c r="A6285" i="10"/>
  <c r="A6286" i="10"/>
  <c r="A6287" i="10"/>
  <c r="A6288" i="10"/>
  <c r="A6289" i="10"/>
  <c r="A6290" i="10"/>
  <c r="A6291" i="10"/>
  <c r="A6292" i="10"/>
  <c r="A6293" i="10"/>
  <c r="A6294" i="10"/>
  <c r="A6295" i="10"/>
  <c r="A6296" i="10"/>
  <c r="A6297" i="10"/>
  <c r="A6298" i="10"/>
  <c r="A6299" i="10"/>
  <c r="A6300" i="10"/>
  <c r="A6301" i="10"/>
  <c r="A6302" i="10"/>
  <c r="A6303" i="10"/>
  <c r="A6304" i="10"/>
  <c r="A6305" i="10"/>
  <c r="A6306" i="10"/>
  <c r="A6307" i="10"/>
  <c r="A6308" i="10"/>
  <c r="A6309" i="10"/>
  <c r="A6310" i="10"/>
  <c r="A6311" i="10"/>
  <c r="A6312" i="10"/>
  <c r="A6313" i="10"/>
  <c r="A6314" i="10"/>
  <c r="A6315" i="10"/>
  <c r="A6316" i="10"/>
  <c r="A6317" i="10"/>
  <c r="A6318" i="10"/>
  <c r="A6319" i="10"/>
  <c r="A6320" i="10"/>
  <c r="A6321" i="10"/>
  <c r="A6322" i="10"/>
  <c r="A6323" i="10"/>
  <c r="A6324" i="10"/>
  <c r="A6325" i="10"/>
  <c r="A6326" i="10"/>
  <c r="A6327" i="10"/>
  <c r="A6328" i="10"/>
  <c r="A6329" i="10"/>
  <c r="A6330" i="10"/>
  <c r="A6331" i="10"/>
  <c r="A6332" i="10"/>
  <c r="A6333" i="10"/>
  <c r="A6334" i="10"/>
  <c r="A6335" i="10"/>
  <c r="A6336" i="10"/>
  <c r="A6337" i="10"/>
  <c r="A6338" i="10"/>
  <c r="A6339" i="10"/>
  <c r="A6340" i="10"/>
  <c r="A6341" i="10"/>
  <c r="A6342" i="10"/>
  <c r="A6343" i="10"/>
  <c r="A6344" i="10"/>
  <c r="A6345" i="10"/>
  <c r="A6346" i="10"/>
  <c r="A6347" i="10"/>
  <c r="A6348" i="10"/>
  <c r="A6349" i="10"/>
  <c r="A6350" i="10"/>
  <c r="A6351" i="10"/>
  <c r="A6352" i="10"/>
  <c r="A6353" i="10"/>
  <c r="A6354" i="10"/>
  <c r="A6355" i="10"/>
  <c r="A6356" i="10"/>
  <c r="A6357" i="10"/>
  <c r="A6358" i="10"/>
  <c r="A6359" i="10"/>
  <c r="A6360" i="10"/>
  <c r="A6361" i="10"/>
  <c r="A6362" i="10"/>
  <c r="A6363" i="10"/>
  <c r="A6364" i="10"/>
  <c r="A6365" i="10"/>
  <c r="A6366" i="10"/>
  <c r="A6367" i="10"/>
  <c r="A6368" i="10"/>
  <c r="A6369" i="10"/>
  <c r="A6370" i="10"/>
  <c r="A6371" i="10"/>
  <c r="A6372" i="10"/>
  <c r="A6373" i="10"/>
  <c r="A6374" i="10"/>
  <c r="A6375" i="10"/>
  <c r="A6376" i="10"/>
  <c r="A6377" i="10"/>
  <c r="A6378" i="10"/>
  <c r="A6379" i="10"/>
  <c r="A6380" i="10"/>
  <c r="A6381" i="10"/>
  <c r="A6382" i="10"/>
  <c r="A6383" i="10"/>
  <c r="A6384" i="10"/>
  <c r="A6385" i="10"/>
  <c r="A6386" i="10"/>
  <c r="A6387" i="10"/>
  <c r="A6388" i="10"/>
  <c r="A6389" i="10"/>
  <c r="A6390" i="10"/>
  <c r="A6391" i="10"/>
  <c r="A6392" i="10"/>
  <c r="A6393" i="10"/>
  <c r="A6394" i="10"/>
  <c r="A6395" i="10"/>
  <c r="A6396" i="10"/>
  <c r="A6397" i="10"/>
  <c r="A6398" i="10"/>
  <c r="A6399" i="10"/>
  <c r="A6400" i="10"/>
  <c r="A6401" i="10"/>
  <c r="A6402" i="10"/>
  <c r="A6403" i="10"/>
  <c r="A6404" i="10"/>
  <c r="A6405" i="10"/>
  <c r="A6406" i="10"/>
  <c r="A6407" i="10"/>
  <c r="A6408" i="10"/>
  <c r="A6409" i="10"/>
  <c r="A6410" i="10"/>
  <c r="A6411" i="10"/>
  <c r="A6412" i="10"/>
  <c r="A6413" i="10"/>
  <c r="A6414" i="10"/>
  <c r="A6415" i="10"/>
  <c r="A6416" i="10"/>
  <c r="A6417" i="10"/>
  <c r="A6418" i="10"/>
  <c r="A6419" i="10"/>
  <c r="A6420" i="10"/>
  <c r="A6421" i="10"/>
  <c r="A6422" i="10"/>
  <c r="A6423" i="10"/>
  <c r="A6424" i="10"/>
  <c r="A6425" i="10"/>
  <c r="A6426" i="10"/>
  <c r="A6427" i="10"/>
  <c r="A6428" i="10"/>
  <c r="A6429" i="10"/>
  <c r="A6430" i="10"/>
  <c r="A6431" i="10"/>
  <c r="A6432" i="10"/>
  <c r="A6433" i="10"/>
  <c r="A6434" i="10"/>
  <c r="A6435" i="10"/>
  <c r="A6436" i="10"/>
  <c r="A6437" i="10"/>
  <c r="A6438" i="10"/>
  <c r="A6439" i="10"/>
  <c r="A6440" i="10"/>
  <c r="A6441" i="10"/>
  <c r="A6442" i="10"/>
  <c r="A6443" i="10"/>
  <c r="A6444" i="10"/>
  <c r="A6445" i="10"/>
  <c r="A6446" i="10"/>
  <c r="A6447" i="10"/>
  <c r="A6448" i="10"/>
  <c r="A6449" i="10"/>
  <c r="A6450" i="10"/>
  <c r="A6451" i="10"/>
  <c r="A6452" i="10"/>
  <c r="A6453" i="10"/>
  <c r="A6454" i="10"/>
  <c r="A6455" i="10"/>
  <c r="A6456" i="10"/>
  <c r="A6457" i="10"/>
  <c r="A6458" i="10"/>
  <c r="A6459" i="10"/>
  <c r="A6460" i="10"/>
  <c r="A6461" i="10"/>
  <c r="A6462" i="10"/>
  <c r="A6463" i="10"/>
  <c r="A6464" i="10"/>
  <c r="A6465" i="10"/>
  <c r="A6466" i="10"/>
  <c r="A6467" i="10"/>
  <c r="A6468" i="10"/>
  <c r="A6469" i="10"/>
  <c r="A6470" i="10"/>
  <c r="A6471" i="10"/>
  <c r="A6472" i="10"/>
  <c r="A6473" i="10"/>
  <c r="A6474" i="10"/>
  <c r="A6475" i="10"/>
  <c r="A6476" i="10"/>
  <c r="A6477" i="10"/>
  <c r="A6478" i="10"/>
  <c r="A6479" i="10"/>
  <c r="A6480" i="10"/>
  <c r="A6481" i="10"/>
  <c r="A6482" i="10"/>
  <c r="A6483" i="10"/>
  <c r="A6484" i="10"/>
  <c r="A6485" i="10"/>
  <c r="A6486" i="10"/>
  <c r="A6487" i="10"/>
  <c r="A6488" i="10"/>
  <c r="A6489" i="10"/>
  <c r="A6490" i="10"/>
  <c r="A6491" i="10"/>
  <c r="A6492" i="10"/>
  <c r="A6493" i="10"/>
  <c r="A6494" i="10"/>
  <c r="A6495" i="10"/>
  <c r="A6496" i="10"/>
  <c r="A6497" i="10"/>
  <c r="A6498" i="10"/>
  <c r="A6499" i="10"/>
  <c r="A6500" i="10"/>
  <c r="A6501" i="10"/>
  <c r="A6502" i="10"/>
  <c r="A6503" i="10"/>
  <c r="A6504" i="10"/>
  <c r="A6505" i="10"/>
  <c r="A6506" i="10"/>
  <c r="A6507" i="10"/>
  <c r="A6508" i="10"/>
  <c r="A6509" i="10"/>
  <c r="A6510" i="10"/>
  <c r="A6511" i="10"/>
  <c r="A6512" i="10"/>
  <c r="A6513" i="10"/>
  <c r="A6514" i="10"/>
  <c r="A6515" i="10"/>
  <c r="A6516" i="10"/>
  <c r="A6517" i="10"/>
  <c r="A6518" i="10"/>
  <c r="A6519" i="10"/>
  <c r="A6520" i="10"/>
  <c r="A6521" i="10"/>
  <c r="A6522" i="10"/>
  <c r="A6523" i="10"/>
  <c r="A6524" i="10"/>
  <c r="A6525" i="10"/>
  <c r="A6526" i="10"/>
  <c r="A6527" i="10"/>
  <c r="A6528" i="10"/>
  <c r="A6529" i="10"/>
  <c r="A6530" i="10"/>
  <c r="A6531" i="10"/>
  <c r="A6532" i="10"/>
  <c r="A6533" i="10"/>
  <c r="A6534" i="10"/>
  <c r="A6535" i="10"/>
  <c r="A6536" i="10"/>
  <c r="A6537" i="10"/>
  <c r="A6538" i="10"/>
  <c r="A6539" i="10"/>
  <c r="A6540" i="10"/>
  <c r="A6541" i="10"/>
  <c r="A6542" i="10"/>
  <c r="A6543" i="10"/>
  <c r="A6544" i="10"/>
  <c r="A6545" i="10"/>
  <c r="A6546" i="10"/>
  <c r="A6547" i="10"/>
  <c r="A6548" i="10"/>
  <c r="A6549" i="10"/>
  <c r="A6550" i="10"/>
  <c r="A6551" i="10"/>
  <c r="A6552" i="10"/>
  <c r="A6553" i="10"/>
  <c r="A6554" i="10"/>
  <c r="A6555" i="10"/>
  <c r="A6556" i="10"/>
  <c r="A6557" i="10"/>
  <c r="A6558" i="10"/>
  <c r="A6559" i="10"/>
  <c r="A6560" i="10"/>
  <c r="A6561" i="10"/>
  <c r="A6562" i="10"/>
  <c r="A6563" i="10"/>
  <c r="A6564" i="10"/>
  <c r="A6565" i="10"/>
  <c r="A6566" i="10"/>
  <c r="A6567" i="10"/>
  <c r="A6568" i="10"/>
  <c r="A6569" i="10"/>
  <c r="A6570" i="10"/>
  <c r="A6571" i="10"/>
  <c r="A6572" i="10"/>
  <c r="A6573" i="10"/>
  <c r="A6574" i="10"/>
  <c r="A6575" i="10"/>
  <c r="A6576" i="10"/>
  <c r="A6577" i="10"/>
  <c r="A6578" i="10"/>
  <c r="A6579" i="10"/>
  <c r="A6580" i="10"/>
  <c r="A6581" i="10"/>
  <c r="A6582" i="10"/>
  <c r="A6583" i="10"/>
  <c r="A6584" i="10"/>
  <c r="A6585" i="10"/>
  <c r="A6586" i="10"/>
  <c r="A6587" i="10"/>
  <c r="A6588" i="10"/>
  <c r="A6589" i="10"/>
  <c r="A6590" i="10"/>
  <c r="A6591" i="10"/>
  <c r="A6592" i="10"/>
  <c r="A6593" i="10"/>
  <c r="A6594" i="10"/>
  <c r="A6595" i="10"/>
  <c r="A6596" i="10"/>
  <c r="A6597" i="10"/>
  <c r="A6598" i="10"/>
  <c r="A6599" i="10"/>
  <c r="A6600" i="10"/>
  <c r="A6601" i="10"/>
  <c r="A6602" i="10"/>
  <c r="A6603" i="10"/>
  <c r="A6604" i="10"/>
  <c r="A6605" i="10"/>
  <c r="A6606" i="10"/>
  <c r="A6607" i="10"/>
  <c r="A6608" i="10"/>
  <c r="A6609" i="10"/>
  <c r="A6610" i="10"/>
  <c r="A6611" i="10"/>
  <c r="A6612" i="10"/>
  <c r="A6613" i="10"/>
  <c r="A6614" i="10"/>
  <c r="A6615" i="10"/>
  <c r="A6616" i="10"/>
  <c r="A6617" i="10"/>
  <c r="A6618" i="10"/>
  <c r="A6619" i="10"/>
  <c r="A6620" i="10"/>
  <c r="A6621" i="10"/>
  <c r="A6622" i="10"/>
  <c r="A6623" i="10"/>
  <c r="A6624" i="10"/>
  <c r="A6625" i="10"/>
  <c r="A6626" i="10"/>
  <c r="A6627" i="10"/>
  <c r="A6628" i="10"/>
  <c r="A6629" i="10"/>
  <c r="A6630" i="10"/>
  <c r="A6631" i="10"/>
  <c r="A6632" i="10"/>
  <c r="A6633" i="10"/>
  <c r="A6634" i="10"/>
  <c r="A6635" i="10"/>
  <c r="A6636" i="10"/>
  <c r="A6637" i="10"/>
  <c r="A6638" i="10"/>
  <c r="A6639" i="10"/>
  <c r="A6640" i="10"/>
  <c r="A6641" i="10"/>
  <c r="A6642" i="10"/>
  <c r="A6643" i="10"/>
  <c r="A6644" i="10"/>
  <c r="A6645" i="10"/>
  <c r="A6646" i="10"/>
  <c r="A6647" i="10"/>
  <c r="A6648" i="10"/>
  <c r="A6649" i="10"/>
  <c r="A6650" i="10"/>
  <c r="A6651" i="10"/>
  <c r="A6652" i="10"/>
  <c r="A6653" i="10"/>
  <c r="A6654" i="10"/>
  <c r="A6655" i="10"/>
  <c r="A6656" i="10"/>
  <c r="A6657" i="10"/>
  <c r="A6658" i="10"/>
  <c r="A6659" i="10"/>
  <c r="A6660" i="10"/>
  <c r="A6661" i="10"/>
  <c r="A6662" i="10"/>
  <c r="A6663" i="10"/>
  <c r="A6664" i="10"/>
  <c r="A6665" i="10"/>
  <c r="A6666" i="10"/>
  <c r="A6667" i="10"/>
  <c r="A6668" i="10"/>
  <c r="A6669" i="10"/>
  <c r="A6670" i="10"/>
  <c r="A6671" i="10"/>
  <c r="A6672" i="10"/>
  <c r="A6673" i="10"/>
  <c r="A6674" i="10"/>
  <c r="A6675" i="10"/>
  <c r="A6676" i="10"/>
  <c r="A6677" i="10"/>
  <c r="A6678" i="10"/>
  <c r="A6679" i="10"/>
  <c r="A6680" i="10"/>
  <c r="A6681" i="10"/>
  <c r="A6682" i="10"/>
  <c r="A6683" i="10"/>
  <c r="A6684" i="10"/>
  <c r="A6685" i="10"/>
  <c r="A6686" i="10"/>
  <c r="A6687" i="10"/>
  <c r="A6688" i="10"/>
  <c r="A6689" i="10"/>
  <c r="A6690" i="10"/>
  <c r="A6691" i="10"/>
  <c r="A6692" i="10"/>
  <c r="A6693" i="10"/>
  <c r="A6694" i="10"/>
  <c r="A6695" i="10"/>
  <c r="A6696" i="10"/>
  <c r="A6697" i="10"/>
  <c r="A6698" i="10"/>
  <c r="A6699" i="10"/>
  <c r="A6700" i="10"/>
  <c r="A6701" i="10"/>
  <c r="A6702" i="10"/>
  <c r="A6703" i="10"/>
  <c r="A6704" i="10"/>
  <c r="A6705" i="10"/>
  <c r="A6706" i="10"/>
  <c r="A6707" i="10"/>
  <c r="A6708" i="10"/>
  <c r="A6709" i="10"/>
  <c r="A6710" i="10"/>
  <c r="A6711" i="10"/>
  <c r="A6712" i="10"/>
  <c r="A6713" i="10"/>
  <c r="A6714" i="10"/>
  <c r="A6715" i="10"/>
  <c r="A6716" i="10"/>
  <c r="A6717" i="10"/>
  <c r="A6718" i="10"/>
  <c r="A6719" i="10"/>
  <c r="A6720" i="10"/>
  <c r="A6721" i="10"/>
  <c r="A6722" i="10"/>
  <c r="A6723" i="10"/>
  <c r="A6724" i="10"/>
  <c r="A6725" i="10"/>
  <c r="A6726" i="10"/>
  <c r="A6727" i="10"/>
  <c r="A6728" i="10"/>
  <c r="A6729" i="10"/>
  <c r="A6730" i="10"/>
  <c r="A6731" i="10"/>
  <c r="A6732" i="10"/>
  <c r="A6733" i="10"/>
  <c r="A6734" i="10"/>
  <c r="A6735" i="10"/>
  <c r="A6736" i="10"/>
  <c r="A6737" i="10"/>
  <c r="A6738" i="10"/>
  <c r="A6739" i="10"/>
  <c r="A6740" i="10"/>
  <c r="A6741" i="10"/>
  <c r="A6742" i="10"/>
  <c r="A6743" i="10"/>
  <c r="A6744" i="10"/>
  <c r="A6745" i="10"/>
  <c r="A6746" i="10"/>
  <c r="A6747" i="10"/>
  <c r="A6748" i="10"/>
  <c r="A6749" i="10"/>
  <c r="A6750" i="10"/>
  <c r="A6751" i="10"/>
  <c r="A6752" i="10"/>
  <c r="A6753" i="10"/>
  <c r="A6754" i="10"/>
  <c r="A6755" i="10"/>
  <c r="A6756" i="10"/>
  <c r="A6757" i="10"/>
  <c r="A6758" i="10"/>
  <c r="A6759" i="10"/>
  <c r="A6760" i="10"/>
  <c r="A6761" i="10"/>
  <c r="A6762" i="10"/>
  <c r="A6763" i="10"/>
  <c r="A6764" i="10"/>
  <c r="A6765" i="10"/>
  <c r="A6766" i="10"/>
  <c r="A6767" i="10"/>
  <c r="A6768" i="10"/>
  <c r="A6769" i="10"/>
  <c r="A6770" i="10"/>
  <c r="A6771" i="10"/>
  <c r="A6772" i="10"/>
  <c r="A6773" i="10"/>
  <c r="A6774" i="10"/>
  <c r="A6775" i="10"/>
  <c r="A6776" i="10"/>
  <c r="A6777" i="10"/>
  <c r="A6778" i="10"/>
  <c r="A6779" i="10"/>
  <c r="A6780" i="10"/>
  <c r="A6781" i="10"/>
  <c r="A6782" i="10"/>
  <c r="A6783" i="10"/>
  <c r="A6784" i="10"/>
  <c r="A6785" i="10"/>
  <c r="A6786" i="10"/>
  <c r="A6787" i="10"/>
  <c r="A6788" i="10"/>
  <c r="A6789" i="10"/>
  <c r="A6790" i="10"/>
  <c r="A6791" i="10"/>
  <c r="A6792" i="10"/>
  <c r="A6793" i="10"/>
  <c r="A6794" i="10"/>
  <c r="A6795" i="10"/>
  <c r="A6796" i="10"/>
  <c r="A6797" i="10"/>
  <c r="A6798" i="10"/>
  <c r="A6799" i="10"/>
  <c r="A6800" i="10"/>
  <c r="A6801" i="10"/>
  <c r="A6802" i="10"/>
  <c r="A6803" i="10"/>
  <c r="A6804" i="10"/>
  <c r="A6805" i="10"/>
  <c r="A6806" i="10"/>
  <c r="A6807" i="10"/>
  <c r="A6808" i="10"/>
  <c r="A6809" i="10"/>
  <c r="A6810" i="10"/>
  <c r="A6811" i="10"/>
  <c r="A6812" i="10"/>
  <c r="A6813" i="10"/>
  <c r="A6814" i="10"/>
  <c r="A6815" i="10"/>
  <c r="A6816" i="10"/>
  <c r="A6817" i="10"/>
  <c r="A6818" i="10"/>
  <c r="A6819" i="10"/>
  <c r="A6820" i="10"/>
  <c r="A6821" i="10"/>
  <c r="A6822" i="10"/>
  <c r="A6823" i="10"/>
  <c r="A6824" i="10"/>
  <c r="A6825" i="10"/>
  <c r="A6826" i="10"/>
  <c r="A6827" i="10"/>
  <c r="A6828" i="10"/>
  <c r="A6829" i="10"/>
  <c r="A6830" i="10"/>
  <c r="A6831" i="10"/>
  <c r="A6832" i="10"/>
  <c r="A6833" i="10"/>
  <c r="A6834" i="10"/>
  <c r="A6835" i="10"/>
  <c r="A6836" i="10"/>
  <c r="A6837" i="10"/>
  <c r="A6838" i="10"/>
  <c r="A6839" i="10"/>
  <c r="A6840" i="10"/>
  <c r="A6841" i="10"/>
  <c r="A6842" i="10"/>
  <c r="A6843" i="10"/>
  <c r="A6844" i="10"/>
  <c r="A6845" i="10"/>
  <c r="A6846" i="10"/>
  <c r="A6847" i="10"/>
  <c r="A6848" i="10"/>
  <c r="A6849" i="10"/>
  <c r="A6850" i="10"/>
  <c r="A6851" i="10"/>
  <c r="A6852" i="10"/>
  <c r="A6853" i="10"/>
  <c r="A6854" i="10"/>
  <c r="A6855" i="10"/>
  <c r="A6856" i="10"/>
  <c r="A6857" i="10"/>
  <c r="A6858" i="10"/>
  <c r="A6859" i="10"/>
  <c r="A6860" i="10"/>
  <c r="A6861" i="10"/>
  <c r="A6862" i="10"/>
  <c r="A6863" i="10"/>
  <c r="A6864" i="10"/>
  <c r="A6865" i="10"/>
  <c r="A6866" i="10"/>
  <c r="A6867" i="10"/>
  <c r="A6868" i="10"/>
  <c r="A6869" i="10"/>
  <c r="A6870" i="10"/>
  <c r="A6871" i="10"/>
  <c r="A6872" i="10"/>
  <c r="A6873" i="10"/>
  <c r="A6874" i="10"/>
  <c r="A6875" i="10"/>
  <c r="A6876" i="10"/>
  <c r="A6877" i="10"/>
  <c r="A6878" i="10"/>
  <c r="A6879" i="10"/>
  <c r="A6880" i="10"/>
  <c r="A6881" i="10"/>
  <c r="A6882" i="10"/>
  <c r="A6883" i="10"/>
  <c r="A6884" i="10"/>
  <c r="A6885" i="10"/>
  <c r="A6886" i="10"/>
  <c r="A6887" i="10"/>
  <c r="A6888" i="10"/>
  <c r="A6889" i="10"/>
  <c r="A6890" i="10"/>
  <c r="A6891" i="10"/>
  <c r="A6892" i="10"/>
  <c r="A6893" i="10"/>
  <c r="A6894" i="10"/>
  <c r="A6895" i="10"/>
  <c r="A6896" i="10"/>
  <c r="A6897" i="10"/>
  <c r="A6898" i="10"/>
  <c r="A6899" i="10"/>
  <c r="A6900" i="10"/>
  <c r="A6901" i="10"/>
  <c r="A6902" i="10"/>
  <c r="A6903" i="10"/>
  <c r="A6904" i="10"/>
  <c r="A6905" i="10"/>
  <c r="A6906" i="10"/>
  <c r="A6907" i="10"/>
  <c r="A6908" i="10"/>
  <c r="A6909" i="10"/>
  <c r="A6910" i="10"/>
  <c r="A6911" i="10"/>
  <c r="A6912" i="10"/>
  <c r="A6913" i="10"/>
  <c r="A6914" i="10"/>
  <c r="A6915" i="10"/>
  <c r="A6916" i="10"/>
  <c r="A6917" i="10"/>
  <c r="A6918" i="10"/>
  <c r="A6919" i="10"/>
  <c r="A6920" i="10"/>
  <c r="A6921" i="10"/>
  <c r="A6922" i="10"/>
  <c r="A6923" i="10"/>
  <c r="A6924" i="10"/>
  <c r="A6925" i="10"/>
  <c r="A6926" i="10"/>
  <c r="A6927" i="10"/>
  <c r="A6928" i="10"/>
  <c r="A6929" i="10"/>
  <c r="A6930" i="10"/>
  <c r="A6931" i="10"/>
  <c r="A6932" i="10"/>
  <c r="A6933" i="10"/>
  <c r="A6934" i="10"/>
  <c r="A6935" i="10"/>
  <c r="A6936" i="10"/>
  <c r="A6937" i="10"/>
  <c r="A6938" i="10"/>
  <c r="A6939" i="10"/>
  <c r="A6940" i="10"/>
  <c r="A6941" i="10"/>
  <c r="A6942" i="10"/>
  <c r="A6943" i="10"/>
  <c r="A6944" i="10"/>
  <c r="A6945" i="10"/>
  <c r="A6946" i="10"/>
  <c r="A6947" i="10"/>
  <c r="A6948" i="10"/>
  <c r="A6949" i="10"/>
  <c r="A6950" i="10"/>
  <c r="A6951" i="10"/>
  <c r="A6952" i="10"/>
  <c r="A6953" i="10"/>
  <c r="A6954" i="10"/>
  <c r="A6955" i="10"/>
  <c r="A6956" i="10"/>
  <c r="A6957" i="10"/>
  <c r="A6958" i="10"/>
  <c r="A6959" i="10"/>
  <c r="A6960" i="10"/>
  <c r="A6961" i="10"/>
  <c r="A6962" i="10"/>
  <c r="A6963" i="10"/>
  <c r="A6964" i="10"/>
  <c r="A6965" i="10"/>
  <c r="A6966" i="10"/>
  <c r="A6967" i="10"/>
  <c r="A6968" i="10"/>
  <c r="A6969" i="10"/>
  <c r="A6970" i="10"/>
  <c r="A6971" i="10"/>
  <c r="A6972" i="10"/>
  <c r="A6973" i="10"/>
  <c r="A6974" i="10"/>
  <c r="A6975" i="10"/>
  <c r="A6976" i="10"/>
  <c r="A6977" i="10"/>
  <c r="A6978" i="10"/>
  <c r="A6979" i="10"/>
  <c r="A6980" i="10"/>
  <c r="A6981" i="10"/>
  <c r="A6982" i="10"/>
  <c r="A6983" i="10"/>
  <c r="A6984" i="10"/>
  <c r="A6985" i="10"/>
  <c r="A6986" i="10"/>
  <c r="A6987" i="10"/>
  <c r="A6988" i="10"/>
  <c r="A6989" i="10"/>
  <c r="A6990" i="10"/>
  <c r="A6991" i="10"/>
  <c r="A6992" i="10"/>
  <c r="A6993" i="10"/>
  <c r="A6994" i="10"/>
  <c r="A6995" i="10"/>
  <c r="A6996" i="10"/>
  <c r="A6997" i="10"/>
  <c r="A6998" i="10"/>
  <c r="A6999" i="10"/>
  <c r="A7000" i="10"/>
  <c r="A7001" i="10"/>
  <c r="A7002" i="10"/>
  <c r="A7003" i="10"/>
  <c r="A7004" i="10"/>
  <c r="A7005" i="10"/>
  <c r="A7006" i="10"/>
  <c r="A7007" i="10"/>
  <c r="A7008" i="10"/>
  <c r="A7009" i="10"/>
  <c r="A7010" i="10"/>
  <c r="A7011" i="10"/>
  <c r="A7012" i="10"/>
  <c r="A7013" i="10"/>
  <c r="A7014" i="10"/>
  <c r="A7015" i="10"/>
  <c r="A7016" i="10"/>
  <c r="A7017" i="10"/>
  <c r="A7018" i="10"/>
  <c r="A7019" i="10"/>
  <c r="A7020" i="10"/>
  <c r="A7021" i="10"/>
  <c r="A7022" i="10"/>
  <c r="A7023" i="10"/>
  <c r="A7024" i="10"/>
  <c r="A7025" i="10"/>
  <c r="A7026" i="10"/>
  <c r="A7027" i="10"/>
  <c r="A7028" i="10"/>
  <c r="A7029" i="10"/>
  <c r="A7030" i="10"/>
  <c r="A7031" i="10"/>
  <c r="A7032" i="10"/>
  <c r="A7033" i="10"/>
  <c r="A7034" i="10"/>
  <c r="A7035" i="10"/>
  <c r="A7036" i="10"/>
  <c r="A7037" i="10"/>
  <c r="A7038" i="10"/>
  <c r="A7039" i="10"/>
  <c r="A7040" i="10"/>
  <c r="A7041" i="10"/>
  <c r="A7042" i="10"/>
  <c r="A7043" i="10"/>
  <c r="A7044" i="10"/>
  <c r="A7045" i="10"/>
  <c r="A7046" i="10"/>
  <c r="A7047" i="10"/>
  <c r="A7048" i="10"/>
  <c r="A7049" i="10"/>
  <c r="A7050" i="10"/>
  <c r="A7051" i="10"/>
  <c r="A7052" i="10"/>
  <c r="A7053" i="10"/>
  <c r="A7054" i="10"/>
  <c r="A7055" i="10"/>
  <c r="A7056" i="10"/>
  <c r="A7057" i="10"/>
  <c r="A7058" i="10"/>
  <c r="A7059" i="10"/>
  <c r="A7060" i="10"/>
  <c r="A7061" i="10"/>
  <c r="A7062" i="10"/>
  <c r="A7063" i="10"/>
  <c r="A7064" i="10"/>
  <c r="A7065" i="10"/>
  <c r="A7066" i="10"/>
  <c r="A7067" i="10"/>
  <c r="A7068" i="10"/>
  <c r="A7069" i="10"/>
  <c r="A7070" i="10"/>
  <c r="A7071" i="10"/>
  <c r="A7072" i="10"/>
  <c r="A7073" i="10"/>
  <c r="A7074" i="10"/>
  <c r="A7075" i="10"/>
  <c r="A7076" i="10"/>
  <c r="A7077" i="10"/>
  <c r="A7078" i="10"/>
  <c r="A7079" i="10"/>
  <c r="A7080" i="10"/>
  <c r="A7081" i="10"/>
  <c r="A7082" i="10"/>
  <c r="A7083" i="10"/>
  <c r="A7084" i="10"/>
  <c r="A7085" i="10"/>
  <c r="A7086" i="10"/>
  <c r="A7087" i="10"/>
  <c r="A7088" i="10"/>
  <c r="A7089" i="10"/>
  <c r="A7090" i="10"/>
  <c r="A7091" i="10"/>
  <c r="A7092" i="10"/>
  <c r="A7093" i="10"/>
  <c r="A7094" i="10"/>
  <c r="A7095" i="10"/>
  <c r="A7096" i="10"/>
  <c r="A7097" i="10"/>
  <c r="A7098" i="10"/>
  <c r="A7099" i="10"/>
  <c r="A7100" i="10"/>
  <c r="A7101" i="10"/>
  <c r="A7102" i="10"/>
  <c r="A7103" i="10"/>
  <c r="A7104" i="10"/>
  <c r="A7105" i="10"/>
  <c r="A7106" i="10"/>
  <c r="A7107" i="10"/>
  <c r="A7108" i="10"/>
  <c r="A7109" i="10"/>
  <c r="A7110" i="10"/>
  <c r="A7111" i="10"/>
  <c r="A7112" i="10"/>
  <c r="A7113" i="10"/>
  <c r="A7114" i="10"/>
  <c r="A7115" i="10"/>
  <c r="A7116" i="10"/>
  <c r="A7117" i="10"/>
  <c r="A7118" i="10"/>
  <c r="A7119" i="10"/>
  <c r="A7120" i="10"/>
  <c r="A7121" i="10"/>
  <c r="A7122" i="10"/>
  <c r="A7123" i="10"/>
  <c r="A7124" i="10"/>
  <c r="A7125" i="10"/>
  <c r="A7126" i="10"/>
  <c r="A7127" i="10"/>
  <c r="A7128" i="10"/>
  <c r="A7129" i="10"/>
  <c r="A7130" i="10"/>
  <c r="A7131" i="10"/>
  <c r="A7132" i="10"/>
  <c r="A7133" i="10"/>
  <c r="A7134" i="10"/>
  <c r="A7135" i="10"/>
  <c r="A7136" i="10"/>
  <c r="A7137" i="10"/>
  <c r="A7138" i="10"/>
  <c r="A7139" i="10"/>
  <c r="A7140" i="10"/>
  <c r="A7141" i="10"/>
  <c r="A7142" i="10"/>
  <c r="A7143" i="10"/>
  <c r="A7144" i="10"/>
  <c r="A7145" i="10"/>
  <c r="A7146" i="10"/>
  <c r="A7147" i="10"/>
  <c r="A7148" i="10"/>
  <c r="A7149" i="10"/>
  <c r="A7150" i="10"/>
  <c r="A7151" i="10"/>
  <c r="A7152" i="10"/>
  <c r="A7153" i="10"/>
  <c r="A7154" i="10"/>
  <c r="A7155" i="10"/>
  <c r="A7156" i="10"/>
  <c r="A7157" i="10"/>
  <c r="A7158" i="10"/>
  <c r="A7159" i="10"/>
  <c r="A7160" i="10"/>
  <c r="A7161" i="10"/>
  <c r="A7162" i="10"/>
  <c r="A7163" i="10"/>
  <c r="A7164" i="10"/>
  <c r="A7165" i="10"/>
  <c r="A7166" i="10"/>
  <c r="A7167" i="10"/>
  <c r="A7168" i="10"/>
  <c r="A7169" i="10"/>
  <c r="A7170" i="10"/>
  <c r="A7171" i="10"/>
  <c r="A7172" i="10"/>
  <c r="A7173" i="10"/>
  <c r="A7174" i="10"/>
  <c r="A7175" i="10"/>
  <c r="A7176" i="10"/>
  <c r="A7177" i="10"/>
  <c r="A7178" i="10"/>
  <c r="A7179" i="10"/>
  <c r="A7180" i="10"/>
  <c r="A7181" i="10"/>
  <c r="A7182" i="10"/>
  <c r="A7183" i="10"/>
  <c r="A7184" i="10"/>
  <c r="A7185" i="10"/>
  <c r="A7186" i="10"/>
  <c r="A7187" i="10"/>
  <c r="A7188" i="10"/>
  <c r="A7189" i="10"/>
  <c r="A7190" i="10"/>
  <c r="A7191" i="10"/>
  <c r="A7192" i="10"/>
  <c r="A7193" i="10"/>
  <c r="A7194" i="10"/>
  <c r="A7195" i="10"/>
  <c r="A7196" i="10"/>
  <c r="A7197" i="10"/>
  <c r="A7198" i="10"/>
  <c r="A7199" i="10"/>
  <c r="A7200" i="10"/>
  <c r="A7201" i="10"/>
  <c r="A7202" i="10"/>
  <c r="A7203" i="10"/>
  <c r="A7204" i="10"/>
  <c r="A7205" i="10"/>
  <c r="A7206" i="10"/>
  <c r="A7207" i="10"/>
  <c r="A7208" i="10"/>
  <c r="A7209" i="10"/>
  <c r="A7210" i="10"/>
  <c r="A7211" i="10"/>
  <c r="A7212" i="10"/>
  <c r="A7213" i="10"/>
  <c r="A7214" i="10"/>
  <c r="A7215" i="10"/>
  <c r="A7216" i="10"/>
  <c r="A7217" i="10"/>
  <c r="A7218" i="10"/>
  <c r="A7219" i="10"/>
  <c r="A7220" i="10"/>
  <c r="A7221" i="10"/>
  <c r="A7222" i="10"/>
  <c r="A7223" i="10"/>
  <c r="A7224" i="10"/>
  <c r="A7225" i="10"/>
  <c r="A7226" i="10"/>
  <c r="A7227" i="10"/>
  <c r="A7228" i="10"/>
  <c r="A7229" i="10"/>
  <c r="A7230" i="10"/>
  <c r="A7231" i="10"/>
  <c r="A7232" i="10"/>
  <c r="A7233" i="10"/>
  <c r="A7234" i="10"/>
  <c r="A7235" i="10"/>
  <c r="A7236" i="10"/>
  <c r="A7237" i="10"/>
  <c r="A7238" i="10"/>
  <c r="A7239" i="10"/>
  <c r="A7240" i="10"/>
  <c r="A7241" i="10"/>
  <c r="A7242" i="10"/>
  <c r="A7243" i="10"/>
  <c r="A7244" i="10"/>
  <c r="A7245" i="10"/>
  <c r="A7246" i="10"/>
  <c r="A7247" i="10"/>
  <c r="A7248" i="10"/>
  <c r="A7249" i="10"/>
  <c r="A7250" i="10"/>
  <c r="A7251" i="10"/>
  <c r="A7252" i="10"/>
  <c r="A7253" i="10"/>
  <c r="A7254" i="10"/>
  <c r="A7255" i="10"/>
  <c r="A7256" i="10"/>
  <c r="A7257" i="10"/>
  <c r="A7258" i="10"/>
  <c r="A7259" i="10"/>
  <c r="A7260" i="10"/>
  <c r="A7261" i="10"/>
  <c r="A7262" i="10"/>
  <c r="A7263" i="10"/>
  <c r="A7264" i="10"/>
  <c r="A7265" i="10"/>
  <c r="A7266" i="10"/>
  <c r="A7267" i="10"/>
  <c r="A7268" i="10"/>
  <c r="A7269" i="10"/>
  <c r="A7270" i="10"/>
  <c r="A7271" i="10"/>
  <c r="A7272" i="10"/>
  <c r="A7273" i="10"/>
  <c r="A7274" i="10"/>
  <c r="A7275" i="10"/>
  <c r="A7276" i="10"/>
  <c r="A7277" i="10"/>
  <c r="A7278" i="10"/>
  <c r="A7279" i="10"/>
  <c r="A7280" i="10"/>
  <c r="A7281" i="10"/>
  <c r="A7282" i="10"/>
  <c r="A7283" i="10"/>
  <c r="A7284" i="10"/>
  <c r="A7285" i="10"/>
  <c r="A7286" i="10"/>
  <c r="A7287" i="10"/>
  <c r="A7288" i="10"/>
  <c r="A7289" i="10"/>
  <c r="A7290" i="10"/>
  <c r="A7291" i="10"/>
  <c r="A7292" i="10"/>
  <c r="A7293" i="10"/>
  <c r="A7294" i="10"/>
  <c r="A7295" i="10"/>
  <c r="A7296" i="10"/>
  <c r="A7297" i="10"/>
  <c r="A7298" i="10"/>
  <c r="A7299" i="10"/>
  <c r="A7300" i="10"/>
  <c r="A7301" i="10"/>
  <c r="A7302" i="10"/>
  <c r="A7303" i="10"/>
  <c r="A7304" i="10"/>
  <c r="A7305" i="10"/>
  <c r="A7306" i="10"/>
  <c r="A7307" i="10"/>
  <c r="A7308" i="10"/>
  <c r="A7309" i="10"/>
  <c r="A7310" i="10"/>
  <c r="A7311" i="10"/>
  <c r="A7312" i="10"/>
  <c r="A7313" i="10"/>
  <c r="A7314" i="10"/>
  <c r="A7315" i="10"/>
  <c r="A7316" i="10"/>
  <c r="A7317" i="10"/>
  <c r="A7318" i="10"/>
  <c r="A7319" i="10"/>
  <c r="A7320" i="10"/>
  <c r="A7321" i="10"/>
  <c r="A7322" i="10"/>
  <c r="A7323" i="10"/>
  <c r="A7324" i="10"/>
  <c r="A7325" i="10"/>
  <c r="A7326" i="10"/>
  <c r="A7327" i="10"/>
  <c r="A7328" i="10"/>
  <c r="A7329" i="10"/>
  <c r="A7330" i="10"/>
  <c r="A7331" i="10"/>
  <c r="A7332" i="10"/>
  <c r="A7333" i="10"/>
  <c r="A7334" i="10"/>
  <c r="A7335" i="10"/>
  <c r="A7336" i="10"/>
  <c r="A7337" i="10"/>
  <c r="A7338" i="10"/>
  <c r="A7339" i="10"/>
  <c r="A7340" i="10"/>
  <c r="A7341" i="10"/>
  <c r="A7342" i="10"/>
  <c r="A7343" i="10"/>
  <c r="A7344" i="10"/>
  <c r="A7345" i="10"/>
  <c r="A7346" i="10"/>
  <c r="A7347" i="10"/>
  <c r="A7348" i="10"/>
  <c r="A7349" i="10"/>
  <c r="A7350" i="10"/>
  <c r="A7351" i="10"/>
  <c r="A7352" i="10"/>
  <c r="A7353" i="10"/>
  <c r="A7354" i="10"/>
  <c r="A7355" i="10"/>
  <c r="A7356" i="10"/>
  <c r="A7357" i="10"/>
  <c r="A7358" i="10"/>
  <c r="A7359" i="10"/>
  <c r="A7360" i="10"/>
  <c r="A7361" i="10"/>
  <c r="A7362" i="10"/>
  <c r="A7363" i="10"/>
  <c r="A7364" i="10"/>
  <c r="A7365" i="10"/>
  <c r="A7366" i="10"/>
  <c r="A7367" i="10"/>
  <c r="A7368" i="10"/>
  <c r="A7369" i="10"/>
  <c r="A7370" i="10"/>
  <c r="A7371" i="10"/>
  <c r="A7372" i="10"/>
  <c r="A7373" i="10"/>
  <c r="A7374" i="10"/>
  <c r="A7375" i="10"/>
  <c r="A7376" i="10"/>
  <c r="A7377" i="10"/>
  <c r="A7378" i="10"/>
  <c r="A7379" i="10"/>
  <c r="A7380" i="10"/>
  <c r="A7381" i="10"/>
  <c r="A7382" i="10"/>
  <c r="A7383" i="10"/>
  <c r="A7384" i="10"/>
  <c r="A7385" i="10"/>
  <c r="A7386" i="10"/>
  <c r="A7387" i="10"/>
  <c r="A7388" i="10"/>
  <c r="A7389" i="10"/>
  <c r="A7390" i="10"/>
  <c r="A7391" i="10"/>
  <c r="A7392" i="10"/>
  <c r="A7393" i="10"/>
  <c r="A7394" i="10"/>
  <c r="A7395" i="10"/>
  <c r="A7396" i="10"/>
  <c r="A7397" i="10"/>
  <c r="A7398" i="10"/>
  <c r="A7399" i="10"/>
  <c r="A7400" i="10"/>
  <c r="A7401" i="10"/>
  <c r="A7402" i="10"/>
  <c r="A7403" i="10"/>
  <c r="A7404" i="10"/>
  <c r="A7405" i="10"/>
  <c r="A7406" i="10"/>
  <c r="A7407" i="10"/>
  <c r="A7408" i="10"/>
  <c r="A7409" i="10"/>
  <c r="A7410" i="10"/>
  <c r="A7411" i="10"/>
  <c r="A7412" i="10"/>
  <c r="A7413" i="10"/>
  <c r="A7414" i="10"/>
  <c r="A7415" i="10"/>
  <c r="A7416" i="10"/>
  <c r="A7417" i="10"/>
  <c r="A7418" i="10"/>
  <c r="A7419" i="10"/>
  <c r="A7420" i="10"/>
  <c r="A7421" i="10"/>
  <c r="A7422" i="10"/>
  <c r="A7423" i="10"/>
  <c r="A7424" i="10"/>
  <c r="A7425" i="10"/>
  <c r="A7426" i="10"/>
  <c r="A7427" i="10"/>
  <c r="A7428" i="10"/>
  <c r="A7429" i="10"/>
  <c r="A7430" i="10"/>
  <c r="A7431" i="10"/>
  <c r="A7432" i="10"/>
  <c r="A7433" i="10"/>
  <c r="A7434" i="10"/>
  <c r="A7435" i="10"/>
  <c r="A7436" i="10"/>
  <c r="A7437" i="10"/>
  <c r="A7438" i="10"/>
  <c r="A7439" i="10"/>
  <c r="A7440" i="10"/>
  <c r="A7441" i="10"/>
  <c r="A7442" i="10"/>
  <c r="A7443" i="10"/>
  <c r="A7444" i="10"/>
  <c r="A7445" i="10"/>
  <c r="A7446" i="10"/>
  <c r="A7447" i="10"/>
  <c r="A7448" i="10"/>
  <c r="A7449" i="10"/>
  <c r="A7450" i="10"/>
  <c r="A7451" i="10"/>
  <c r="A7452" i="10"/>
  <c r="A7453" i="10"/>
  <c r="A7454" i="10"/>
  <c r="A7455" i="10"/>
  <c r="A7456" i="10"/>
  <c r="A7457" i="10"/>
  <c r="A7458" i="10"/>
  <c r="A7459" i="10"/>
  <c r="A7460" i="10"/>
  <c r="A7461" i="10"/>
  <c r="A7462" i="10"/>
  <c r="A7463" i="10"/>
  <c r="A7464" i="10"/>
  <c r="A7465" i="10"/>
  <c r="A7466" i="10"/>
  <c r="A7467" i="10"/>
  <c r="A7468" i="10"/>
  <c r="A7469" i="10"/>
  <c r="A7470" i="10"/>
  <c r="A7471" i="10"/>
  <c r="A7472" i="10"/>
  <c r="A7473" i="10"/>
  <c r="A7474" i="10"/>
  <c r="A7475" i="10"/>
  <c r="A7476" i="10"/>
  <c r="A7477" i="10"/>
  <c r="A7478" i="10"/>
  <c r="A7479" i="10"/>
  <c r="A7480" i="10"/>
  <c r="A7481" i="10"/>
  <c r="A7482" i="10"/>
  <c r="A7483" i="10"/>
  <c r="A7484" i="10"/>
  <c r="A7485" i="10"/>
  <c r="A7486" i="10"/>
  <c r="A7487" i="10"/>
  <c r="A7488" i="10"/>
  <c r="A7489" i="10"/>
  <c r="A7490" i="10"/>
  <c r="A7491" i="10"/>
  <c r="A7492" i="10"/>
  <c r="A7493" i="10"/>
  <c r="A7494" i="10"/>
  <c r="A7495" i="10"/>
  <c r="A7496" i="10"/>
  <c r="A7497" i="10"/>
  <c r="A7498" i="10"/>
  <c r="A7499" i="10"/>
  <c r="A7500" i="10"/>
  <c r="A7501" i="10"/>
  <c r="A7502" i="10"/>
  <c r="A7503" i="10"/>
  <c r="A7504" i="10"/>
  <c r="A7505" i="10"/>
  <c r="A7506" i="10"/>
  <c r="A7507" i="10"/>
  <c r="A7508" i="10"/>
  <c r="A7509" i="10"/>
  <c r="A7510" i="10"/>
  <c r="A7511" i="10"/>
  <c r="A7512" i="10"/>
  <c r="A7513" i="10"/>
  <c r="A7514" i="10"/>
  <c r="A7515" i="10"/>
  <c r="A7516" i="10"/>
  <c r="A7517" i="10"/>
  <c r="A7518" i="10"/>
  <c r="A7519" i="10"/>
  <c r="A7520" i="10"/>
  <c r="A7521" i="10"/>
  <c r="A7522" i="10"/>
  <c r="A7523" i="10"/>
  <c r="A7524" i="10"/>
  <c r="A7525" i="10"/>
  <c r="A7526" i="10"/>
  <c r="A7527" i="10"/>
  <c r="A7528" i="10"/>
  <c r="A7529" i="10"/>
  <c r="A7530" i="10"/>
  <c r="A7531" i="10"/>
  <c r="A7532" i="10"/>
  <c r="A7533" i="10"/>
  <c r="A7534" i="10"/>
  <c r="A7535" i="10"/>
  <c r="A7536" i="10"/>
  <c r="A7537" i="10"/>
  <c r="A7538" i="10"/>
  <c r="A7539" i="10"/>
  <c r="A7540" i="10"/>
  <c r="A7541" i="10"/>
  <c r="A7542" i="10"/>
  <c r="A7543" i="10"/>
  <c r="A7544" i="10"/>
  <c r="A7545" i="10"/>
  <c r="A7546" i="10"/>
  <c r="A7547" i="10"/>
  <c r="A7548" i="10"/>
  <c r="A7549" i="10"/>
  <c r="A7550" i="10"/>
  <c r="A7551" i="10"/>
  <c r="A7552" i="10"/>
  <c r="A7553" i="10"/>
  <c r="A7554" i="10"/>
  <c r="A7555" i="10"/>
  <c r="A7556" i="10"/>
  <c r="A7557" i="10"/>
  <c r="A7558" i="10"/>
  <c r="A7559" i="10"/>
  <c r="A7560" i="10"/>
  <c r="A7561" i="10"/>
  <c r="A7562" i="10"/>
  <c r="A7563" i="10"/>
  <c r="A7564" i="10"/>
  <c r="A7565" i="10"/>
  <c r="A7566" i="10"/>
  <c r="A7567" i="10"/>
  <c r="A7568" i="10"/>
  <c r="A7569" i="10"/>
  <c r="A7570" i="10"/>
  <c r="A7571" i="10"/>
  <c r="A7572" i="10"/>
  <c r="A7573" i="10"/>
  <c r="A7574" i="10"/>
  <c r="A7575" i="10"/>
  <c r="A7576" i="10"/>
  <c r="A7577" i="10"/>
  <c r="A7578" i="10"/>
  <c r="A7579" i="10"/>
  <c r="A7580" i="10"/>
  <c r="A7581" i="10"/>
  <c r="A7582" i="10"/>
  <c r="A7583" i="10"/>
  <c r="A7584" i="10"/>
  <c r="A7585" i="10"/>
  <c r="C23" i="13"/>
  <c r="C22" i="13"/>
  <c r="C21" i="13"/>
  <c r="C20" i="13"/>
  <c r="C19" i="13"/>
  <c r="C18" i="13"/>
  <c r="C17" i="13"/>
  <c r="C16" i="13"/>
  <c r="C3" i="13"/>
  <c r="C4" i="13"/>
  <c r="C5" i="13"/>
  <c r="C6" i="13"/>
  <c r="C7" i="13"/>
  <c r="C8" i="13"/>
  <c r="C9" i="13"/>
  <c r="C10" i="13"/>
  <c r="C10" i="14"/>
  <c r="C9" i="14"/>
  <c r="C8" i="14"/>
  <c r="C7" i="14"/>
  <c r="C6" i="14"/>
  <c r="C5" i="14"/>
  <c r="B5" i="14"/>
  <c r="C4" i="14"/>
  <c r="C3" i="14"/>
  <c r="A1" i="14"/>
  <c r="B7" i="14" s="1"/>
  <c r="C10" i="15"/>
  <c r="C9" i="15"/>
  <c r="C8" i="15"/>
  <c r="C7" i="15"/>
  <c r="C6" i="15"/>
  <c r="C5" i="15"/>
  <c r="C4" i="15"/>
  <c r="C3" i="15"/>
  <c r="A1" i="15"/>
  <c r="B8" i="15" s="1"/>
  <c r="V12" i="1"/>
  <c r="V11" i="1"/>
  <c r="V10" i="1"/>
  <c r="V9" i="1"/>
  <c r="V8" i="1"/>
  <c r="V7" i="1"/>
  <c r="V6" i="1"/>
  <c r="V5" i="1"/>
  <c r="Q12" i="1"/>
  <c r="Q11" i="1"/>
  <c r="Q10" i="1"/>
  <c r="Q9" i="1"/>
  <c r="Q8" i="1"/>
  <c r="Q7" i="1"/>
  <c r="Q6" i="1"/>
  <c r="Q5" i="1"/>
  <c r="I29" i="23"/>
  <c r="I27" i="23"/>
  <c r="I25" i="23"/>
  <c r="I23" i="23"/>
  <c r="AA6" i="1"/>
  <c r="AB6" i="1" s="1"/>
  <c r="M12" i="23" s="1"/>
  <c r="AA7" i="1"/>
  <c r="AB7" i="1" s="1"/>
  <c r="M14" i="23" s="1"/>
  <c r="AA8" i="1"/>
  <c r="AB8" i="1" s="1"/>
  <c r="M16" i="23" s="1"/>
  <c r="AA12" i="1"/>
  <c r="AB12" i="1" s="1"/>
  <c r="M29" i="23" s="1"/>
  <c r="AA11" i="1"/>
  <c r="AB11" i="1" s="1"/>
  <c r="M27" i="23" s="1"/>
  <c r="AA9" i="1"/>
  <c r="AB9" i="1" s="1"/>
  <c r="M23" i="23" s="1"/>
  <c r="AA10" i="1"/>
  <c r="AB10" i="1" s="1"/>
  <c r="M25" i="23" s="1"/>
  <c r="H29" i="23"/>
  <c r="H27" i="23"/>
  <c r="H25" i="23"/>
  <c r="H23" i="23"/>
  <c r="H21" i="23"/>
  <c r="H16" i="23"/>
  <c r="H14" i="23"/>
  <c r="H12" i="23"/>
  <c r="H10" i="23"/>
  <c r="H8" i="23"/>
  <c r="AA5" i="1"/>
  <c r="AB5" i="1" s="1"/>
  <c r="M10" i="23" s="1"/>
  <c r="D53" i="23"/>
  <c r="D51" i="23"/>
  <c r="D49" i="23"/>
  <c r="D47" i="23"/>
  <c r="L21" i="23"/>
  <c r="L8" i="23"/>
  <c r="K21" i="23"/>
  <c r="K8" i="23"/>
  <c r="J21" i="23"/>
  <c r="J8" i="23"/>
  <c r="I21" i="23"/>
  <c r="I8" i="23"/>
  <c r="D45" i="23"/>
  <c r="D43" i="23"/>
  <c r="D41" i="23"/>
  <c r="D39" i="23"/>
  <c r="I16" i="23"/>
  <c r="I14" i="23"/>
  <c r="I12" i="23"/>
  <c r="I10" i="23"/>
  <c r="E28" i="1"/>
  <c r="C17" i="12"/>
  <c r="C18" i="12"/>
  <c r="C19" i="12"/>
  <c r="C20" i="12"/>
  <c r="C21" i="12"/>
  <c r="C22" i="12"/>
  <c r="C23" i="12"/>
  <c r="C16" i="12"/>
  <c r="C3" i="12"/>
  <c r="B21" i="12"/>
  <c r="B22" i="12"/>
  <c r="B23" i="12"/>
  <c r="B17" i="12"/>
  <c r="B18" i="12"/>
  <c r="B19" i="12"/>
  <c r="B20" i="12"/>
  <c r="B16" i="12"/>
  <c r="A2451" i="10"/>
  <c r="A2452" i="10"/>
  <c r="A2453" i="10"/>
  <c r="A2454" i="10"/>
  <c r="A2455" i="10"/>
  <c r="A2456" i="10"/>
  <c r="A2457" i="10"/>
  <c r="A2458" i="10"/>
  <c r="A2459" i="10"/>
  <c r="A2460" i="10"/>
  <c r="A2461" i="10"/>
  <c r="A2462" i="10"/>
  <c r="A2463" i="10"/>
  <c r="A2464" i="10"/>
  <c r="A2465" i="10"/>
  <c r="A2466" i="10"/>
  <c r="A2467" i="10"/>
  <c r="A2468" i="10"/>
  <c r="A2469" i="10"/>
  <c r="A2470" i="10"/>
  <c r="A2471" i="10"/>
  <c r="A2472" i="10"/>
  <c r="A2473" i="10"/>
  <c r="A2474" i="10"/>
  <c r="A2475" i="10"/>
  <c r="A2476" i="10"/>
  <c r="A2477" i="10"/>
  <c r="A2478" i="10"/>
  <c r="A2479" i="10"/>
  <c r="A2480" i="10"/>
  <c r="A2481" i="10"/>
  <c r="A2482" i="10"/>
  <c r="A2483" i="10"/>
  <c r="A2484" i="10"/>
  <c r="A2485" i="10"/>
  <c r="A2486" i="10"/>
  <c r="A2487" i="10"/>
  <c r="A2488" i="10"/>
  <c r="A2489" i="10"/>
  <c r="A2490" i="10"/>
  <c r="A2491" i="10"/>
  <c r="A2492" i="10"/>
  <c r="A2493" i="10"/>
  <c r="A2494" i="10"/>
  <c r="A2495" i="10"/>
  <c r="A2496" i="10"/>
  <c r="A2497" i="10"/>
  <c r="A2498" i="10"/>
  <c r="A2499" i="10"/>
  <c r="A2500" i="10"/>
  <c r="A2501" i="10"/>
  <c r="A2502" i="10"/>
  <c r="A2503" i="10"/>
  <c r="A2504" i="10"/>
  <c r="A2505" i="10"/>
  <c r="A2506" i="10"/>
  <c r="A2507" i="10"/>
  <c r="A2508" i="10"/>
  <c r="A2509" i="10"/>
  <c r="A2510" i="10"/>
  <c r="A2511" i="10"/>
  <c r="A2512" i="10"/>
  <c r="A2513" i="10"/>
  <c r="A2514" i="10"/>
  <c r="A2515" i="10"/>
  <c r="A2516" i="10"/>
  <c r="A2517" i="10"/>
  <c r="A2518" i="10"/>
  <c r="A2519" i="10"/>
  <c r="A2520" i="10"/>
  <c r="A2521" i="10"/>
  <c r="A2522" i="10"/>
  <c r="A2523" i="10"/>
  <c r="A2524" i="10"/>
  <c r="A2525" i="10"/>
  <c r="A2526" i="10"/>
  <c r="A2527" i="10"/>
  <c r="A2528" i="10"/>
  <c r="A2529" i="10"/>
  <c r="A2530" i="10"/>
  <c r="A2531" i="10"/>
  <c r="A2532" i="10"/>
  <c r="A2533" i="10"/>
  <c r="A2534" i="10"/>
  <c r="A2535" i="10"/>
  <c r="A2536" i="10"/>
  <c r="A2537" i="10"/>
  <c r="A2538" i="10"/>
  <c r="A2539" i="10"/>
  <c r="A2540" i="10"/>
  <c r="A2541" i="10"/>
  <c r="A2542" i="10"/>
  <c r="A2543" i="10"/>
  <c r="A2544" i="10"/>
  <c r="A2545" i="10"/>
  <c r="A2546" i="10"/>
  <c r="A2547" i="10"/>
  <c r="A2548" i="10"/>
  <c r="A2549" i="10"/>
  <c r="A2550" i="10"/>
  <c r="A2551" i="10"/>
  <c r="A2552" i="10"/>
  <c r="A2553" i="10"/>
  <c r="A2554" i="10"/>
  <c r="A2555" i="10"/>
  <c r="A2556" i="10"/>
  <c r="A2557" i="10"/>
  <c r="A2558" i="10"/>
  <c r="A2559" i="10"/>
  <c r="A2560" i="10"/>
  <c r="A2561" i="10"/>
  <c r="A2562" i="10"/>
  <c r="A2563" i="10"/>
  <c r="A2564" i="10"/>
  <c r="A2565" i="10"/>
  <c r="A2566" i="10"/>
  <c r="A2567" i="10"/>
  <c r="A2568" i="10"/>
  <c r="A2569" i="10"/>
  <c r="A2570" i="10"/>
  <c r="A2571" i="10"/>
  <c r="A2572" i="10"/>
  <c r="A2573" i="10"/>
  <c r="A2574" i="10"/>
  <c r="A2575" i="10"/>
  <c r="A2576" i="10"/>
  <c r="A2577" i="10"/>
  <c r="A2578" i="10"/>
  <c r="A2579" i="10"/>
  <c r="A2580" i="10"/>
  <c r="A2581" i="10"/>
  <c r="A2582" i="10"/>
  <c r="A2583" i="10"/>
  <c r="A2584" i="10"/>
  <c r="A2585" i="10"/>
  <c r="A2586" i="10"/>
  <c r="A2587" i="10"/>
  <c r="A2588" i="10"/>
  <c r="A2589" i="10"/>
  <c r="A2590" i="10"/>
  <c r="A2591" i="10"/>
  <c r="A2592" i="10"/>
  <c r="A2593" i="10"/>
  <c r="A2594" i="10"/>
  <c r="A2595" i="10"/>
  <c r="A2596" i="10"/>
  <c r="A2597" i="10"/>
  <c r="A2598" i="10"/>
  <c r="A2599" i="10"/>
  <c r="A2600" i="10"/>
  <c r="A2601" i="10"/>
  <c r="A2602" i="10"/>
  <c r="A2603" i="10"/>
  <c r="A2604" i="10"/>
  <c r="A2605" i="10"/>
  <c r="A2606" i="10"/>
  <c r="A2607" i="10"/>
  <c r="A2608" i="10"/>
  <c r="A2609" i="10"/>
  <c r="A2610" i="10"/>
  <c r="A2611" i="10"/>
  <c r="A2612" i="10"/>
  <c r="A2613" i="10"/>
  <c r="A2614" i="10"/>
  <c r="A2615" i="10"/>
  <c r="A2616" i="10"/>
  <c r="A2617" i="10"/>
  <c r="A2618" i="10"/>
  <c r="A2619" i="10"/>
  <c r="A2620" i="10"/>
  <c r="A2621" i="10"/>
  <c r="A2622" i="10"/>
  <c r="A2623" i="10"/>
  <c r="A2624" i="10"/>
  <c r="A2625" i="10"/>
  <c r="A2626" i="10"/>
  <c r="A2627" i="10"/>
  <c r="A2628" i="10"/>
  <c r="A2629" i="10"/>
  <c r="A2630" i="10"/>
  <c r="A2631" i="10"/>
  <c r="A2632" i="10"/>
  <c r="A2633" i="10"/>
  <c r="A2634" i="10"/>
  <c r="A2635" i="10"/>
  <c r="A2636" i="10"/>
  <c r="A2637" i="10"/>
  <c r="A2638" i="10"/>
  <c r="A2639" i="10"/>
  <c r="A2640" i="10"/>
  <c r="A2641" i="10"/>
  <c r="A2642" i="10"/>
  <c r="A2643" i="10"/>
  <c r="A2644" i="10"/>
  <c r="A2645" i="10"/>
  <c r="A2646" i="10"/>
  <c r="A2647" i="10"/>
  <c r="A2648" i="10"/>
  <c r="A2649" i="10"/>
  <c r="A2650" i="10"/>
  <c r="A2651" i="10"/>
  <c r="A2652" i="10"/>
  <c r="A2653" i="10"/>
  <c r="A2654" i="10"/>
  <c r="A2655" i="10"/>
  <c r="A2656" i="10"/>
  <c r="A2657" i="10"/>
  <c r="A2658" i="10"/>
  <c r="A2659" i="10"/>
  <c r="A2660" i="10"/>
  <c r="A2661" i="10"/>
  <c r="A2662" i="10"/>
  <c r="A2663" i="10"/>
  <c r="A2664" i="10"/>
  <c r="A2665" i="10"/>
  <c r="A2666" i="10"/>
  <c r="A2667" i="10"/>
  <c r="A2668" i="10"/>
  <c r="A2669" i="10"/>
  <c r="A2670" i="10"/>
  <c r="A2671" i="10"/>
  <c r="A2672" i="10"/>
  <c r="A2673" i="10"/>
  <c r="A2674" i="10"/>
  <c r="A2675" i="10"/>
  <c r="A2676" i="10"/>
  <c r="A2677" i="10"/>
  <c r="A2678" i="10"/>
  <c r="A2679" i="10"/>
  <c r="A2680" i="10"/>
  <c r="A2681" i="10"/>
  <c r="A2682" i="10"/>
  <c r="A2683" i="10"/>
  <c r="A2684" i="10"/>
  <c r="A2685" i="10"/>
  <c r="A2686" i="10"/>
  <c r="A2687" i="10"/>
  <c r="A2688" i="10"/>
  <c r="A2689" i="10"/>
  <c r="A2690" i="10"/>
  <c r="A2691" i="10"/>
  <c r="A2692" i="10"/>
  <c r="A2693" i="10"/>
  <c r="A2694" i="10"/>
  <c r="A2695" i="10"/>
  <c r="A2696" i="10"/>
  <c r="A2697" i="10"/>
  <c r="A2698" i="10"/>
  <c r="A2699" i="10"/>
  <c r="A2700" i="10"/>
  <c r="A2701" i="10"/>
  <c r="A2702" i="10"/>
  <c r="A2703" i="10"/>
  <c r="A2704" i="10"/>
  <c r="A2705" i="10"/>
  <c r="A2706" i="10"/>
  <c r="A2707" i="10"/>
  <c r="A2708" i="10"/>
  <c r="A2709" i="10"/>
  <c r="A2710" i="10"/>
  <c r="A2711" i="10"/>
  <c r="A2712" i="10"/>
  <c r="A2713" i="10"/>
  <c r="A2714" i="10"/>
  <c r="A2715" i="10"/>
  <c r="A2716" i="10"/>
  <c r="A2717" i="10"/>
  <c r="A2718" i="10"/>
  <c r="A2719" i="10"/>
  <c r="A2720" i="10"/>
  <c r="A2721" i="10"/>
  <c r="A2722" i="10"/>
  <c r="A2723" i="10"/>
  <c r="A2724" i="10"/>
  <c r="A2725" i="10"/>
  <c r="A2726" i="10"/>
  <c r="A2727" i="10"/>
  <c r="A2728" i="10"/>
  <c r="A2729" i="10"/>
  <c r="A2730" i="10"/>
  <c r="A2731" i="10"/>
  <c r="A2732" i="10"/>
  <c r="A2733" i="10"/>
  <c r="A2734" i="10"/>
  <c r="A2735" i="10"/>
  <c r="A2736" i="10"/>
  <c r="A2737" i="10"/>
  <c r="A2738" i="10"/>
  <c r="A2739" i="10"/>
  <c r="A2740" i="10"/>
  <c r="A2741" i="10"/>
  <c r="A2742" i="10"/>
  <c r="A2743" i="10"/>
  <c r="A2744" i="10"/>
  <c r="A2745" i="10"/>
  <c r="A2746" i="10"/>
  <c r="A2747" i="10"/>
  <c r="A2748" i="10"/>
  <c r="A2749" i="10"/>
  <c r="A2750" i="10"/>
  <c r="A2751" i="10"/>
  <c r="A2752" i="10"/>
  <c r="A2753" i="10"/>
  <c r="A2754" i="10"/>
  <c r="A2755" i="10"/>
  <c r="A2756" i="10"/>
  <c r="A2757" i="10"/>
  <c r="A2758" i="10"/>
  <c r="A2759" i="10"/>
  <c r="A2760" i="10"/>
  <c r="A2761" i="10"/>
  <c r="A2762" i="10"/>
  <c r="A2763" i="10"/>
  <c r="A2764" i="10"/>
  <c r="A2765" i="10"/>
  <c r="A2766" i="10"/>
  <c r="A2767" i="10"/>
  <c r="A2768" i="10"/>
  <c r="A2769" i="10"/>
  <c r="A2770" i="10"/>
  <c r="A2771" i="10"/>
  <c r="A2772" i="10"/>
  <c r="A2773" i="10"/>
  <c r="A2774" i="10"/>
  <c r="A2775" i="10"/>
  <c r="A2776" i="10"/>
  <c r="A2777" i="10"/>
  <c r="A2778" i="10"/>
  <c r="A2779" i="10"/>
  <c r="A2780" i="10"/>
  <c r="A2781" i="10"/>
  <c r="A2782" i="10"/>
  <c r="A2783" i="10"/>
  <c r="A2784" i="10"/>
  <c r="A2785" i="10"/>
  <c r="A2786" i="10"/>
  <c r="A2787" i="10"/>
  <c r="A2788" i="10"/>
  <c r="A2789" i="10"/>
  <c r="A2790" i="10"/>
  <c r="A2791" i="10"/>
  <c r="A2792" i="10"/>
  <c r="A2793" i="10"/>
  <c r="A2794" i="10"/>
  <c r="A2795" i="10"/>
  <c r="A2796" i="10"/>
  <c r="A2797" i="10"/>
  <c r="A2798" i="10"/>
  <c r="A2799" i="10"/>
  <c r="A2800" i="10"/>
  <c r="A2801" i="10"/>
  <c r="A2802" i="10"/>
  <c r="A2803" i="10"/>
  <c r="A2804" i="10"/>
  <c r="A2805" i="10"/>
  <c r="A2806" i="10"/>
  <c r="A2807" i="10"/>
  <c r="A2808" i="10"/>
  <c r="A2809" i="10"/>
  <c r="A2810" i="10"/>
  <c r="A2811" i="10"/>
  <c r="A2812" i="10"/>
  <c r="A2813" i="10"/>
  <c r="A2814" i="10"/>
  <c r="A2815" i="10"/>
  <c r="A2816" i="10"/>
  <c r="A2817" i="10"/>
  <c r="A2818" i="10"/>
  <c r="A2819" i="10"/>
  <c r="A2820" i="10"/>
  <c r="A2821" i="10"/>
  <c r="A2822" i="10"/>
  <c r="A2823" i="10"/>
  <c r="A2824" i="10"/>
  <c r="A2825" i="10"/>
  <c r="A2826" i="10"/>
  <c r="A2827" i="10"/>
  <c r="A2828" i="10"/>
  <c r="A2829" i="10"/>
  <c r="A2830" i="10"/>
  <c r="A2831" i="10"/>
  <c r="A2832" i="10"/>
  <c r="A2833" i="10"/>
  <c r="A2834" i="10"/>
  <c r="A2835" i="10"/>
  <c r="A2836" i="10"/>
  <c r="A2837" i="10"/>
  <c r="A2838" i="10"/>
  <c r="A2839" i="10"/>
  <c r="A2840" i="10"/>
  <c r="A2841" i="10"/>
  <c r="A2842" i="10"/>
  <c r="A2843" i="10"/>
  <c r="A2844" i="10"/>
  <c r="A2845" i="10"/>
  <c r="A2846" i="10"/>
  <c r="A2847" i="10"/>
  <c r="A2848" i="10"/>
  <c r="A2849" i="10"/>
  <c r="A2850" i="10"/>
  <c r="A2851" i="10"/>
  <c r="A2852" i="10"/>
  <c r="A2853" i="10"/>
  <c r="A2854" i="10"/>
  <c r="A2855" i="10"/>
  <c r="A2856" i="10"/>
  <c r="A2857" i="10"/>
  <c r="A2858" i="10"/>
  <c r="A2859" i="10"/>
  <c r="A2860" i="10"/>
  <c r="A2861" i="10"/>
  <c r="A2862" i="10"/>
  <c r="A2863" i="10"/>
  <c r="A2864" i="10"/>
  <c r="A2865" i="10"/>
  <c r="A2866" i="10"/>
  <c r="A2867" i="10"/>
  <c r="A2868" i="10"/>
  <c r="A2869" i="10"/>
  <c r="A2870" i="10"/>
  <c r="A2871" i="10"/>
  <c r="A2872" i="10"/>
  <c r="A2873" i="10"/>
  <c r="A2874" i="10"/>
  <c r="A2875" i="10"/>
  <c r="A2876" i="10"/>
  <c r="A2877" i="10"/>
  <c r="A2878" i="10"/>
  <c r="A2879" i="10"/>
  <c r="A2880" i="10"/>
  <c r="A2881" i="10"/>
  <c r="A2882" i="10"/>
  <c r="A2883" i="10"/>
  <c r="A2884" i="10"/>
  <c r="A2885" i="10"/>
  <c r="A2886" i="10"/>
  <c r="A2887" i="10"/>
  <c r="A2888" i="10"/>
  <c r="A2889" i="10"/>
  <c r="A2890" i="10"/>
  <c r="A2891" i="10"/>
  <c r="A2892" i="10"/>
  <c r="A2893" i="10"/>
  <c r="A2894" i="10"/>
  <c r="A2895" i="10"/>
  <c r="A2896" i="10"/>
  <c r="A2897" i="10"/>
  <c r="A2898" i="10"/>
  <c r="A2899" i="10"/>
  <c r="A2900" i="10"/>
  <c r="A2901" i="10"/>
  <c r="A2902" i="10"/>
  <c r="A2903" i="10"/>
  <c r="A2904" i="10"/>
  <c r="A2905" i="10"/>
  <c r="A2906" i="10"/>
  <c r="A2907" i="10"/>
  <c r="A2908" i="10"/>
  <c r="A2909" i="10"/>
  <c r="A2910" i="10"/>
  <c r="A2911" i="10"/>
  <c r="A2912" i="10"/>
  <c r="A2913" i="10"/>
  <c r="A2914" i="10"/>
  <c r="A2915" i="10"/>
  <c r="A2916" i="10"/>
  <c r="A2917" i="10"/>
  <c r="A2918" i="10"/>
  <c r="A2919" i="10"/>
  <c r="A2920" i="10"/>
  <c r="A2921" i="10"/>
  <c r="A2922" i="10"/>
  <c r="A2923" i="10"/>
  <c r="A2924" i="10"/>
  <c r="A2925" i="10"/>
  <c r="A2926" i="10"/>
  <c r="A2927" i="10"/>
  <c r="A2928" i="10"/>
  <c r="A2929" i="10"/>
  <c r="A2930" i="10"/>
  <c r="A2931" i="10"/>
  <c r="A2932" i="10"/>
  <c r="A2933" i="10"/>
  <c r="A2934" i="10"/>
  <c r="A2935" i="10"/>
  <c r="A2936" i="10"/>
  <c r="A2937" i="10"/>
  <c r="A2938" i="10"/>
  <c r="A2939" i="10"/>
  <c r="A2940" i="10"/>
  <c r="A2941" i="10"/>
  <c r="A2942" i="10"/>
  <c r="A2943" i="10"/>
  <c r="A2944" i="10"/>
  <c r="A2945" i="10"/>
  <c r="A2946" i="10"/>
  <c r="A2947" i="10"/>
  <c r="A2948" i="10"/>
  <c r="A2949" i="10"/>
  <c r="A2950" i="10"/>
  <c r="A2951" i="10"/>
  <c r="A2952" i="10"/>
  <c r="A2953" i="10"/>
  <c r="A2954" i="10"/>
  <c r="A2955" i="10"/>
  <c r="A2956" i="10"/>
  <c r="A2957" i="10"/>
  <c r="A2958" i="10"/>
  <c r="A2959" i="10"/>
  <c r="A2960" i="10"/>
  <c r="A2961" i="10"/>
  <c r="A2962" i="10"/>
  <c r="A2963" i="10"/>
  <c r="A2964" i="10"/>
  <c r="A2965" i="10"/>
  <c r="A2966" i="10"/>
  <c r="A2967" i="10"/>
  <c r="A2968" i="10"/>
  <c r="A2969" i="10"/>
  <c r="A2970" i="10"/>
  <c r="A2971" i="10"/>
  <c r="A2972" i="10"/>
  <c r="A2973" i="10"/>
  <c r="A2974" i="10"/>
  <c r="A2975" i="10"/>
  <c r="A2976" i="10"/>
  <c r="A2977" i="10"/>
  <c r="A2978" i="10"/>
  <c r="A2979" i="10"/>
  <c r="A2980" i="10"/>
  <c r="A2981" i="10"/>
  <c r="A2982" i="10"/>
  <c r="A2983" i="10"/>
  <c r="A2984" i="10"/>
  <c r="A2985" i="10"/>
  <c r="A2986" i="10"/>
  <c r="A2987" i="10"/>
  <c r="A2988" i="10"/>
  <c r="A2989" i="10"/>
  <c r="A2990" i="10"/>
  <c r="A2991" i="10"/>
  <c r="A2992" i="10"/>
  <c r="A2993" i="10"/>
  <c r="A2994" i="10"/>
  <c r="A2995" i="10"/>
  <c r="A2996" i="10"/>
  <c r="A2997" i="10"/>
  <c r="A2998" i="10"/>
  <c r="A2999" i="10"/>
  <c r="A3000" i="10"/>
  <c r="A3001" i="10"/>
  <c r="A3002" i="10"/>
  <c r="A3003" i="10"/>
  <c r="A2214" i="10"/>
  <c r="A2215" i="10"/>
  <c r="A2216" i="10"/>
  <c r="A2217" i="10"/>
  <c r="A2218" i="10"/>
  <c r="A2219" i="10"/>
  <c r="A2220" i="10"/>
  <c r="A2221" i="10"/>
  <c r="A2222" i="10"/>
  <c r="A2223" i="10"/>
  <c r="A2224" i="10"/>
  <c r="A2225" i="10"/>
  <c r="A2226" i="10"/>
  <c r="A2227" i="10"/>
  <c r="A2228" i="10"/>
  <c r="A2229" i="10"/>
  <c r="A2230" i="10"/>
  <c r="A2231" i="10"/>
  <c r="A2232" i="10"/>
  <c r="A2233" i="10"/>
  <c r="A2234" i="10"/>
  <c r="A2235" i="10"/>
  <c r="A2236" i="10"/>
  <c r="A2237" i="10"/>
  <c r="A2238" i="10"/>
  <c r="A2239" i="10"/>
  <c r="A2240" i="10"/>
  <c r="A2241" i="10"/>
  <c r="A2242" i="10"/>
  <c r="A2243" i="10"/>
  <c r="A2244" i="10"/>
  <c r="A2245" i="10"/>
  <c r="A2246" i="10"/>
  <c r="A2247" i="10"/>
  <c r="A2248" i="10"/>
  <c r="A2249" i="10"/>
  <c r="A2250" i="10"/>
  <c r="A2251" i="10"/>
  <c r="A2252" i="10"/>
  <c r="A2253" i="10"/>
  <c r="A2254" i="10"/>
  <c r="A2255" i="10"/>
  <c r="A2256" i="10"/>
  <c r="A2257" i="10"/>
  <c r="A2258" i="10"/>
  <c r="A2259" i="10"/>
  <c r="A2260" i="10"/>
  <c r="A2261" i="10"/>
  <c r="A2262" i="10"/>
  <c r="A2263" i="10"/>
  <c r="A2264" i="10"/>
  <c r="A2265" i="10"/>
  <c r="A2266" i="10"/>
  <c r="A2267" i="10"/>
  <c r="A2268" i="10"/>
  <c r="A2269" i="10"/>
  <c r="A2270" i="10"/>
  <c r="A2271" i="10"/>
  <c r="A2272" i="10"/>
  <c r="A2273" i="10"/>
  <c r="A2274" i="10"/>
  <c r="A2275" i="10"/>
  <c r="A2276" i="10"/>
  <c r="A2277" i="10"/>
  <c r="A2278" i="10"/>
  <c r="A2279" i="10"/>
  <c r="A2280" i="10"/>
  <c r="A2281" i="10"/>
  <c r="A2282" i="10"/>
  <c r="A2283" i="10"/>
  <c r="A2284" i="10"/>
  <c r="A2285" i="10"/>
  <c r="A2286" i="10"/>
  <c r="A2287" i="10"/>
  <c r="A2288" i="10"/>
  <c r="A2289" i="10"/>
  <c r="A2290" i="10"/>
  <c r="A2291" i="10"/>
  <c r="A2292" i="10"/>
  <c r="A2293" i="10"/>
  <c r="A2294" i="10"/>
  <c r="A2295" i="10"/>
  <c r="A2296" i="10"/>
  <c r="A2297" i="10"/>
  <c r="A2298" i="10"/>
  <c r="A2299" i="10"/>
  <c r="A2300" i="10"/>
  <c r="A2301" i="10"/>
  <c r="A2302" i="10"/>
  <c r="A2303" i="10"/>
  <c r="A2304" i="10"/>
  <c r="A2305" i="10"/>
  <c r="A2306" i="10"/>
  <c r="A2307" i="10"/>
  <c r="A2308" i="10"/>
  <c r="A2309" i="10"/>
  <c r="A2310" i="10"/>
  <c r="A2311" i="10"/>
  <c r="A2312" i="10"/>
  <c r="A2313" i="10"/>
  <c r="A2314" i="10"/>
  <c r="A2315" i="10"/>
  <c r="A2316" i="10"/>
  <c r="A2317" i="10"/>
  <c r="A2318" i="10"/>
  <c r="A2319" i="10"/>
  <c r="A2320" i="10"/>
  <c r="A2321" i="10"/>
  <c r="A2322" i="10"/>
  <c r="A2323" i="10"/>
  <c r="A2324" i="10"/>
  <c r="A2325" i="10"/>
  <c r="A2326" i="10"/>
  <c r="A2327" i="10"/>
  <c r="A2328" i="10"/>
  <c r="A2329" i="10"/>
  <c r="A2330" i="10"/>
  <c r="A2331" i="10"/>
  <c r="A2332" i="10"/>
  <c r="A2333" i="10"/>
  <c r="A2334" i="10"/>
  <c r="A2335" i="10"/>
  <c r="A2336" i="10"/>
  <c r="A2337" i="10"/>
  <c r="A2338" i="10"/>
  <c r="A2339" i="10"/>
  <c r="A2340" i="10"/>
  <c r="A2341" i="10"/>
  <c r="A2342" i="10"/>
  <c r="A2343" i="10"/>
  <c r="A2344" i="10"/>
  <c r="A2345" i="10"/>
  <c r="A2346" i="10"/>
  <c r="A2347" i="10"/>
  <c r="A2348" i="10"/>
  <c r="A2349" i="10"/>
  <c r="A2350" i="10"/>
  <c r="A2351" i="10"/>
  <c r="A2352" i="10"/>
  <c r="A2353" i="10"/>
  <c r="A2354" i="10"/>
  <c r="A2355" i="10"/>
  <c r="A2356" i="10"/>
  <c r="A2357" i="10"/>
  <c r="A2358" i="10"/>
  <c r="A2359" i="10"/>
  <c r="A2360" i="10"/>
  <c r="A2361" i="10"/>
  <c r="A2362" i="10"/>
  <c r="A2363" i="10"/>
  <c r="A2364" i="10"/>
  <c r="A2365" i="10"/>
  <c r="A2366" i="10"/>
  <c r="A2367" i="10"/>
  <c r="A2368" i="10"/>
  <c r="A2369" i="10"/>
  <c r="A2370" i="10"/>
  <c r="A2371" i="10"/>
  <c r="A2372" i="10"/>
  <c r="A2373" i="10"/>
  <c r="A2374" i="10"/>
  <c r="A2375" i="10"/>
  <c r="A2376" i="10"/>
  <c r="A2377" i="10"/>
  <c r="A2378" i="10"/>
  <c r="A2379" i="10"/>
  <c r="A2380" i="10"/>
  <c r="A2381" i="10"/>
  <c r="A2382" i="10"/>
  <c r="A2383" i="10"/>
  <c r="A2384" i="10"/>
  <c r="A2385" i="10"/>
  <c r="A2386" i="10"/>
  <c r="A2387" i="10"/>
  <c r="A2388" i="10"/>
  <c r="A2389" i="10"/>
  <c r="A2390" i="10"/>
  <c r="A2391" i="10"/>
  <c r="A2392" i="10"/>
  <c r="A2393" i="10"/>
  <c r="A2394" i="10"/>
  <c r="A2395" i="10"/>
  <c r="A2396" i="10"/>
  <c r="A2397" i="10"/>
  <c r="A2398" i="10"/>
  <c r="A2399" i="10"/>
  <c r="A2400" i="10"/>
  <c r="A2401" i="10"/>
  <c r="A2402" i="10"/>
  <c r="A2403" i="10"/>
  <c r="A2404" i="10"/>
  <c r="A2405" i="10"/>
  <c r="A2406" i="10"/>
  <c r="A2407" i="10"/>
  <c r="A2408" i="10"/>
  <c r="A2409" i="10"/>
  <c r="A2410" i="10"/>
  <c r="A2411" i="10"/>
  <c r="A2412" i="10"/>
  <c r="A2413" i="10"/>
  <c r="A2414" i="10"/>
  <c r="A2415" i="10"/>
  <c r="A2416" i="10"/>
  <c r="A2417" i="10"/>
  <c r="A2418" i="10"/>
  <c r="A2419" i="10"/>
  <c r="A2420" i="10"/>
  <c r="A2421" i="10"/>
  <c r="A2422" i="10"/>
  <c r="A2423" i="10"/>
  <c r="A2424" i="10"/>
  <c r="A2425" i="10"/>
  <c r="A2426" i="10"/>
  <c r="A2427" i="10"/>
  <c r="A2428" i="10"/>
  <c r="A2429" i="10"/>
  <c r="A2430" i="10"/>
  <c r="A2431" i="10"/>
  <c r="A2432" i="10"/>
  <c r="A2433" i="10"/>
  <c r="A2434" i="10"/>
  <c r="A2435" i="10"/>
  <c r="A2436" i="10"/>
  <c r="A2437" i="10"/>
  <c r="A2438" i="10"/>
  <c r="A2439" i="10"/>
  <c r="A2440" i="10"/>
  <c r="A2441" i="10"/>
  <c r="A2442" i="10"/>
  <c r="A2443" i="10"/>
  <c r="A2444" i="10"/>
  <c r="A2445" i="10"/>
  <c r="A2446" i="10"/>
  <c r="A2447" i="10"/>
  <c r="A2448" i="10"/>
  <c r="A2449" i="10"/>
  <c r="A2450" i="10"/>
  <c r="A1662" i="10"/>
  <c r="A1663" i="10"/>
  <c r="A1664" i="10"/>
  <c r="A1665" i="10"/>
  <c r="A1666" i="10"/>
  <c r="A1667" i="10"/>
  <c r="A1668" i="10"/>
  <c r="A1669" i="10"/>
  <c r="A1670" i="10"/>
  <c r="A1671" i="10"/>
  <c r="A1672" i="10"/>
  <c r="A1673" i="10"/>
  <c r="A1674" i="10"/>
  <c r="A1675" i="10"/>
  <c r="A1676" i="10"/>
  <c r="A1677" i="10"/>
  <c r="A1678" i="10"/>
  <c r="A1679" i="10"/>
  <c r="A1680" i="10"/>
  <c r="A1681" i="10"/>
  <c r="A1682" i="10"/>
  <c r="A1683" i="10"/>
  <c r="A1684" i="10"/>
  <c r="A1685" i="10"/>
  <c r="A1686" i="10"/>
  <c r="A1687" i="10"/>
  <c r="A1688" i="10"/>
  <c r="A1689" i="10"/>
  <c r="A1690" i="10"/>
  <c r="A1691" i="10"/>
  <c r="A1692" i="10"/>
  <c r="A1693" i="10"/>
  <c r="A1694" i="10"/>
  <c r="A1695" i="10"/>
  <c r="A1696" i="10"/>
  <c r="A1697" i="10"/>
  <c r="A1698" i="10"/>
  <c r="A1699" i="10"/>
  <c r="A1700" i="10"/>
  <c r="A1701" i="10"/>
  <c r="A1702" i="10"/>
  <c r="A1703" i="10"/>
  <c r="A1704" i="10"/>
  <c r="A1705" i="10"/>
  <c r="A1706" i="10"/>
  <c r="A1707" i="10"/>
  <c r="A1708" i="10"/>
  <c r="A1709" i="10"/>
  <c r="A1710" i="10"/>
  <c r="A1711" i="10"/>
  <c r="A1712" i="10"/>
  <c r="A1713" i="10"/>
  <c r="A1714" i="10"/>
  <c r="A1715" i="10"/>
  <c r="A1716" i="10"/>
  <c r="A1717" i="10"/>
  <c r="A1718" i="10"/>
  <c r="A1719" i="10"/>
  <c r="A1720" i="10"/>
  <c r="A1721" i="10"/>
  <c r="A1722" i="10"/>
  <c r="A1723" i="10"/>
  <c r="A1724" i="10"/>
  <c r="A1725" i="10"/>
  <c r="A1726" i="10"/>
  <c r="A1727" i="10"/>
  <c r="A1728" i="10"/>
  <c r="A1729" i="10"/>
  <c r="A1730" i="10"/>
  <c r="A1731" i="10"/>
  <c r="A1732" i="10"/>
  <c r="A1733" i="10"/>
  <c r="A1734" i="10"/>
  <c r="A1735" i="10"/>
  <c r="A1736" i="10"/>
  <c r="A1737" i="10"/>
  <c r="A1738" i="10"/>
  <c r="A1739" i="10"/>
  <c r="A1740" i="10"/>
  <c r="A1741" i="10"/>
  <c r="A1742" i="10"/>
  <c r="A1743" i="10"/>
  <c r="A1744" i="10"/>
  <c r="A1745" i="10"/>
  <c r="A1746" i="10"/>
  <c r="A1747" i="10"/>
  <c r="A1748" i="10"/>
  <c r="A1749" i="10"/>
  <c r="A1750" i="10"/>
  <c r="A1751" i="10"/>
  <c r="A1752" i="10"/>
  <c r="A1753" i="10"/>
  <c r="A1754" i="10"/>
  <c r="A1755" i="10"/>
  <c r="A1756" i="10"/>
  <c r="A1757" i="10"/>
  <c r="A1758" i="10"/>
  <c r="A1759" i="10"/>
  <c r="A1760" i="10"/>
  <c r="A1761" i="10"/>
  <c r="A1762" i="10"/>
  <c r="A1763" i="10"/>
  <c r="A1764" i="10"/>
  <c r="A1765" i="10"/>
  <c r="A1766" i="10"/>
  <c r="A1767" i="10"/>
  <c r="A1768" i="10"/>
  <c r="A1769" i="10"/>
  <c r="A1770" i="10"/>
  <c r="A1771" i="10"/>
  <c r="A1772" i="10"/>
  <c r="A1773" i="10"/>
  <c r="A1774" i="10"/>
  <c r="A1775" i="10"/>
  <c r="A1776" i="10"/>
  <c r="A1777" i="10"/>
  <c r="A1778" i="10"/>
  <c r="A1779" i="10"/>
  <c r="A1780" i="10"/>
  <c r="A1781" i="10"/>
  <c r="A1782" i="10"/>
  <c r="A1783" i="10"/>
  <c r="A1784" i="10"/>
  <c r="A1785" i="10"/>
  <c r="A1786" i="10"/>
  <c r="A1787" i="10"/>
  <c r="A1788" i="10"/>
  <c r="A1789" i="10"/>
  <c r="A1790" i="10"/>
  <c r="A1791" i="10"/>
  <c r="A1792" i="10"/>
  <c r="A1793" i="10"/>
  <c r="A1794" i="10"/>
  <c r="A1795" i="10"/>
  <c r="A1796" i="10"/>
  <c r="A1797" i="10"/>
  <c r="A1798" i="10"/>
  <c r="A1799" i="10"/>
  <c r="A1800" i="10"/>
  <c r="A1801" i="10"/>
  <c r="A1802" i="10"/>
  <c r="A1803" i="10"/>
  <c r="A1804" i="10"/>
  <c r="A1805" i="10"/>
  <c r="A1806" i="10"/>
  <c r="A1807" i="10"/>
  <c r="A1808" i="10"/>
  <c r="A1809" i="10"/>
  <c r="A1810" i="10"/>
  <c r="A1811" i="10"/>
  <c r="A1812" i="10"/>
  <c r="A1813" i="10"/>
  <c r="A1814" i="10"/>
  <c r="A1815" i="10"/>
  <c r="A1816" i="10"/>
  <c r="A1817" i="10"/>
  <c r="A1818" i="10"/>
  <c r="A1819" i="10"/>
  <c r="A1820" i="10"/>
  <c r="A1821" i="10"/>
  <c r="A1822" i="10"/>
  <c r="A1823" i="10"/>
  <c r="A1824" i="10"/>
  <c r="A1825" i="10"/>
  <c r="A1826" i="10"/>
  <c r="A1827" i="10"/>
  <c r="A1828" i="10"/>
  <c r="A1829" i="10"/>
  <c r="A1830" i="10"/>
  <c r="A1831" i="10"/>
  <c r="A1832" i="10"/>
  <c r="A1833" i="10"/>
  <c r="A1834" i="10"/>
  <c r="A1835" i="10"/>
  <c r="A1836" i="10"/>
  <c r="A1837" i="10"/>
  <c r="A1838" i="10"/>
  <c r="A1839" i="10"/>
  <c r="A1840" i="10"/>
  <c r="A1841" i="10"/>
  <c r="A1842" i="10"/>
  <c r="A1843" i="10"/>
  <c r="A1844" i="10"/>
  <c r="A1845" i="10"/>
  <c r="A1846" i="10"/>
  <c r="A1847" i="10"/>
  <c r="A1848" i="10"/>
  <c r="A1849" i="10"/>
  <c r="A1850" i="10"/>
  <c r="A1851" i="10"/>
  <c r="A1852" i="10"/>
  <c r="A1853" i="10"/>
  <c r="A1854" i="10"/>
  <c r="A1855" i="10"/>
  <c r="A1856" i="10"/>
  <c r="A1857" i="10"/>
  <c r="A1858" i="10"/>
  <c r="A1859" i="10"/>
  <c r="A1860" i="10"/>
  <c r="A1861" i="10"/>
  <c r="A1862" i="10"/>
  <c r="A1863" i="10"/>
  <c r="A1864" i="10"/>
  <c r="A1865" i="10"/>
  <c r="A1866" i="10"/>
  <c r="A1867" i="10"/>
  <c r="A1868" i="10"/>
  <c r="A1869" i="10"/>
  <c r="A1870" i="10"/>
  <c r="A1871" i="10"/>
  <c r="A1872" i="10"/>
  <c r="A1873" i="10"/>
  <c r="A1874" i="10"/>
  <c r="A1875" i="10"/>
  <c r="A1876" i="10"/>
  <c r="A1877" i="10"/>
  <c r="A1878" i="10"/>
  <c r="A1879" i="10"/>
  <c r="A1880" i="10"/>
  <c r="A1881" i="10"/>
  <c r="A1882" i="10"/>
  <c r="A1883" i="10"/>
  <c r="A1884" i="10"/>
  <c r="A1885" i="10"/>
  <c r="A1886" i="10"/>
  <c r="A1887" i="10"/>
  <c r="A1888" i="10"/>
  <c r="A1889" i="10"/>
  <c r="A1890" i="10"/>
  <c r="A1891" i="10"/>
  <c r="A1892" i="10"/>
  <c r="A1893" i="10"/>
  <c r="A1894" i="10"/>
  <c r="A1895" i="10"/>
  <c r="A1896" i="10"/>
  <c r="A1897" i="10"/>
  <c r="A1898" i="10"/>
  <c r="A1899" i="10"/>
  <c r="A1900" i="10"/>
  <c r="A1901" i="10"/>
  <c r="A1902" i="10"/>
  <c r="A1903" i="10"/>
  <c r="A1904" i="10"/>
  <c r="A1905" i="10"/>
  <c r="A1906" i="10"/>
  <c r="A1907" i="10"/>
  <c r="A1908" i="10"/>
  <c r="A1909" i="10"/>
  <c r="A1910" i="10"/>
  <c r="A1911" i="10"/>
  <c r="A1912" i="10"/>
  <c r="A1913" i="10"/>
  <c r="A1914" i="10"/>
  <c r="A1915" i="10"/>
  <c r="A1916" i="10"/>
  <c r="A1917" i="10"/>
  <c r="A1918" i="10"/>
  <c r="A1919" i="10"/>
  <c r="A1920" i="10"/>
  <c r="A1921" i="10"/>
  <c r="A1922" i="10"/>
  <c r="A1923" i="10"/>
  <c r="A1924" i="10"/>
  <c r="A1925" i="10"/>
  <c r="A1926" i="10"/>
  <c r="A1927" i="10"/>
  <c r="A1928" i="10"/>
  <c r="A1929" i="10"/>
  <c r="A1930" i="10"/>
  <c r="A1931" i="10"/>
  <c r="A1932" i="10"/>
  <c r="A1933" i="10"/>
  <c r="A1934" i="10"/>
  <c r="A1935" i="10"/>
  <c r="A1936" i="10"/>
  <c r="A1937" i="10"/>
  <c r="A1938" i="10"/>
  <c r="A1939" i="10"/>
  <c r="A1940" i="10"/>
  <c r="A1941" i="10"/>
  <c r="A1942" i="10"/>
  <c r="A1943" i="10"/>
  <c r="A1944" i="10"/>
  <c r="A1945" i="10"/>
  <c r="A1946" i="10"/>
  <c r="A1947" i="10"/>
  <c r="A1948" i="10"/>
  <c r="A1949" i="10"/>
  <c r="A1950" i="10"/>
  <c r="A1951" i="10"/>
  <c r="A1952" i="10"/>
  <c r="A1953" i="10"/>
  <c r="A1954" i="10"/>
  <c r="A1955" i="10"/>
  <c r="A1956" i="10"/>
  <c r="A1957" i="10"/>
  <c r="A1958" i="10"/>
  <c r="A1959" i="10"/>
  <c r="A1960" i="10"/>
  <c r="A1961" i="10"/>
  <c r="A1962" i="10"/>
  <c r="A1963" i="10"/>
  <c r="A1964" i="10"/>
  <c r="A1965" i="10"/>
  <c r="A1966" i="10"/>
  <c r="A1967" i="10"/>
  <c r="A1968" i="10"/>
  <c r="A1969" i="10"/>
  <c r="A1970" i="10"/>
  <c r="A1971" i="10"/>
  <c r="A1972" i="10"/>
  <c r="A1973" i="10"/>
  <c r="A1974" i="10"/>
  <c r="A1975" i="10"/>
  <c r="A1976" i="10"/>
  <c r="A1977" i="10"/>
  <c r="A1978" i="10"/>
  <c r="A1979" i="10"/>
  <c r="A1980" i="10"/>
  <c r="A1981" i="10"/>
  <c r="A1982" i="10"/>
  <c r="A1983" i="10"/>
  <c r="A1984" i="10"/>
  <c r="A1985" i="10"/>
  <c r="A1986" i="10"/>
  <c r="A1987" i="10"/>
  <c r="A1988" i="10"/>
  <c r="A1989" i="10"/>
  <c r="A1990" i="10"/>
  <c r="A1991" i="10"/>
  <c r="A1992" i="10"/>
  <c r="A1993" i="10"/>
  <c r="A1994" i="10"/>
  <c r="A1995" i="10"/>
  <c r="A1996" i="10"/>
  <c r="A1997" i="10"/>
  <c r="A1998" i="10"/>
  <c r="A1999" i="10"/>
  <c r="A2000" i="10"/>
  <c r="A2001" i="10"/>
  <c r="A2002" i="10"/>
  <c r="A2003" i="10"/>
  <c r="A2004" i="10"/>
  <c r="A2005" i="10"/>
  <c r="A2006" i="10"/>
  <c r="A2007" i="10"/>
  <c r="A2008" i="10"/>
  <c r="A2009" i="10"/>
  <c r="A2010" i="10"/>
  <c r="A2011" i="10"/>
  <c r="A2012" i="10"/>
  <c r="A2013" i="10"/>
  <c r="A2014" i="10"/>
  <c r="A2015" i="10"/>
  <c r="A2016" i="10"/>
  <c r="A2017" i="10"/>
  <c r="A2018" i="10"/>
  <c r="A2019" i="10"/>
  <c r="A2020" i="10"/>
  <c r="A2021" i="10"/>
  <c r="A2022" i="10"/>
  <c r="A2023" i="10"/>
  <c r="A2024" i="10"/>
  <c r="A2025" i="10"/>
  <c r="A2026" i="10"/>
  <c r="A2027" i="10"/>
  <c r="A2028" i="10"/>
  <c r="A2029" i="10"/>
  <c r="A2030" i="10"/>
  <c r="A2031" i="10"/>
  <c r="A2032" i="10"/>
  <c r="A2033" i="10"/>
  <c r="A2034" i="10"/>
  <c r="A2035" i="10"/>
  <c r="A2036" i="10"/>
  <c r="A2037" i="10"/>
  <c r="A2038" i="10"/>
  <c r="A2039" i="10"/>
  <c r="A2040" i="10"/>
  <c r="A2041" i="10"/>
  <c r="A2042" i="10"/>
  <c r="A2043" i="10"/>
  <c r="A2044" i="10"/>
  <c r="A2045" i="10"/>
  <c r="A2046" i="10"/>
  <c r="A2047" i="10"/>
  <c r="A2048" i="10"/>
  <c r="A2049" i="10"/>
  <c r="A2050" i="10"/>
  <c r="A2051" i="10"/>
  <c r="A2052" i="10"/>
  <c r="A2053" i="10"/>
  <c r="A2054" i="10"/>
  <c r="A2055" i="10"/>
  <c r="A2056" i="10"/>
  <c r="A2057" i="10"/>
  <c r="A2058" i="10"/>
  <c r="A2059" i="10"/>
  <c r="A2060" i="10"/>
  <c r="A2061" i="10"/>
  <c r="A2062" i="10"/>
  <c r="A2063" i="10"/>
  <c r="A2064" i="10"/>
  <c r="A2065" i="10"/>
  <c r="A2066" i="10"/>
  <c r="A2067" i="10"/>
  <c r="A2068" i="10"/>
  <c r="A2069" i="10"/>
  <c r="A2070" i="10"/>
  <c r="A2071" i="10"/>
  <c r="A2072" i="10"/>
  <c r="A2073" i="10"/>
  <c r="A2074" i="10"/>
  <c r="A2075" i="10"/>
  <c r="A2076" i="10"/>
  <c r="A2077" i="10"/>
  <c r="A2078" i="10"/>
  <c r="A2079" i="10"/>
  <c r="A2080" i="10"/>
  <c r="A2081" i="10"/>
  <c r="A2082" i="10"/>
  <c r="A2083" i="10"/>
  <c r="A2084" i="10"/>
  <c r="A2085" i="10"/>
  <c r="A2086" i="10"/>
  <c r="A2087" i="10"/>
  <c r="A2088" i="10"/>
  <c r="A2089" i="10"/>
  <c r="A2090" i="10"/>
  <c r="A2091" i="10"/>
  <c r="A2092" i="10"/>
  <c r="A2093" i="10"/>
  <c r="A2094" i="10"/>
  <c r="A2095" i="10"/>
  <c r="A2096" i="10"/>
  <c r="A2097" i="10"/>
  <c r="A2098" i="10"/>
  <c r="A2099" i="10"/>
  <c r="A2100" i="10"/>
  <c r="A2101" i="10"/>
  <c r="A2102" i="10"/>
  <c r="A2103" i="10"/>
  <c r="A2104" i="10"/>
  <c r="A2105" i="10"/>
  <c r="A2106" i="10"/>
  <c r="A2107" i="10"/>
  <c r="A2108" i="10"/>
  <c r="A2109" i="10"/>
  <c r="A2110" i="10"/>
  <c r="A2111" i="10"/>
  <c r="A2112" i="10"/>
  <c r="A2113" i="10"/>
  <c r="A2114" i="10"/>
  <c r="A2115" i="10"/>
  <c r="A2116" i="10"/>
  <c r="A2117" i="10"/>
  <c r="A2118" i="10"/>
  <c r="A2119" i="10"/>
  <c r="A2120" i="10"/>
  <c r="A2121" i="10"/>
  <c r="A2122" i="10"/>
  <c r="A2123" i="10"/>
  <c r="A2124" i="10"/>
  <c r="A2125" i="10"/>
  <c r="A2126" i="10"/>
  <c r="A2127" i="10"/>
  <c r="A2128" i="10"/>
  <c r="A2129" i="10"/>
  <c r="A2130" i="10"/>
  <c r="A2131" i="10"/>
  <c r="A2132" i="10"/>
  <c r="A2133" i="10"/>
  <c r="A2134" i="10"/>
  <c r="A2135" i="10"/>
  <c r="A2136" i="10"/>
  <c r="A2137" i="10"/>
  <c r="A2138" i="10"/>
  <c r="A2139" i="10"/>
  <c r="A2140" i="10"/>
  <c r="A2141" i="10"/>
  <c r="A2142" i="10"/>
  <c r="A2143" i="10"/>
  <c r="A2144" i="10"/>
  <c r="A2145" i="10"/>
  <c r="A2146" i="10"/>
  <c r="A2147" i="10"/>
  <c r="A2148" i="10"/>
  <c r="A2149" i="10"/>
  <c r="A2150" i="10"/>
  <c r="A2151" i="10"/>
  <c r="A2152" i="10"/>
  <c r="A2153" i="10"/>
  <c r="A2154" i="10"/>
  <c r="A2155" i="10"/>
  <c r="A2156" i="10"/>
  <c r="A2157" i="10"/>
  <c r="A2158" i="10"/>
  <c r="A2159" i="10"/>
  <c r="A2160" i="10"/>
  <c r="A2161" i="10"/>
  <c r="A2162" i="10"/>
  <c r="A2163" i="10"/>
  <c r="A2164" i="10"/>
  <c r="A2165" i="10"/>
  <c r="A2166" i="10"/>
  <c r="A2167" i="10"/>
  <c r="A2168" i="10"/>
  <c r="A2169" i="10"/>
  <c r="A2170" i="10"/>
  <c r="A2171" i="10"/>
  <c r="A2172" i="10"/>
  <c r="A2173" i="10"/>
  <c r="A2174" i="10"/>
  <c r="A2175" i="10"/>
  <c r="A2176" i="10"/>
  <c r="A2177" i="10"/>
  <c r="A2178" i="10"/>
  <c r="A2179" i="10"/>
  <c r="A2180" i="10"/>
  <c r="A2181" i="10"/>
  <c r="A2182" i="10"/>
  <c r="A2183" i="10"/>
  <c r="A2184" i="10"/>
  <c r="A2185" i="10"/>
  <c r="A2186" i="10"/>
  <c r="A2187" i="10"/>
  <c r="A2188" i="10"/>
  <c r="A2189" i="10"/>
  <c r="A2190" i="10"/>
  <c r="A2191" i="10"/>
  <c r="A2192" i="10"/>
  <c r="A2193" i="10"/>
  <c r="A2194" i="10"/>
  <c r="A2195" i="10"/>
  <c r="A2196" i="10"/>
  <c r="A2197" i="10"/>
  <c r="A2198" i="10"/>
  <c r="A2199" i="10"/>
  <c r="A2200" i="10"/>
  <c r="A2201" i="10"/>
  <c r="A2202" i="10"/>
  <c r="A2203" i="10"/>
  <c r="A2204" i="10"/>
  <c r="A2205" i="10"/>
  <c r="A2206" i="10"/>
  <c r="A2207" i="10"/>
  <c r="A2208" i="10"/>
  <c r="A2209" i="10"/>
  <c r="A2210" i="10"/>
  <c r="A2211" i="10"/>
  <c r="A2212" i="10"/>
  <c r="A2213" i="10"/>
  <c r="A1109" i="10"/>
  <c r="A1110" i="10"/>
  <c r="A1111" i="10"/>
  <c r="A1112" i="10"/>
  <c r="A1113" i="10"/>
  <c r="A1114" i="10"/>
  <c r="A1115" i="10"/>
  <c r="A1116" i="10"/>
  <c r="A1117" i="10"/>
  <c r="A1118" i="10"/>
  <c r="A1119" i="10"/>
  <c r="A1120" i="10"/>
  <c r="A1121" i="10"/>
  <c r="A1122" i="10"/>
  <c r="A1123" i="10"/>
  <c r="A1124" i="10"/>
  <c r="A1125" i="10"/>
  <c r="A1126" i="10"/>
  <c r="A1127" i="10"/>
  <c r="A1128" i="10"/>
  <c r="A1129" i="10"/>
  <c r="A1130" i="10"/>
  <c r="A1131" i="10"/>
  <c r="A1132" i="10"/>
  <c r="A1133" i="10"/>
  <c r="A1134" i="10"/>
  <c r="A1135" i="10"/>
  <c r="A1136" i="10"/>
  <c r="A1137" i="10"/>
  <c r="A1138" i="10"/>
  <c r="A1139" i="10"/>
  <c r="A1140" i="10"/>
  <c r="A1141" i="10"/>
  <c r="A1142" i="10"/>
  <c r="A1143" i="10"/>
  <c r="A1144" i="10"/>
  <c r="A1145" i="10"/>
  <c r="A1146" i="10"/>
  <c r="A1147" i="10"/>
  <c r="A1148" i="10"/>
  <c r="A1149" i="10"/>
  <c r="A1150" i="10"/>
  <c r="A1151" i="10"/>
  <c r="A1152" i="10"/>
  <c r="A1153" i="10"/>
  <c r="A1154" i="10"/>
  <c r="A1155" i="10"/>
  <c r="A1156" i="10"/>
  <c r="A1157" i="10"/>
  <c r="A1158" i="10"/>
  <c r="A1159" i="10"/>
  <c r="A1160" i="10"/>
  <c r="A1161" i="10"/>
  <c r="A1162" i="10"/>
  <c r="A1163" i="10"/>
  <c r="A1164" i="10"/>
  <c r="A1165" i="10"/>
  <c r="A1166" i="10"/>
  <c r="A1167" i="10"/>
  <c r="A1168" i="10"/>
  <c r="A1169" i="10"/>
  <c r="A1170" i="10"/>
  <c r="A1171" i="10"/>
  <c r="A1172" i="10"/>
  <c r="A1173" i="10"/>
  <c r="A1174" i="10"/>
  <c r="A1175" i="10"/>
  <c r="A1176" i="10"/>
  <c r="A1177" i="10"/>
  <c r="A1178" i="10"/>
  <c r="A1179" i="10"/>
  <c r="A1180" i="10"/>
  <c r="A1181" i="10"/>
  <c r="A1182" i="10"/>
  <c r="A1183" i="10"/>
  <c r="A1184" i="10"/>
  <c r="A1185" i="10"/>
  <c r="A1186" i="10"/>
  <c r="A1187" i="10"/>
  <c r="A1188" i="10"/>
  <c r="A1189" i="10"/>
  <c r="A1190" i="10"/>
  <c r="A1191" i="10"/>
  <c r="A1192" i="10"/>
  <c r="A1193" i="10"/>
  <c r="A1194" i="10"/>
  <c r="A1195" i="10"/>
  <c r="A1196" i="10"/>
  <c r="A1197" i="10"/>
  <c r="A1198" i="10"/>
  <c r="A1199" i="10"/>
  <c r="A1200" i="10"/>
  <c r="A1201" i="10"/>
  <c r="A1202" i="10"/>
  <c r="A1203" i="10"/>
  <c r="A1204" i="10"/>
  <c r="A1205" i="10"/>
  <c r="A1206" i="10"/>
  <c r="A1207" i="10"/>
  <c r="A1208" i="10"/>
  <c r="A1209" i="10"/>
  <c r="A1210" i="10"/>
  <c r="A1211" i="10"/>
  <c r="A1212" i="10"/>
  <c r="A1213" i="10"/>
  <c r="A1214" i="10"/>
  <c r="A1215" i="10"/>
  <c r="A1216" i="10"/>
  <c r="A1217" i="10"/>
  <c r="A1218" i="10"/>
  <c r="A1219" i="10"/>
  <c r="A1220" i="10"/>
  <c r="A1221" i="10"/>
  <c r="A1222" i="10"/>
  <c r="A1223" i="10"/>
  <c r="A1224" i="10"/>
  <c r="A1225" i="10"/>
  <c r="A1226" i="10"/>
  <c r="A1227" i="10"/>
  <c r="A1228" i="10"/>
  <c r="A1229" i="10"/>
  <c r="A1230" i="10"/>
  <c r="A1231" i="10"/>
  <c r="A1232" i="10"/>
  <c r="A1233" i="10"/>
  <c r="A1234" i="10"/>
  <c r="A1235" i="10"/>
  <c r="A1236" i="10"/>
  <c r="A1237" i="10"/>
  <c r="A1238" i="10"/>
  <c r="A1239" i="10"/>
  <c r="A1240" i="10"/>
  <c r="A1241" i="10"/>
  <c r="A1242" i="10"/>
  <c r="A1243" i="10"/>
  <c r="A1244" i="10"/>
  <c r="A1245" i="10"/>
  <c r="A1246" i="10"/>
  <c r="A1247" i="10"/>
  <c r="A1248" i="10"/>
  <c r="A1249" i="10"/>
  <c r="A1250" i="10"/>
  <c r="A1251" i="10"/>
  <c r="A1252" i="10"/>
  <c r="A1253" i="10"/>
  <c r="A1254" i="10"/>
  <c r="A1255" i="10"/>
  <c r="A1256" i="10"/>
  <c r="A1257" i="10"/>
  <c r="A1258" i="10"/>
  <c r="A1259" i="10"/>
  <c r="A1260" i="10"/>
  <c r="A1261" i="10"/>
  <c r="A1262" i="10"/>
  <c r="A1263" i="10"/>
  <c r="A1264" i="10"/>
  <c r="A1265" i="10"/>
  <c r="A1266" i="10"/>
  <c r="A1267" i="10"/>
  <c r="A1268" i="10"/>
  <c r="A1269" i="10"/>
  <c r="A1270" i="10"/>
  <c r="A1271" i="10"/>
  <c r="A1272" i="10"/>
  <c r="A1273" i="10"/>
  <c r="A1274" i="10"/>
  <c r="A1275" i="10"/>
  <c r="A1276" i="10"/>
  <c r="A1277" i="10"/>
  <c r="A1278" i="10"/>
  <c r="A1279" i="10"/>
  <c r="A1280" i="10"/>
  <c r="A1281" i="10"/>
  <c r="A1282" i="10"/>
  <c r="A1283" i="10"/>
  <c r="A1284" i="10"/>
  <c r="A1285" i="10"/>
  <c r="A1286" i="10"/>
  <c r="A1287" i="10"/>
  <c r="A1288" i="10"/>
  <c r="A1289" i="10"/>
  <c r="A1290" i="10"/>
  <c r="A1291" i="10"/>
  <c r="A1292" i="10"/>
  <c r="A1293" i="10"/>
  <c r="A1294" i="10"/>
  <c r="A1295" i="10"/>
  <c r="A1296" i="10"/>
  <c r="A1297" i="10"/>
  <c r="A1298" i="10"/>
  <c r="A1299" i="10"/>
  <c r="A1300" i="10"/>
  <c r="A1301" i="10"/>
  <c r="A1302" i="10"/>
  <c r="A1303" i="10"/>
  <c r="A1304" i="10"/>
  <c r="A1305" i="10"/>
  <c r="A1306" i="10"/>
  <c r="A1307" i="10"/>
  <c r="A1308" i="10"/>
  <c r="A1309" i="10"/>
  <c r="A1310" i="10"/>
  <c r="A1311" i="10"/>
  <c r="A1312" i="10"/>
  <c r="A1313" i="10"/>
  <c r="A1314" i="10"/>
  <c r="A1315" i="10"/>
  <c r="A1316" i="10"/>
  <c r="A1317" i="10"/>
  <c r="A1318" i="10"/>
  <c r="A1319" i="10"/>
  <c r="A1320" i="10"/>
  <c r="A1321" i="10"/>
  <c r="A1322" i="10"/>
  <c r="A1323" i="10"/>
  <c r="A1324" i="10"/>
  <c r="A1325" i="10"/>
  <c r="A1326" i="10"/>
  <c r="A1327" i="10"/>
  <c r="A1328" i="10"/>
  <c r="A1329" i="10"/>
  <c r="A1330" i="10"/>
  <c r="A1331" i="10"/>
  <c r="A1332" i="10"/>
  <c r="A1333" i="10"/>
  <c r="A1334" i="10"/>
  <c r="A1335" i="10"/>
  <c r="A1336" i="10"/>
  <c r="A1337" i="10"/>
  <c r="A1338" i="10"/>
  <c r="A1339" i="10"/>
  <c r="A1340" i="10"/>
  <c r="A1341" i="10"/>
  <c r="A1342" i="10"/>
  <c r="A1343" i="10"/>
  <c r="A1344" i="10"/>
  <c r="A1345" i="10"/>
  <c r="A1346" i="10"/>
  <c r="A1347" i="10"/>
  <c r="A1348" i="10"/>
  <c r="A1349" i="10"/>
  <c r="A1350" i="10"/>
  <c r="A1351" i="10"/>
  <c r="A1352" i="10"/>
  <c r="A1353" i="10"/>
  <c r="A1354" i="10"/>
  <c r="A1355" i="10"/>
  <c r="A1356" i="10"/>
  <c r="A1357" i="10"/>
  <c r="A1358" i="10"/>
  <c r="A1359" i="10"/>
  <c r="A1360" i="10"/>
  <c r="A1361" i="10"/>
  <c r="A1362" i="10"/>
  <c r="A1363" i="10"/>
  <c r="A1364" i="10"/>
  <c r="A1365" i="10"/>
  <c r="A1366" i="10"/>
  <c r="A1367" i="10"/>
  <c r="A1368" i="10"/>
  <c r="A1369" i="10"/>
  <c r="A1370" i="10"/>
  <c r="A1371" i="10"/>
  <c r="A1372" i="10"/>
  <c r="A1373" i="10"/>
  <c r="A1374" i="10"/>
  <c r="A1375" i="10"/>
  <c r="A1376" i="10"/>
  <c r="A1377" i="10"/>
  <c r="A1378" i="10"/>
  <c r="A1379" i="10"/>
  <c r="A1380" i="10"/>
  <c r="A1381" i="10"/>
  <c r="A1382" i="10"/>
  <c r="A1383" i="10"/>
  <c r="A1384" i="10"/>
  <c r="A1385" i="10"/>
  <c r="A1386" i="10"/>
  <c r="A1387" i="10"/>
  <c r="A1388" i="10"/>
  <c r="A1389" i="10"/>
  <c r="A1390" i="10"/>
  <c r="A1391" i="10"/>
  <c r="A1392" i="10"/>
  <c r="A1393" i="10"/>
  <c r="A1394" i="10"/>
  <c r="A1395" i="10"/>
  <c r="A1396" i="10"/>
  <c r="A1397" i="10"/>
  <c r="A1398" i="10"/>
  <c r="A1399" i="10"/>
  <c r="A1400" i="10"/>
  <c r="A1401" i="10"/>
  <c r="A1402" i="10"/>
  <c r="A1403" i="10"/>
  <c r="A1404" i="10"/>
  <c r="A1405" i="10"/>
  <c r="A1406" i="10"/>
  <c r="A1407" i="10"/>
  <c r="A1408" i="10"/>
  <c r="A1409" i="10"/>
  <c r="A1410" i="10"/>
  <c r="A1411" i="10"/>
  <c r="A1412" i="10"/>
  <c r="A1413" i="10"/>
  <c r="A1414" i="10"/>
  <c r="A1415" i="10"/>
  <c r="A1416" i="10"/>
  <c r="A1417" i="10"/>
  <c r="A1418" i="10"/>
  <c r="A1419" i="10"/>
  <c r="A1420" i="10"/>
  <c r="A1421" i="10"/>
  <c r="A1422" i="10"/>
  <c r="A1423" i="10"/>
  <c r="A1424" i="10"/>
  <c r="A1425" i="10"/>
  <c r="A1426" i="10"/>
  <c r="A1427" i="10"/>
  <c r="A1428" i="10"/>
  <c r="A1429" i="10"/>
  <c r="A1430" i="10"/>
  <c r="A1431" i="10"/>
  <c r="A1432" i="10"/>
  <c r="A1433" i="10"/>
  <c r="A1434" i="10"/>
  <c r="A1435" i="10"/>
  <c r="A1436" i="10"/>
  <c r="A1437" i="10"/>
  <c r="A1438" i="10"/>
  <c r="A1439" i="10"/>
  <c r="A1440" i="10"/>
  <c r="A1441" i="10"/>
  <c r="A1442" i="10"/>
  <c r="A1443" i="10"/>
  <c r="A1444" i="10"/>
  <c r="A1445" i="10"/>
  <c r="A1446" i="10"/>
  <c r="A1447" i="10"/>
  <c r="A1448" i="10"/>
  <c r="A1449" i="10"/>
  <c r="A1450" i="10"/>
  <c r="A1451" i="10"/>
  <c r="A1452" i="10"/>
  <c r="A1453" i="10"/>
  <c r="A1454" i="10"/>
  <c r="A1455" i="10"/>
  <c r="A1456" i="10"/>
  <c r="A1457" i="10"/>
  <c r="A1458" i="10"/>
  <c r="A1459" i="10"/>
  <c r="A1460" i="10"/>
  <c r="A1461" i="10"/>
  <c r="A1462" i="10"/>
  <c r="A1463" i="10"/>
  <c r="A1464" i="10"/>
  <c r="A1465" i="10"/>
  <c r="A1466" i="10"/>
  <c r="A1467" i="10"/>
  <c r="A1468" i="10"/>
  <c r="A1469" i="10"/>
  <c r="A1470" i="10"/>
  <c r="A1471" i="10"/>
  <c r="A1472" i="10"/>
  <c r="A1473" i="10"/>
  <c r="A1474" i="10"/>
  <c r="A1475" i="10"/>
  <c r="A1476" i="10"/>
  <c r="A1477" i="10"/>
  <c r="A1478" i="10"/>
  <c r="A1479" i="10"/>
  <c r="A1480" i="10"/>
  <c r="A1481" i="10"/>
  <c r="A1482" i="10"/>
  <c r="A1483" i="10"/>
  <c r="A1484" i="10"/>
  <c r="A1485" i="10"/>
  <c r="A1486" i="10"/>
  <c r="A1487" i="10"/>
  <c r="A1488" i="10"/>
  <c r="A1489" i="10"/>
  <c r="A1490" i="10"/>
  <c r="A1491" i="10"/>
  <c r="A1492" i="10"/>
  <c r="A1493" i="10"/>
  <c r="A1494" i="10"/>
  <c r="A1495" i="10"/>
  <c r="A1496" i="10"/>
  <c r="A1497" i="10"/>
  <c r="A1498" i="10"/>
  <c r="A1499" i="10"/>
  <c r="A1500" i="10"/>
  <c r="A1501" i="10"/>
  <c r="A1502" i="10"/>
  <c r="A1503" i="10"/>
  <c r="A1504" i="10"/>
  <c r="A1505" i="10"/>
  <c r="A1506" i="10"/>
  <c r="A1507" i="10"/>
  <c r="A1508" i="10"/>
  <c r="A1509" i="10"/>
  <c r="A1510" i="10"/>
  <c r="A1511" i="10"/>
  <c r="A1512" i="10"/>
  <c r="A1513" i="10"/>
  <c r="A1514" i="10"/>
  <c r="A1515" i="10"/>
  <c r="A1516" i="10"/>
  <c r="A1517" i="10"/>
  <c r="A1518" i="10"/>
  <c r="A1519" i="10"/>
  <c r="A1520" i="10"/>
  <c r="A1521" i="10"/>
  <c r="A1522" i="10"/>
  <c r="A1523" i="10"/>
  <c r="A1524" i="10"/>
  <c r="A1525" i="10"/>
  <c r="A1526" i="10"/>
  <c r="A1527" i="10"/>
  <c r="A1528" i="10"/>
  <c r="A1529" i="10"/>
  <c r="A1530" i="10"/>
  <c r="A1531" i="10"/>
  <c r="A1532" i="10"/>
  <c r="A1533" i="10"/>
  <c r="A1534" i="10"/>
  <c r="A1535" i="10"/>
  <c r="A1536" i="10"/>
  <c r="A1537" i="10"/>
  <c r="A1538" i="10"/>
  <c r="A1539" i="10"/>
  <c r="A1540" i="10"/>
  <c r="A1541" i="10"/>
  <c r="A1542" i="10"/>
  <c r="A1543" i="10"/>
  <c r="A1544" i="10"/>
  <c r="A1545" i="10"/>
  <c r="A1546" i="10"/>
  <c r="A1547" i="10"/>
  <c r="A1548" i="10"/>
  <c r="A1549" i="10"/>
  <c r="A1550" i="10"/>
  <c r="A1551" i="10"/>
  <c r="A1552" i="10"/>
  <c r="A1553" i="10"/>
  <c r="A1554" i="10"/>
  <c r="A1555" i="10"/>
  <c r="A1556" i="10"/>
  <c r="A1557" i="10"/>
  <c r="A1558" i="10"/>
  <c r="A1559" i="10"/>
  <c r="A1560" i="10"/>
  <c r="A1561" i="10"/>
  <c r="A1562" i="10"/>
  <c r="A1563" i="10"/>
  <c r="A1564" i="10"/>
  <c r="A1565" i="10"/>
  <c r="A1566" i="10"/>
  <c r="A1567" i="10"/>
  <c r="A1568" i="10"/>
  <c r="A1569" i="10"/>
  <c r="A1570" i="10"/>
  <c r="A1571" i="10"/>
  <c r="A1572" i="10"/>
  <c r="A1573" i="10"/>
  <c r="A1574" i="10"/>
  <c r="A1575" i="10"/>
  <c r="A1576" i="10"/>
  <c r="A1577" i="10"/>
  <c r="A1578" i="10"/>
  <c r="A1579" i="10"/>
  <c r="A1580" i="10"/>
  <c r="A1581" i="10"/>
  <c r="A1582" i="10"/>
  <c r="A1583" i="10"/>
  <c r="A1584" i="10"/>
  <c r="A1585" i="10"/>
  <c r="A1586" i="10"/>
  <c r="A1587" i="10"/>
  <c r="A1588" i="10"/>
  <c r="A1589" i="10"/>
  <c r="A1590" i="10"/>
  <c r="A1591" i="10"/>
  <c r="A1592" i="10"/>
  <c r="A1593" i="10"/>
  <c r="A1594" i="10"/>
  <c r="A1595" i="10"/>
  <c r="A1596" i="10"/>
  <c r="A1597" i="10"/>
  <c r="A1598" i="10"/>
  <c r="A1599" i="10"/>
  <c r="A1600" i="10"/>
  <c r="A1601" i="10"/>
  <c r="A1602" i="10"/>
  <c r="A1603" i="10"/>
  <c r="A1604" i="10"/>
  <c r="A1605" i="10"/>
  <c r="A1606" i="10"/>
  <c r="A1607" i="10"/>
  <c r="A1608" i="10"/>
  <c r="A1609" i="10"/>
  <c r="A1610" i="10"/>
  <c r="A1611" i="10"/>
  <c r="A1612" i="10"/>
  <c r="A1613" i="10"/>
  <c r="A1614" i="10"/>
  <c r="A1615" i="10"/>
  <c r="A1616" i="10"/>
  <c r="A1617" i="10"/>
  <c r="A1618" i="10"/>
  <c r="A1619" i="10"/>
  <c r="A1620" i="10"/>
  <c r="A1621" i="10"/>
  <c r="A1622" i="10"/>
  <c r="A1623" i="10"/>
  <c r="A1624" i="10"/>
  <c r="A1625" i="10"/>
  <c r="A1626" i="10"/>
  <c r="A1627" i="10"/>
  <c r="A1628" i="10"/>
  <c r="A1629" i="10"/>
  <c r="A1630" i="10"/>
  <c r="A1631" i="10"/>
  <c r="A1632" i="10"/>
  <c r="A1633" i="10"/>
  <c r="A1634" i="10"/>
  <c r="A1635" i="10"/>
  <c r="A1636" i="10"/>
  <c r="A1637" i="10"/>
  <c r="A1638" i="10"/>
  <c r="A1639" i="10"/>
  <c r="A1640" i="10"/>
  <c r="A1641" i="10"/>
  <c r="A1642" i="10"/>
  <c r="A1643" i="10"/>
  <c r="A1644" i="10"/>
  <c r="A1645" i="10"/>
  <c r="A1646" i="10"/>
  <c r="A1647" i="10"/>
  <c r="A1648" i="10"/>
  <c r="A1649" i="10"/>
  <c r="A1650" i="10"/>
  <c r="A1651" i="10"/>
  <c r="A1652" i="10"/>
  <c r="A1653" i="10"/>
  <c r="A1654" i="10"/>
  <c r="A1655" i="10"/>
  <c r="A1656" i="10"/>
  <c r="A1657" i="10"/>
  <c r="A1658" i="10"/>
  <c r="A1659" i="10"/>
  <c r="A1660" i="10"/>
  <c r="A1661" i="10"/>
  <c r="A1108" i="10"/>
  <c r="A555" i="10"/>
  <c r="A556" i="10"/>
  <c r="A557" i="10"/>
  <c r="A558" i="10"/>
  <c r="A559" i="10"/>
  <c r="A560" i="10"/>
  <c r="A561" i="10"/>
  <c r="A562" i="10"/>
  <c r="A563" i="10"/>
  <c r="A564" i="10"/>
  <c r="A565" i="10"/>
  <c r="A566" i="10"/>
  <c r="A567" i="10"/>
  <c r="A568" i="10"/>
  <c r="A569" i="10"/>
  <c r="A570" i="10"/>
  <c r="A571" i="10"/>
  <c r="A572" i="10"/>
  <c r="A573" i="10"/>
  <c r="A574" i="10"/>
  <c r="A575" i="10"/>
  <c r="A576" i="10"/>
  <c r="A577" i="10"/>
  <c r="A578" i="10"/>
  <c r="A579" i="10"/>
  <c r="A580" i="10"/>
  <c r="A581" i="10"/>
  <c r="A582" i="10"/>
  <c r="A583" i="10"/>
  <c r="A584" i="10"/>
  <c r="A585" i="10"/>
  <c r="A586" i="10"/>
  <c r="A587" i="10"/>
  <c r="A588" i="10"/>
  <c r="A589" i="10"/>
  <c r="A590" i="10"/>
  <c r="A591" i="10"/>
  <c r="A592" i="10"/>
  <c r="A593" i="10"/>
  <c r="A594" i="10"/>
  <c r="A595" i="10"/>
  <c r="A596" i="10"/>
  <c r="A597" i="10"/>
  <c r="A598" i="10"/>
  <c r="A599" i="10"/>
  <c r="A600" i="10"/>
  <c r="A601" i="10"/>
  <c r="A602" i="10"/>
  <c r="A603" i="10"/>
  <c r="A604" i="10"/>
  <c r="A605" i="10"/>
  <c r="A606" i="10"/>
  <c r="A607" i="10"/>
  <c r="A608" i="10"/>
  <c r="A609" i="10"/>
  <c r="A610" i="10"/>
  <c r="A611" i="10"/>
  <c r="A612" i="10"/>
  <c r="A613" i="10"/>
  <c r="A614" i="10"/>
  <c r="A615" i="10"/>
  <c r="A616" i="10"/>
  <c r="A617" i="10"/>
  <c r="A618" i="10"/>
  <c r="A619" i="10"/>
  <c r="A620" i="10"/>
  <c r="A621" i="10"/>
  <c r="A622" i="10"/>
  <c r="A623" i="10"/>
  <c r="A624" i="10"/>
  <c r="A625" i="10"/>
  <c r="A626" i="10"/>
  <c r="A627" i="10"/>
  <c r="A628" i="10"/>
  <c r="A629" i="10"/>
  <c r="A630" i="10"/>
  <c r="A631" i="10"/>
  <c r="A632" i="10"/>
  <c r="A633" i="10"/>
  <c r="A634" i="10"/>
  <c r="A635" i="10"/>
  <c r="A636" i="10"/>
  <c r="A637" i="10"/>
  <c r="A638" i="10"/>
  <c r="A639" i="10"/>
  <c r="A640" i="10"/>
  <c r="A641" i="10"/>
  <c r="A642" i="10"/>
  <c r="A643" i="10"/>
  <c r="A644" i="10"/>
  <c r="A645" i="10"/>
  <c r="A646" i="10"/>
  <c r="A647" i="10"/>
  <c r="A648" i="10"/>
  <c r="A649" i="10"/>
  <c r="A650" i="10"/>
  <c r="A651" i="10"/>
  <c r="A652" i="10"/>
  <c r="A653" i="10"/>
  <c r="A654" i="10"/>
  <c r="A655" i="10"/>
  <c r="A656" i="10"/>
  <c r="A657" i="10"/>
  <c r="A658" i="10"/>
  <c r="A659" i="10"/>
  <c r="A660" i="10"/>
  <c r="A661" i="10"/>
  <c r="A662" i="10"/>
  <c r="A663" i="10"/>
  <c r="A664" i="10"/>
  <c r="A665" i="10"/>
  <c r="A666" i="10"/>
  <c r="A667" i="10"/>
  <c r="A668" i="10"/>
  <c r="A669" i="10"/>
  <c r="A670" i="10"/>
  <c r="A671" i="10"/>
  <c r="A672" i="10"/>
  <c r="A673" i="10"/>
  <c r="A674" i="10"/>
  <c r="A675" i="10"/>
  <c r="A676" i="10"/>
  <c r="A677" i="10"/>
  <c r="A678" i="10"/>
  <c r="A679" i="10"/>
  <c r="A680" i="10"/>
  <c r="A681" i="10"/>
  <c r="A682" i="10"/>
  <c r="A683" i="10"/>
  <c r="A684" i="10"/>
  <c r="A685" i="10"/>
  <c r="A686" i="10"/>
  <c r="A687" i="10"/>
  <c r="A688" i="10"/>
  <c r="A689" i="10"/>
  <c r="A690" i="10"/>
  <c r="A691" i="10"/>
  <c r="A692" i="10"/>
  <c r="A693" i="10"/>
  <c r="A694" i="10"/>
  <c r="A695" i="10"/>
  <c r="A696" i="10"/>
  <c r="A697" i="10"/>
  <c r="A698" i="10"/>
  <c r="A699" i="10"/>
  <c r="A700" i="10"/>
  <c r="A701" i="10"/>
  <c r="A702" i="10"/>
  <c r="A703" i="10"/>
  <c r="A704" i="10"/>
  <c r="A705" i="10"/>
  <c r="A706" i="10"/>
  <c r="A707" i="10"/>
  <c r="A708" i="10"/>
  <c r="A709" i="10"/>
  <c r="A710" i="10"/>
  <c r="A711" i="10"/>
  <c r="A712" i="10"/>
  <c r="A713" i="10"/>
  <c r="A714" i="10"/>
  <c r="A715" i="10"/>
  <c r="A716" i="10"/>
  <c r="A717" i="10"/>
  <c r="A718" i="10"/>
  <c r="A719" i="10"/>
  <c r="A720" i="10"/>
  <c r="A721" i="10"/>
  <c r="A722" i="10"/>
  <c r="A723" i="10"/>
  <c r="A724" i="10"/>
  <c r="A725" i="10"/>
  <c r="A726" i="10"/>
  <c r="A727" i="10"/>
  <c r="A728" i="10"/>
  <c r="A729" i="10"/>
  <c r="A730" i="10"/>
  <c r="A731" i="10"/>
  <c r="A732" i="10"/>
  <c r="A733" i="10"/>
  <c r="A734" i="10"/>
  <c r="A735" i="10"/>
  <c r="A736" i="10"/>
  <c r="A737" i="10"/>
  <c r="A738" i="10"/>
  <c r="A739" i="10"/>
  <c r="A740" i="10"/>
  <c r="A741" i="10"/>
  <c r="A742" i="10"/>
  <c r="A743" i="10"/>
  <c r="A744" i="10"/>
  <c r="A745" i="10"/>
  <c r="A746" i="10"/>
  <c r="A747" i="10"/>
  <c r="A748" i="10"/>
  <c r="A749" i="10"/>
  <c r="A750" i="10"/>
  <c r="A751" i="10"/>
  <c r="A752" i="10"/>
  <c r="A753" i="10"/>
  <c r="A754" i="10"/>
  <c r="A755" i="10"/>
  <c r="A756" i="10"/>
  <c r="A757" i="10"/>
  <c r="A758" i="10"/>
  <c r="A759" i="10"/>
  <c r="A760" i="10"/>
  <c r="A761" i="10"/>
  <c r="A762" i="10"/>
  <c r="A763" i="10"/>
  <c r="A764" i="10"/>
  <c r="A765" i="10"/>
  <c r="A766" i="10"/>
  <c r="A767" i="10"/>
  <c r="A768" i="10"/>
  <c r="A769" i="10"/>
  <c r="A770" i="10"/>
  <c r="A771" i="10"/>
  <c r="A772" i="10"/>
  <c r="A773" i="10"/>
  <c r="A774" i="10"/>
  <c r="A775" i="10"/>
  <c r="A776" i="10"/>
  <c r="A777" i="10"/>
  <c r="A778" i="10"/>
  <c r="A779" i="10"/>
  <c r="A780" i="10"/>
  <c r="A781" i="10"/>
  <c r="A782" i="10"/>
  <c r="A783" i="10"/>
  <c r="A784" i="10"/>
  <c r="A785" i="10"/>
  <c r="A786" i="10"/>
  <c r="A787" i="10"/>
  <c r="A788" i="10"/>
  <c r="A789" i="10"/>
  <c r="A790" i="10"/>
  <c r="A791" i="10"/>
  <c r="A792" i="10"/>
  <c r="A793" i="10"/>
  <c r="A794" i="10"/>
  <c r="A795" i="10"/>
  <c r="A796" i="10"/>
  <c r="A797" i="10"/>
  <c r="A798" i="10"/>
  <c r="A799" i="10"/>
  <c r="A800" i="10"/>
  <c r="A801" i="10"/>
  <c r="A802" i="10"/>
  <c r="A803" i="10"/>
  <c r="A804" i="10"/>
  <c r="A805" i="10"/>
  <c r="A806" i="10"/>
  <c r="A807" i="10"/>
  <c r="A808" i="10"/>
  <c r="A809" i="10"/>
  <c r="A810" i="10"/>
  <c r="A811" i="10"/>
  <c r="A812" i="10"/>
  <c r="A813" i="10"/>
  <c r="A814" i="10"/>
  <c r="A815" i="10"/>
  <c r="A816" i="10"/>
  <c r="A817" i="10"/>
  <c r="A818" i="10"/>
  <c r="A819" i="10"/>
  <c r="A820" i="10"/>
  <c r="A821" i="10"/>
  <c r="A822" i="10"/>
  <c r="A823" i="10"/>
  <c r="A824" i="10"/>
  <c r="A825" i="10"/>
  <c r="A826" i="10"/>
  <c r="A827" i="10"/>
  <c r="A828" i="10"/>
  <c r="A829" i="10"/>
  <c r="A830" i="10"/>
  <c r="A831" i="10"/>
  <c r="A832" i="10"/>
  <c r="A833" i="10"/>
  <c r="A834" i="10"/>
  <c r="A835" i="10"/>
  <c r="A836" i="10"/>
  <c r="A837" i="10"/>
  <c r="A838" i="10"/>
  <c r="A839" i="10"/>
  <c r="A840" i="10"/>
  <c r="A841" i="10"/>
  <c r="A842" i="10"/>
  <c r="A843" i="10"/>
  <c r="A844" i="10"/>
  <c r="A845" i="10"/>
  <c r="A846" i="10"/>
  <c r="A847" i="10"/>
  <c r="A848" i="10"/>
  <c r="A849" i="10"/>
  <c r="A850" i="10"/>
  <c r="A851" i="10"/>
  <c r="A852" i="10"/>
  <c r="A853" i="10"/>
  <c r="A854" i="10"/>
  <c r="A855" i="10"/>
  <c r="A856" i="10"/>
  <c r="A857" i="10"/>
  <c r="A858" i="10"/>
  <c r="A859" i="10"/>
  <c r="A860" i="10"/>
  <c r="A861" i="10"/>
  <c r="A862" i="10"/>
  <c r="A863" i="10"/>
  <c r="A864" i="10"/>
  <c r="A865" i="10"/>
  <c r="A866" i="10"/>
  <c r="A867" i="10"/>
  <c r="A868" i="10"/>
  <c r="A869" i="10"/>
  <c r="A870" i="10"/>
  <c r="A871" i="10"/>
  <c r="A872" i="10"/>
  <c r="A873" i="10"/>
  <c r="A874" i="10"/>
  <c r="A875" i="10"/>
  <c r="A876" i="10"/>
  <c r="A877" i="10"/>
  <c r="A878" i="10"/>
  <c r="A879" i="10"/>
  <c r="A880" i="10"/>
  <c r="A881" i="10"/>
  <c r="A882" i="10"/>
  <c r="A883" i="10"/>
  <c r="A884" i="10"/>
  <c r="A885" i="10"/>
  <c r="A886" i="10"/>
  <c r="A887" i="10"/>
  <c r="A888" i="10"/>
  <c r="A889" i="10"/>
  <c r="A890" i="10"/>
  <c r="A891" i="10"/>
  <c r="A892" i="10"/>
  <c r="A893" i="10"/>
  <c r="A894" i="10"/>
  <c r="A895" i="10"/>
  <c r="A896" i="10"/>
  <c r="A897" i="10"/>
  <c r="A898" i="10"/>
  <c r="A899" i="10"/>
  <c r="A900" i="10"/>
  <c r="A901" i="10"/>
  <c r="A902" i="10"/>
  <c r="A903" i="10"/>
  <c r="A904" i="10"/>
  <c r="A905" i="10"/>
  <c r="A906" i="10"/>
  <c r="A907" i="10"/>
  <c r="A908" i="10"/>
  <c r="A909" i="10"/>
  <c r="A910" i="10"/>
  <c r="A911" i="10"/>
  <c r="A912" i="10"/>
  <c r="A913" i="10"/>
  <c r="A914" i="10"/>
  <c r="A915" i="10"/>
  <c r="A916" i="10"/>
  <c r="A917" i="10"/>
  <c r="A918" i="10"/>
  <c r="A919" i="10"/>
  <c r="A920" i="10"/>
  <c r="A921" i="10"/>
  <c r="A922" i="10"/>
  <c r="A923" i="10"/>
  <c r="A924" i="10"/>
  <c r="A925" i="10"/>
  <c r="A926" i="10"/>
  <c r="A927" i="10"/>
  <c r="A928" i="10"/>
  <c r="A929" i="10"/>
  <c r="A930" i="10"/>
  <c r="A931" i="10"/>
  <c r="A932" i="10"/>
  <c r="A933" i="10"/>
  <c r="A934" i="10"/>
  <c r="A935" i="10"/>
  <c r="A936" i="10"/>
  <c r="A937" i="10"/>
  <c r="A938" i="10"/>
  <c r="A939" i="10"/>
  <c r="A940" i="10"/>
  <c r="A941" i="10"/>
  <c r="A942" i="10"/>
  <c r="A943" i="10"/>
  <c r="A944" i="10"/>
  <c r="A945" i="10"/>
  <c r="A946" i="10"/>
  <c r="A947" i="10"/>
  <c r="A948" i="10"/>
  <c r="A949" i="10"/>
  <c r="A950" i="10"/>
  <c r="A951" i="10"/>
  <c r="A952" i="10"/>
  <c r="A953" i="10"/>
  <c r="A954" i="10"/>
  <c r="A955" i="10"/>
  <c r="A956" i="10"/>
  <c r="A957" i="10"/>
  <c r="A958" i="10"/>
  <c r="A959" i="10"/>
  <c r="A960" i="10"/>
  <c r="A961" i="10"/>
  <c r="A962" i="10"/>
  <c r="A963" i="10"/>
  <c r="A964" i="10"/>
  <c r="A965" i="10"/>
  <c r="A966" i="10"/>
  <c r="A967" i="10"/>
  <c r="A968" i="10"/>
  <c r="A969" i="10"/>
  <c r="A970" i="10"/>
  <c r="A971" i="10"/>
  <c r="A972" i="10"/>
  <c r="A973" i="10"/>
  <c r="A974" i="10"/>
  <c r="A975" i="10"/>
  <c r="A976" i="10"/>
  <c r="A977" i="10"/>
  <c r="A978" i="10"/>
  <c r="A979" i="10"/>
  <c r="A980" i="10"/>
  <c r="A981" i="10"/>
  <c r="A982" i="10"/>
  <c r="A983" i="10"/>
  <c r="A984" i="10"/>
  <c r="A985" i="10"/>
  <c r="A986" i="10"/>
  <c r="A987" i="10"/>
  <c r="A988" i="10"/>
  <c r="A989" i="10"/>
  <c r="A990" i="10"/>
  <c r="A991" i="10"/>
  <c r="A992" i="10"/>
  <c r="A993" i="10"/>
  <c r="A994" i="10"/>
  <c r="A995" i="10"/>
  <c r="A996" i="10"/>
  <c r="A997" i="10"/>
  <c r="A998" i="10"/>
  <c r="A999" i="10"/>
  <c r="A1000" i="10"/>
  <c r="A1001" i="10"/>
  <c r="A1002" i="10"/>
  <c r="A1003" i="10"/>
  <c r="A1004" i="10"/>
  <c r="A1005" i="10"/>
  <c r="A1006" i="10"/>
  <c r="A1007" i="10"/>
  <c r="A1008" i="10"/>
  <c r="A1009" i="10"/>
  <c r="A1010" i="10"/>
  <c r="A1011" i="10"/>
  <c r="A1012" i="10"/>
  <c r="A1013" i="10"/>
  <c r="A1014" i="10"/>
  <c r="A1015" i="10"/>
  <c r="A1016" i="10"/>
  <c r="A1017" i="10"/>
  <c r="A1018" i="10"/>
  <c r="A1019" i="10"/>
  <c r="A1020" i="10"/>
  <c r="A1021" i="10"/>
  <c r="A1022" i="10"/>
  <c r="A1023" i="10"/>
  <c r="A1024" i="10"/>
  <c r="A1025" i="10"/>
  <c r="A1026" i="10"/>
  <c r="A1027" i="10"/>
  <c r="A1028" i="10"/>
  <c r="A1029" i="10"/>
  <c r="A1030" i="10"/>
  <c r="A1031" i="10"/>
  <c r="A1032" i="10"/>
  <c r="A1033" i="10"/>
  <c r="A1034" i="10"/>
  <c r="A1035" i="10"/>
  <c r="A1036" i="10"/>
  <c r="A1037" i="10"/>
  <c r="A1038" i="10"/>
  <c r="A1039" i="10"/>
  <c r="A1040" i="10"/>
  <c r="A1041" i="10"/>
  <c r="A1042" i="10"/>
  <c r="A1043" i="10"/>
  <c r="A1044" i="10"/>
  <c r="A1045" i="10"/>
  <c r="A1046" i="10"/>
  <c r="A1047" i="10"/>
  <c r="A1048" i="10"/>
  <c r="A1049" i="10"/>
  <c r="A1050" i="10"/>
  <c r="A1051" i="10"/>
  <c r="A1052" i="10"/>
  <c r="A1053" i="10"/>
  <c r="A1054" i="10"/>
  <c r="A1055" i="10"/>
  <c r="A1056" i="10"/>
  <c r="A1057" i="10"/>
  <c r="A1058" i="10"/>
  <c r="A1059" i="10"/>
  <c r="A1060" i="10"/>
  <c r="A1061" i="10"/>
  <c r="A1062" i="10"/>
  <c r="A1063" i="10"/>
  <c r="A1064" i="10"/>
  <c r="A1065" i="10"/>
  <c r="A1066" i="10"/>
  <c r="A1067" i="10"/>
  <c r="A1068" i="10"/>
  <c r="A1069" i="10"/>
  <c r="A1070" i="10"/>
  <c r="A1071" i="10"/>
  <c r="A1072" i="10"/>
  <c r="A1073" i="10"/>
  <c r="A1074" i="10"/>
  <c r="A1075" i="10"/>
  <c r="A1076" i="10"/>
  <c r="A1077" i="10"/>
  <c r="A1078" i="10"/>
  <c r="A1079" i="10"/>
  <c r="A1080" i="10"/>
  <c r="A1081" i="10"/>
  <c r="A1082" i="10"/>
  <c r="A1083" i="10"/>
  <c r="A1084" i="10"/>
  <c r="A1085" i="10"/>
  <c r="A1086" i="10"/>
  <c r="A1087" i="10"/>
  <c r="A1088" i="10"/>
  <c r="A1089" i="10"/>
  <c r="A1090" i="10"/>
  <c r="A1091" i="10"/>
  <c r="A1092" i="10"/>
  <c r="A1093" i="10"/>
  <c r="A1094" i="10"/>
  <c r="A1095" i="10"/>
  <c r="A1096" i="10"/>
  <c r="A1097" i="10"/>
  <c r="A1098" i="10"/>
  <c r="A1099" i="10"/>
  <c r="A1100" i="10"/>
  <c r="A1101" i="10"/>
  <c r="A1102" i="10"/>
  <c r="A1103" i="10"/>
  <c r="A1104" i="10"/>
  <c r="A1105" i="10"/>
  <c r="A1106" i="10"/>
  <c r="A1107" i="10"/>
  <c r="A476" i="10"/>
  <c r="A477" i="10"/>
  <c r="A478" i="10"/>
  <c r="A479" i="10"/>
  <c r="A480" i="10"/>
  <c r="A481" i="10"/>
  <c r="A482" i="10"/>
  <c r="A483" i="10"/>
  <c r="A484" i="10"/>
  <c r="A485" i="10"/>
  <c r="A486" i="10"/>
  <c r="A487" i="10"/>
  <c r="A488" i="10"/>
  <c r="A489" i="10"/>
  <c r="A490" i="10"/>
  <c r="A491" i="10"/>
  <c r="A492" i="10"/>
  <c r="A493" i="10"/>
  <c r="A494" i="10"/>
  <c r="A495" i="10"/>
  <c r="A496" i="10"/>
  <c r="A497" i="10"/>
  <c r="A498" i="10"/>
  <c r="A499" i="10"/>
  <c r="A500" i="10"/>
  <c r="A501" i="10"/>
  <c r="A502" i="10"/>
  <c r="A503" i="10"/>
  <c r="A504" i="10"/>
  <c r="A505" i="10"/>
  <c r="A506" i="10"/>
  <c r="A507" i="10"/>
  <c r="A508" i="10"/>
  <c r="A509" i="10"/>
  <c r="A510" i="10"/>
  <c r="A511" i="10"/>
  <c r="A512" i="10"/>
  <c r="A513" i="10"/>
  <c r="A514" i="10"/>
  <c r="A515" i="10"/>
  <c r="A516" i="10"/>
  <c r="A517" i="10"/>
  <c r="A518" i="10"/>
  <c r="A519" i="10"/>
  <c r="A520" i="10"/>
  <c r="A521" i="10"/>
  <c r="A522" i="10"/>
  <c r="A523" i="10"/>
  <c r="A524" i="10"/>
  <c r="A525" i="10"/>
  <c r="A526" i="10"/>
  <c r="A527" i="10"/>
  <c r="A528" i="10"/>
  <c r="A529" i="10"/>
  <c r="A530" i="10"/>
  <c r="A531" i="10"/>
  <c r="A532" i="10"/>
  <c r="A533" i="10"/>
  <c r="A534" i="10"/>
  <c r="A535" i="10"/>
  <c r="A536" i="10"/>
  <c r="A537" i="10"/>
  <c r="A538" i="10"/>
  <c r="A539" i="10"/>
  <c r="A540" i="10"/>
  <c r="A541" i="10"/>
  <c r="A542" i="10"/>
  <c r="A543" i="10"/>
  <c r="A544" i="10"/>
  <c r="A545" i="10"/>
  <c r="A546" i="10"/>
  <c r="A547" i="10"/>
  <c r="A548" i="10"/>
  <c r="A549" i="10"/>
  <c r="A550" i="10"/>
  <c r="A551" i="10"/>
  <c r="A552" i="10"/>
  <c r="A553" i="10"/>
  <c r="A554" i="10"/>
  <c r="A5" i="14" l="1"/>
  <c r="B9" i="15"/>
  <c r="A9" i="15" s="1"/>
  <c r="B5" i="15"/>
  <c r="A5" i="15" s="1"/>
  <c r="B8" i="14"/>
  <c r="A8" i="14" s="1"/>
  <c r="B6" i="15"/>
  <c r="A6" i="15" s="1"/>
  <c r="B10" i="15"/>
  <c r="A10" i="15" s="1"/>
  <c r="B3" i="15"/>
  <c r="A3" i="15" s="1"/>
  <c r="B7" i="15"/>
  <c r="A7" i="15" s="1"/>
  <c r="B4" i="15"/>
  <c r="A4" i="15" s="1"/>
  <c r="A8" i="15"/>
  <c r="B9" i="14"/>
  <c r="A9" i="14" s="1"/>
  <c r="B3" i="14"/>
  <c r="B6" i="14"/>
  <c r="A6" i="14" s="1"/>
  <c r="A3" i="14"/>
  <c r="B10" i="14"/>
  <c r="A10" i="14" s="1"/>
  <c r="B4" i="14"/>
  <c r="A4" i="14" s="1"/>
  <c r="A7" i="14"/>
  <c r="A20" i="12"/>
  <c r="A19" i="12"/>
  <c r="A22" i="12"/>
  <c r="A23" i="12"/>
  <c r="E23" i="12" s="1"/>
  <c r="A21" i="12"/>
  <c r="A18" i="12"/>
  <c r="A17" i="12"/>
  <c r="A16" i="12"/>
  <c r="E5" i="20"/>
  <c r="E6" i="20"/>
  <c r="E7" i="20"/>
  <c r="G7" i="20" s="1"/>
  <c r="E11" i="20"/>
  <c r="G11" i="20" s="1"/>
  <c r="E10" i="20"/>
  <c r="G10" i="20" s="1"/>
  <c r="E8" i="20"/>
  <c r="E9" i="20"/>
  <c r="G9" i="20" s="1"/>
  <c r="E4" i="20"/>
  <c r="F14" i="18"/>
  <c r="F11" i="18"/>
  <c r="F10" i="18" s="1"/>
  <c r="F7" i="18"/>
  <c r="G23" i="12" l="1"/>
  <c r="F23" i="12"/>
  <c r="G8" i="20"/>
  <c r="I8" i="20" s="1"/>
  <c r="K4" i="20"/>
  <c r="M4" i="20" s="1"/>
  <c r="G4" i="20"/>
  <c r="I4" i="20" s="1"/>
  <c r="G6" i="20"/>
  <c r="I6" i="20" s="1"/>
  <c r="G5" i="20"/>
  <c r="I5" i="20" s="1"/>
  <c r="K11" i="20"/>
  <c r="M11" i="20" s="1"/>
  <c r="K10" i="20"/>
  <c r="M10" i="20" s="1"/>
  <c r="K5" i="20"/>
  <c r="M5" i="20" s="1"/>
  <c r="K9" i="20"/>
  <c r="M9" i="20" s="1"/>
  <c r="I9" i="20"/>
  <c r="I10" i="20"/>
  <c r="I11" i="20"/>
  <c r="K7" i="20"/>
  <c r="M7" i="20" s="1"/>
  <c r="I7" i="20"/>
  <c r="K8" i="20"/>
  <c r="M8" i="20" s="1"/>
  <c r="K6" i="20"/>
  <c r="M6" i="20" s="1"/>
  <c r="A1" i="13" l="1"/>
  <c r="C4" i="12"/>
  <c r="C5" i="12"/>
  <c r="C6" i="12"/>
  <c r="C7" i="12"/>
  <c r="C8" i="12"/>
  <c r="C9" i="12"/>
  <c r="C10" i="12"/>
  <c r="B19" i="13" l="1"/>
  <c r="A19" i="13" s="1"/>
  <c r="B22" i="13"/>
  <c r="A22" i="13" s="1"/>
  <c r="B21" i="13"/>
  <c r="A21" i="13" s="1"/>
  <c r="B18" i="13"/>
  <c r="A18" i="13" s="1"/>
  <c r="B20" i="13"/>
  <c r="A20" i="13" s="1"/>
  <c r="B17" i="13"/>
  <c r="A17" i="13" s="1"/>
  <c r="B23" i="13"/>
  <c r="A23" i="13" s="1"/>
  <c r="B16" i="13"/>
  <c r="A16" i="13" s="1"/>
  <c r="B3" i="13"/>
  <c r="A3" i="13" s="1"/>
  <c r="B10" i="13"/>
  <c r="A10" i="13" s="1"/>
  <c r="B6" i="13"/>
  <c r="A6" i="13" s="1"/>
  <c r="B9" i="13"/>
  <c r="A9" i="13" s="1"/>
  <c r="B8" i="13"/>
  <c r="A8" i="13" s="1"/>
  <c r="B7" i="13"/>
  <c r="A7" i="13" s="1"/>
  <c r="B5" i="13"/>
  <c r="A5" i="13" s="1"/>
  <c r="B4" i="13"/>
  <c r="A4" i="13" s="1"/>
  <c r="B4" i="12"/>
  <c r="A4" i="12" s="1"/>
  <c r="B5" i="12"/>
  <c r="A5" i="12" s="1"/>
  <c r="B6" i="12"/>
  <c r="A6" i="12" s="1"/>
  <c r="B7" i="12"/>
  <c r="A7" i="12" s="1"/>
  <c r="B8" i="12"/>
  <c r="A8" i="12" s="1"/>
  <c r="B9" i="12"/>
  <c r="A9" i="12" s="1"/>
  <c r="B10" i="12"/>
  <c r="A10" i="12" s="1"/>
  <c r="B3" i="12"/>
  <c r="A3" i="12" s="1"/>
  <c r="G23" i="13" l="1"/>
  <c r="F23" i="13"/>
  <c r="E23" i="13"/>
  <c r="G10" i="12"/>
  <c r="I10" i="12" s="1"/>
  <c r="D36" i="1" s="1"/>
  <c r="F10" i="12"/>
  <c r="H10" i="12" s="1"/>
  <c r="D23" i="1" s="1"/>
  <c r="E10" i="12"/>
  <c r="D10" i="1" s="1"/>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A119" i="10"/>
  <c r="A120" i="10"/>
  <c r="A121" i="10"/>
  <c r="A122" i="10"/>
  <c r="A123" i="10"/>
  <c r="A124" i="10"/>
  <c r="A125" i="10"/>
  <c r="A126" i="10"/>
  <c r="A127" i="10"/>
  <c r="A128" i="10"/>
  <c r="A129" i="10"/>
  <c r="A130" i="10"/>
  <c r="A131" i="10"/>
  <c r="A132" i="10"/>
  <c r="A133" i="10"/>
  <c r="A134" i="10"/>
  <c r="A135" i="10"/>
  <c r="A136" i="10"/>
  <c r="A137" i="10"/>
  <c r="A138" i="10"/>
  <c r="A139" i="10"/>
  <c r="A140" i="10"/>
  <c r="A141" i="10"/>
  <c r="A142" i="10"/>
  <c r="A143" i="10"/>
  <c r="A144" i="10"/>
  <c r="A145" i="10"/>
  <c r="A146" i="10"/>
  <c r="A147" i="10"/>
  <c r="A148" i="10"/>
  <c r="A149" i="10"/>
  <c r="A150" i="10"/>
  <c r="A151" i="10"/>
  <c r="A152" i="10"/>
  <c r="A153" i="10"/>
  <c r="A154" i="10"/>
  <c r="A155" i="10"/>
  <c r="A156" i="10"/>
  <c r="A157" i="10"/>
  <c r="A158" i="10"/>
  <c r="A159" i="10"/>
  <c r="A475" i="10"/>
  <c r="A474" i="10"/>
  <c r="A473" i="10"/>
  <c r="A472" i="10"/>
  <c r="A471" i="10"/>
  <c r="A470" i="10"/>
  <c r="A469" i="10"/>
  <c r="A468" i="10"/>
  <c r="A467" i="10"/>
  <c r="A466" i="10"/>
  <c r="A465" i="10"/>
  <c r="A464" i="10"/>
  <c r="A463" i="10"/>
  <c r="A462" i="10"/>
  <c r="A461" i="10"/>
  <c r="A460" i="10"/>
  <c r="A459" i="10"/>
  <c r="A458" i="10"/>
  <c r="A457" i="10"/>
  <c r="A456" i="10"/>
  <c r="A455" i="10"/>
  <c r="A454" i="10"/>
  <c r="A453" i="10"/>
  <c r="A452" i="10"/>
  <c r="A451" i="10"/>
  <c r="A450" i="10"/>
  <c r="A449" i="10"/>
  <c r="A448" i="10"/>
  <c r="A447" i="10"/>
  <c r="A446" i="10"/>
  <c r="A445" i="10"/>
  <c r="A444" i="10"/>
  <c r="A443" i="10"/>
  <c r="A442" i="10"/>
  <c r="A441" i="10"/>
  <c r="A440" i="10"/>
  <c r="A439" i="10"/>
  <c r="A438" i="10"/>
  <c r="A437" i="10"/>
  <c r="A436" i="10"/>
  <c r="A435" i="10"/>
  <c r="A434" i="10"/>
  <c r="A433" i="10"/>
  <c r="A432" i="10"/>
  <c r="A431" i="10"/>
  <c r="A430" i="10"/>
  <c r="A429" i="10"/>
  <c r="A428" i="10"/>
  <c r="A427" i="10"/>
  <c r="A426" i="10"/>
  <c r="A425" i="10"/>
  <c r="A424" i="10"/>
  <c r="A423" i="10"/>
  <c r="A422" i="10"/>
  <c r="A421" i="10"/>
  <c r="A420" i="10"/>
  <c r="A419" i="10"/>
  <c r="A418" i="10"/>
  <c r="A417" i="10"/>
  <c r="A416" i="10"/>
  <c r="A415" i="10"/>
  <c r="A414" i="10"/>
  <c r="A413" i="10"/>
  <c r="A412" i="10"/>
  <c r="A411" i="10"/>
  <c r="A410" i="10"/>
  <c r="A409" i="10"/>
  <c r="A408" i="10"/>
  <c r="A407" i="10"/>
  <c r="A406" i="10"/>
  <c r="A405" i="10"/>
  <c r="A404" i="10"/>
  <c r="A403" i="10"/>
  <c r="A402" i="10"/>
  <c r="A401" i="10"/>
  <c r="A400" i="10"/>
  <c r="A399" i="10"/>
  <c r="A398" i="10"/>
  <c r="A397" i="10"/>
  <c r="A396" i="10"/>
  <c r="A395" i="10"/>
  <c r="A394" i="10"/>
  <c r="A393" i="10"/>
  <c r="A392" i="10"/>
  <c r="A391" i="10"/>
  <c r="A390" i="10"/>
  <c r="A389" i="10"/>
  <c r="A388" i="10"/>
  <c r="A387" i="10"/>
  <c r="A386" i="10"/>
  <c r="A385" i="10"/>
  <c r="A384" i="10"/>
  <c r="A383" i="10"/>
  <c r="A382" i="10"/>
  <c r="A381" i="10"/>
  <c r="A380" i="10"/>
  <c r="A379" i="10"/>
  <c r="A378" i="10"/>
  <c r="A377" i="10"/>
  <c r="A376" i="10"/>
  <c r="A375" i="10"/>
  <c r="A374" i="10"/>
  <c r="A373" i="10"/>
  <c r="A372" i="10"/>
  <c r="A371" i="10"/>
  <c r="A370" i="10"/>
  <c r="A369" i="10"/>
  <c r="A368" i="10"/>
  <c r="A367" i="10"/>
  <c r="A366" i="10"/>
  <c r="A365" i="10"/>
  <c r="A364" i="10"/>
  <c r="A363" i="10"/>
  <c r="A362" i="10"/>
  <c r="A361" i="10"/>
  <c r="A360" i="10"/>
  <c r="A359" i="10"/>
  <c r="A358" i="10"/>
  <c r="A357" i="10"/>
  <c r="A356" i="10"/>
  <c r="A355" i="10"/>
  <c r="A354" i="10"/>
  <c r="A353" i="10"/>
  <c r="A352" i="10"/>
  <c r="A351" i="10"/>
  <c r="A350" i="10"/>
  <c r="A349" i="10"/>
  <c r="A348" i="10"/>
  <c r="A347" i="10"/>
  <c r="A346" i="10"/>
  <c r="A345" i="10"/>
  <c r="A344" i="10"/>
  <c r="A343" i="10"/>
  <c r="A342" i="10"/>
  <c r="A341" i="10"/>
  <c r="A340" i="10"/>
  <c r="A339" i="10"/>
  <c r="A338" i="10"/>
  <c r="A337" i="10"/>
  <c r="A336" i="10"/>
  <c r="A335" i="10"/>
  <c r="A334" i="10"/>
  <c r="A333" i="10"/>
  <c r="A332" i="10"/>
  <c r="A331" i="10"/>
  <c r="A330" i="10"/>
  <c r="A329" i="10"/>
  <c r="A328" i="10"/>
  <c r="A327" i="10"/>
  <c r="A326" i="10"/>
  <c r="A325" i="10"/>
  <c r="A324" i="10"/>
  <c r="A323" i="10"/>
  <c r="A322" i="10"/>
  <c r="A321" i="10"/>
  <c r="A320" i="10"/>
  <c r="A319" i="10"/>
  <c r="A318" i="10"/>
  <c r="A317" i="10"/>
  <c r="A316" i="10"/>
  <c r="A315" i="10"/>
  <c r="A314" i="10"/>
  <c r="A313" i="10"/>
  <c r="A312" i="10"/>
  <c r="A311" i="10"/>
  <c r="A310" i="10"/>
  <c r="A309" i="10"/>
  <c r="A308" i="10"/>
  <c r="A307" i="10"/>
  <c r="A306" i="10"/>
  <c r="A305" i="10"/>
  <c r="A304" i="10"/>
  <c r="A303" i="10"/>
  <c r="A302" i="10"/>
  <c r="A301" i="10"/>
  <c r="A300" i="10"/>
  <c r="A299" i="10"/>
  <c r="A298" i="10"/>
  <c r="A297" i="10"/>
  <c r="A296" i="10"/>
  <c r="A295" i="10"/>
  <c r="A294" i="10"/>
  <c r="A293" i="10"/>
  <c r="A292" i="10"/>
  <c r="A291" i="10"/>
  <c r="A290" i="10"/>
  <c r="A289" i="10"/>
  <c r="A288" i="10"/>
  <c r="A287" i="10"/>
  <c r="A286" i="10"/>
  <c r="A285" i="10"/>
  <c r="A284" i="10"/>
  <c r="A283" i="10"/>
  <c r="A282" i="10"/>
  <c r="A281" i="10"/>
  <c r="A280" i="10"/>
  <c r="A279" i="10"/>
  <c r="A278" i="10"/>
  <c r="A277" i="10"/>
  <c r="A276" i="10"/>
  <c r="A275" i="10"/>
  <c r="A274" i="10"/>
  <c r="A273" i="10"/>
  <c r="A272" i="10"/>
  <c r="A271" i="10"/>
  <c r="A270" i="10"/>
  <c r="A269" i="10"/>
  <c r="A268" i="10"/>
  <c r="A267" i="10"/>
  <c r="A266" i="10"/>
  <c r="A265" i="10"/>
  <c r="A264" i="10"/>
  <c r="A263" i="10"/>
  <c r="A262" i="10"/>
  <c r="A261" i="10"/>
  <c r="A260" i="10"/>
  <c r="A259" i="10"/>
  <c r="A258" i="10"/>
  <c r="A257" i="10"/>
  <c r="A256" i="10"/>
  <c r="A255" i="10"/>
  <c r="A254" i="10"/>
  <c r="A253" i="10"/>
  <c r="A252" i="10"/>
  <c r="A251" i="10"/>
  <c r="A250" i="10"/>
  <c r="A249" i="10"/>
  <c r="A248" i="10"/>
  <c r="A247" i="10"/>
  <c r="A246" i="10"/>
  <c r="A245" i="10"/>
  <c r="A244" i="10"/>
  <c r="A243" i="10"/>
  <c r="A242" i="10"/>
  <c r="A241" i="10"/>
  <c r="A240" i="10"/>
  <c r="A239" i="10"/>
  <c r="A238" i="10"/>
  <c r="A237" i="10"/>
  <c r="A236" i="10"/>
  <c r="A235" i="10"/>
  <c r="A234" i="10"/>
  <c r="A233" i="10"/>
  <c r="A232" i="10"/>
  <c r="A231" i="10"/>
  <c r="A230" i="10"/>
  <c r="A229" i="10"/>
  <c r="A228" i="10"/>
  <c r="A227" i="10"/>
  <c r="A226" i="10"/>
  <c r="A225" i="10"/>
  <c r="A224" i="10"/>
  <c r="A223" i="10"/>
  <c r="A222" i="10"/>
  <c r="A221" i="10"/>
  <c r="A220" i="10"/>
  <c r="A219" i="10"/>
  <c r="A218" i="10"/>
  <c r="A217" i="10"/>
  <c r="A216" i="10"/>
  <c r="A215" i="10"/>
  <c r="A214" i="10"/>
  <c r="A213" i="10"/>
  <c r="A212" i="10"/>
  <c r="A211" i="10"/>
  <c r="A210" i="10"/>
  <c r="A209" i="10"/>
  <c r="A208" i="10"/>
  <c r="A207" i="10"/>
  <c r="A206" i="10"/>
  <c r="A205" i="10"/>
  <c r="A204" i="10"/>
  <c r="A203" i="10"/>
  <c r="A202" i="10"/>
  <c r="A201" i="10"/>
  <c r="A200" i="10"/>
  <c r="A199" i="10"/>
  <c r="A198" i="10"/>
  <c r="A197" i="10"/>
  <c r="A196" i="10"/>
  <c r="A195" i="10"/>
  <c r="A194" i="10"/>
  <c r="A193" i="10"/>
  <c r="A192" i="10"/>
  <c r="A191" i="10"/>
  <c r="A190" i="10"/>
  <c r="A189" i="10"/>
  <c r="A188" i="10"/>
  <c r="A187" i="10"/>
  <c r="A186" i="10"/>
  <c r="A185" i="10"/>
  <c r="A184" i="10"/>
  <c r="A183" i="10"/>
  <c r="A182" i="10"/>
  <c r="A181" i="10"/>
  <c r="A180" i="10"/>
  <c r="A179" i="10"/>
  <c r="A178" i="10"/>
  <c r="A177" i="10"/>
  <c r="A176" i="10"/>
  <c r="A175" i="10"/>
  <c r="A174" i="10"/>
  <c r="A173" i="10"/>
  <c r="A172" i="10"/>
  <c r="A171" i="10"/>
  <c r="A170" i="10"/>
  <c r="A169" i="10"/>
  <c r="A168" i="10"/>
  <c r="A167" i="10"/>
  <c r="A166" i="10"/>
  <c r="A165" i="10"/>
  <c r="A164" i="10"/>
  <c r="A163" i="10"/>
  <c r="A162" i="10"/>
  <c r="A161" i="10"/>
  <c r="A160"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2" i="10"/>
  <c r="E5" i="14" l="1"/>
  <c r="E8" i="14"/>
  <c r="F5" i="14"/>
  <c r="E9" i="14"/>
  <c r="F8" i="14"/>
  <c r="G3" i="14"/>
  <c r="G5" i="15"/>
  <c r="E3" i="15"/>
  <c r="G5" i="1" s="1"/>
  <c r="G10" i="23" s="1"/>
  <c r="F10" i="15"/>
  <c r="F5" i="15"/>
  <c r="E4" i="14"/>
  <c r="G7" i="15"/>
  <c r="F4" i="14"/>
  <c r="F7" i="14"/>
  <c r="E7" i="15"/>
  <c r="G12" i="1" s="1"/>
  <c r="G29" i="23" s="1"/>
  <c r="E7" i="14"/>
  <c r="F7" i="15"/>
  <c r="G9" i="14"/>
  <c r="G5" i="14"/>
  <c r="F6" i="15"/>
  <c r="E5" i="15"/>
  <c r="G6" i="14"/>
  <c r="E3" i="14"/>
  <c r="F4" i="15"/>
  <c r="G8" i="14"/>
  <c r="E4" i="15"/>
  <c r="G6" i="1" s="1"/>
  <c r="G7" i="14"/>
  <c r="G6" i="15"/>
  <c r="F6" i="14"/>
  <c r="F9" i="15"/>
  <c r="G10" i="14"/>
  <c r="G8" i="15"/>
  <c r="E6" i="15"/>
  <c r="G8" i="1" s="1"/>
  <c r="G16" i="23" s="1"/>
  <c r="F3" i="14"/>
  <c r="E9" i="15"/>
  <c r="G9" i="1" s="1"/>
  <c r="G23" i="23" s="1"/>
  <c r="E10" i="14"/>
  <c r="F10" i="1" s="1"/>
  <c r="E6" i="14"/>
  <c r="G4" i="15"/>
  <c r="G3" i="15"/>
  <c r="G10" i="15"/>
  <c r="F8" i="15"/>
  <c r="F10" i="14"/>
  <c r="F9" i="14"/>
  <c r="G9" i="15"/>
  <c r="F3" i="15"/>
  <c r="E10" i="15"/>
  <c r="G10" i="1" s="1"/>
  <c r="E8" i="15"/>
  <c r="G11" i="1" s="1"/>
  <c r="G4" i="14"/>
  <c r="G10" i="13"/>
  <c r="I10" i="13" s="1"/>
  <c r="E36" i="1" s="1"/>
  <c r="E8" i="13"/>
  <c r="G4" i="13"/>
  <c r="E21" i="13"/>
  <c r="E20" i="13"/>
  <c r="G5" i="13"/>
  <c r="F8" i="13"/>
  <c r="F4" i="13"/>
  <c r="E19" i="13"/>
  <c r="F20" i="13"/>
  <c r="F5" i="13"/>
  <c r="F9" i="13"/>
  <c r="E4" i="13"/>
  <c r="F19" i="13"/>
  <c r="E17" i="13"/>
  <c r="G3" i="13"/>
  <c r="E5" i="13"/>
  <c r="G9" i="13"/>
  <c r="F22" i="13"/>
  <c r="G19" i="13"/>
  <c r="G17" i="13"/>
  <c r="F3" i="13"/>
  <c r="E6" i="13"/>
  <c r="E9" i="13"/>
  <c r="E22" i="13"/>
  <c r="E18" i="13"/>
  <c r="F17" i="13"/>
  <c r="E3" i="13"/>
  <c r="G6" i="13"/>
  <c r="F7" i="13"/>
  <c r="G22" i="13"/>
  <c r="F18" i="13"/>
  <c r="G16" i="13"/>
  <c r="F10" i="13"/>
  <c r="H10" i="13" s="1"/>
  <c r="E23" i="1" s="1"/>
  <c r="F6" i="13"/>
  <c r="E7" i="13"/>
  <c r="F21" i="13"/>
  <c r="G18" i="13"/>
  <c r="E16" i="13"/>
  <c r="E10" i="13"/>
  <c r="E10" i="1" s="1"/>
  <c r="G8" i="13"/>
  <c r="G7" i="13"/>
  <c r="G21" i="13"/>
  <c r="G20" i="13"/>
  <c r="F16" i="13"/>
  <c r="G5" i="12"/>
  <c r="G16" i="12"/>
  <c r="F16" i="12"/>
  <c r="E18" i="12"/>
  <c r="E16" i="12"/>
  <c r="F20" i="12"/>
  <c r="G17" i="12"/>
  <c r="E20" i="12"/>
  <c r="F17" i="12"/>
  <c r="F22" i="12"/>
  <c r="G19" i="12"/>
  <c r="E17" i="12"/>
  <c r="E19" i="12"/>
  <c r="G18" i="12"/>
  <c r="F18" i="12"/>
  <c r="G22" i="12"/>
  <c r="E22" i="12"/>
  <c r="F19" i="12"/>
  <c r="G21" i="12"/>
  <c r="E21" i="12"/>
  <c r="F21" i="12"/>
  <c r="G20" i="12"/>
  <c r="F9" i="12"/>
  <c r="F5" i="12"/>
  <c r="G8" i="12"/>
  <c r="G6" i="12"/>
  <c r="F6" i="12"/>
  <c r="F4" i="12"/>
  <c r="G4" i="12"/>
  <c r="F7" i="12"/>
  <c r="G7" i="12"/>
  <c r="E3" i="12"/>
  <c r="F3" i="12"/>
  <c r="G9" i="12"/>
  <c r="F8" i="12"/>
  <c r="G3" i="12"/>
  <c r="E4" i="12"/>
  <c r="E8" i="12"/>
  <c r="E5" i="12"/>
  <c r="E9" i="12"/>
  <c r="E6" i="12"/>
  <c r="E7" i="12"/>
  <c r="I8" i="14" l="1"/>
  <c r="I9" i="13"/>
  <c r="E35" i="1" s="1"/>
  <c r="I7" i="13"/>
  <c r="E38" i="1" s="1"/>
  <c r="I6" i="13"/>
  <c r="E34" i="1" s="1"/>
  <c r="H3" i="13"/>
  <c r="E18" i="1" s="1"/>
  <c r="H8" i="15"/>
  <c r="G24" i="1" s="1"/>
  <c r="I10" i="15"/>
  <c r="G36" i="1" s="1"/>
  <c r="H8" i="14"/>
  <c r="F24" i="1" s="1"/>
  <c r="H3" i="14"/>
  <c r="F18" i="1" s="1"/>
  <c r="H10" i="14"/>
  <c r="F23" i="1" s="1"/>
  <c r="H4" i="15"/>
  <c r="H7" i="14"/>
  <c r="F25" i="1" s="1"/>
  <c r="H8" i="13"/>
  <c r="E24" i="1" s="1"/>
  <c r="H6" i="14"/>
  <c r="F21" i="1" s="1"/>
  <c r="H7" i="13"/>
  <c r="E25" i="1" s="1"/>
  <c r="I9" i="14"/>
  <c r="F35" i="1" s="1"/>
  <c r="I9" i="15"/>
  <c r="G35" i="1" s="1"/>
  <c r="I8" i="15"/>
  <c r="G37" i="1" s="1"/>
  <c r="H10" i="15"/>
  <c r="G23" i="1" s="1"/>
  <c r="I6" i="14"/>
  <c r="F34" i="1" s="1"/>
  <c r="I10" i="14"/>
  <c r="F36" i="1" s="1"/>
  <c r="H6" i="13"/>
  <c r="E21" i="1" s="1"/>
  <c r="H5" i="14"/>
  <c r="F20" i="1" s="1"/>
  <c r="I8" i="13"/>
  <c r="E37" i="1" s="1"/>
  <c r="I5" i="14"/>
  <c r="F33" i="1" s="1"/>
  <c r="I7" i="14"/>
  <c r="F38" i="1" s="1"/>
  <c r="H5" i="15"/>
  <c r="G20" i="1" s="1"/>
  <c r="I3" i="13"/>
  <c r="E31" i="1" s="1"/>
  <c r="I3" i="14"/>
  <c r="F31" i="1" s="1"/>
  <c r="I4" i="15"/>
  <c r="G32" i="1" s="1"/>
  <c r="I5" i="13"/>
  <c r="E33" i="1" s="1"/>
  <c r="I3" i="15"/>
  <c r="G31" i="1" s="1"/>
  <c r="I6" i="15"/>
  <c r="G34" i="1" s="1"/>
  <c r="H7" i="15"/>
  <c r="G25" i="1" s="1"/>
  <c r="I5" i="15"/>
  <c r="G33" i="1" s="1"/>
  <c r="H6" i="15"/>
  <c r="G21" i="1" s="1"/>
  <c r="I7" i="15"/>
  <c r="G38" i="1" s="1"/>
  <c r="I4" i="13"/>
  <c r="E32" i="1" s="1"/>
  <c r="H5" i="13"/>
  <c r="E20" i="1" s="1"/>
  <c r="H9" i="14"/>
  <c r="F22" i="1" s="1"/>
  <c r="H4" i="13"/>
  <c r="E19" i="1" s="1"/>
  <c r="H9" i="15"/>
  <c r="G22" i="1" s="1"/>
  <c r="H9" i="13"/>
  <c r="E22" i="1" s="1"/>
  <c r="H3" i="15"/>
  <c r="G18" i="1" s="1"/>
  <c r="H4" i="14"/>
  <c r="F19" i="1" s="1"/>
  <c r="I4" i="14"/>
  <c r="F32" i="1" s="1"/>
  <c r="H8" i="12"/>
  <c r="D24" i="1" s="1"/>
  <c r="I9" i="12"/>
  <c r="D35" i="1" s="1"/>
  <c r="G7" i="1"/>
  <c r="G14" i="23" s="1"/>
  <c r="I3" i="12"/>
  <c r="D31" i="1" s="1"/>
  <c r="H3" i="12"/>
  <c r="D18" i="1" s="1"/>
  <c r="H6" i="12"/>
  <c r="D21" i="1" s="1"/>
  <c r="G27" i="23"/>
  <c r="J11" i="1"/>
  <c r="J6" i="1"/>
  <c r="S6" i="1" s="1"/>
  <c r="G12" i="23"/>
  <c r="J10" i="1"/>
  <c r="G25" i="23"/>
  <c r="H7" i="12"/>
  <c r="D25" i="1" s="1"/>
  <c r="I7" i="12"/>
  <c r="D38" i="1" s="1"/>
  <c r="I8" i="12"/>
  <c r="D37" i="1" s="1"/>
  <c r="I6" i="12"/>
  <c r="D34" i="1" s="1"/>
  <c r="F37" i="1"/>
  <c r="H9" i="12"/>
  <c r="D22" i="1" s="1"/>
  <c r="H4" i="12"/>
  <c r="D19" i="1" s="1"/>
  <c r="I4" i="12"/>
  <c r="D32" i="1" s="1"/>
  <c r="H5" i="12"/>
  <c r="D20" i="1" s="1"/>
  <c r="G19" i="1"/>
  <c r="I5" i="12"/>
  <c r="D33" i="1" s="1"/>
  <c r="F11" i="1"/>
  <c r="D9" i="1"/>
  <c r="D7" i="1"/>
  <c r="E12" i="1"/>
  <c r="D11" i="1"/>
  <c r="E11" i="1"/>
  <c r="E5" i="1"/>
  <c r="D6" i="1"/>
  <c r="F12" i="1"/>
  <c r="F8" i="1"/>
  <c r="F7" i="1"/>
  <c r="F6" i="1"/>
  <c r="D8" i="1"/>
  <c r="F9" i="1"/>
  <c r="E7" i="1"/>
  <c r="E6" i="1"/>
  <c r="D12" i="1"/>
  <c r="D5" i="1"/>
  <c r="E8" i="1"/>
  <c r="F5" i="1"/>
  <c r="E9" i="1"/>
  <c r="J5" i="1"/>
  <c r="J9" i="1"/>
  <c r="J12" i="1"/>
  <c r="J8" i="1"/>
  <c r="J7" i="1" l="1"/>
  <c r="J14" i="23" s="1"/>
  <c r="W6" i="1"/>
  <c r="J27" i="23"/>
  <c r="J10" i="23"/>
  <c r="S12" i="1"/>
  <c r="K29" i="23" s="1"/>
  <c r="K12" i="23"/>
  <c r="J12" i="23"/>
  <c r="S9" i="1"/>
  <c r="S5" i="1"/>
  <c r="W5" i="1"/>
  <c r="X6" i="1"/>
  <c r="U6" i="1"/>
  <c r="L12" i="23" s="1"/>
  <c r="S7" i="1" l="1"/>
  <c r="K14" i="23" s="1"/>
  <c r="W7" i="1"/>
  <c r="W11" i="1"/>
  <c r="S11" i="1"/>
  <c r="K27" i="23" s="1"/>
  <c r="J16" i="23"/>
  <c r="J25" i="23"/>
  <c r="W10" i="1"/>
  <c r="S10" i="1"/>
  <c r="K23" i="23"/>
  <c r="W9" i="1"/>
  <c r="J23" i="23"/>
  <c r="W12" i="1"/>
  <c r="J29" i="23"/>
  <c r="K10" i="23"/>
  <c r="X5" i="1"/>
  <c r="U5" i="1"/>
  <c r="U9" i="1"/>
  <c r="X9" i="1"/>
  <c r="U12" i="1"/>
  <c r="L29" i="23" s="1"/>
  <c r="X12" i="1"/>
  <c r="Y6" i="1"/>
  <c r="S8" i="1"/>
  <c r="W8" i="1"/>
  <c r="X7" i="1" l="1"/>
  <c r="U7" i="1"/>
  <c r="L14" i="23" s="1"/>
  <c r="U11" i="1"/>
  <c r="L27" i="23" s="1"/>
  <c r="X11" i="1"/>
  <c r="L23" i="23"/>
  <c r="Y5" i="1"/>
  <c r="L10" i="23"/>
  <c r="U10" i="1"/>
  <c r="K25" i="23"/>
  <c r="X10" i="1"/>
  <c r="K16" i="23"/>
  <c r="Y9" i="1"/>
  <c r="Y12" i="1"/>
  <c r="U8" i="1"/>
  <c r="L16" i="23" s="1"/>
  <c r="X8" i="1"/>
  <c r="Y7" i="1" l="1"/>
  <c r="Y11" i="1"/>
  <c r="L25" i="23"/>
  <c r="Y10" i="1"/>
  <c r="Y8" i="1"/>
</calcChain>
</file>

<file path=xl/sharedStrings.xml><?xml version="1.0" encoding="utf-8"?>
<sst xmlns="http://schemas.openxmlformats.org/spreadsheetml/2006/main" count="25290" uniqueCount="365">
  <si>
    <t>Note</t>
  </si>
  <si>
    <t>The Local Government Performance Reporting Framework (LGPRF) Target Setting Calculator has been developed to assist councils to:
     • Understand the LGPRF measures that require annual targets set against them; 
     • Review previous results and test potential targets;
     • Record targets against the measures, including public comments, internal rationale and future target forecasts; and,
     • Provide a sample Targeted performance measure statement for inclusion in the Council's budget (as per the Model Budget)
Guidance on the performance measures can be found in the Performance Reporting Framework Indicator Workbook, which can be downloaded from:</t>
  </si>
  <si>
    <t>https://www.localgovernment.vic.gov.au/strengthening-councils/performance-reporting</t>
  </si>
  <si>
    <t>Tool control</t>
  </si>
  <si>
    <t xml:space="preserve">Version </t>
  </si>
  <si>
    <t>Date of Issue</t>
  </si>
  <si>
    <t>Changes</t>
  </si>
  <si>
    <t>Quick Guide to spreadsheet</t>
  </si>
  <si>
    <t>Read:</t>
  </si>
  <si>
    <t>Complete:</t>
  </si>
  <si>
    <t>Review:</t>
  </si>
  <si>
    <t>Export:</t>
  </si>
  <si>
    <t xml:space="preserve">    Measures</t>
  </si>
  <si>
    <t xml:space="preserve">       Input</t>
  </si>
  <si>
    <t xml:space="preserve">        Target thresholds</t>
  </si>
  <si>
    <t xml:space="preserve">        Model Budget insert</t>
  </si>
  <si>
    <r>
      <t xml:space="preserve">When completing an input, follow the gold steps: </t>
    </r>
    <r>
      <rPr>
        <sz val="14"/>
        <color rgb="FFFFC000"/>
        <rFont val="Wingdings"/>
        <charset val="2"/>
      </rPr>
      <t></t>
    </r>
  </si>
  <si>
    <t>Calculation</t>
  </si>
  <si>
    <t>Data Inputs</t>
  </si>
  <si>
    <t>Data
Type</t>
  </si>
  <si>
    <t>Indicator Workbook
Reference 2023-24</t>
  </si>
  <si>
    <t>Governance</t>
  </si>
  <si>
    <t>G2</t>
  </si>
  <si>
    <t>Satisfaction with community consultation and engagement</t>
  </si>
  <si>
    <t xml:space="preserve">Community satisfaction rating out of 100 with how Council has performed on community consultation and engagement </t>
  </si>
  <si>
    <t>N</t>
  </si>
  <si>
    <t>Community satisfaction rating out of 100 with how council has performed on community consultation and engagement</t>
  </si>
  <si>
    <t>Rating</t>
  </si>
  <si>
    <t>D</t>
  </si>
  <si>
    <t>[Not applicable]</t>
  </si>
  <si>
    <t>Roads</t>
  </si>
  <si>
    <t>R2</t>
  </si>
  <si>
    <t>Sealed local roads maintained to condition standards</t>
  </si>
  <si>
    <t>[Number of kilometres of sealed local roads below the renewal intervention level set by Council / Kilometres of sealed local roads] x100</t>
  </si>
  <si>
    <t>Number of kilometres of sealed local roads below the renewal intervention level set by Council</t>
  </si>
  <si>
    <t>Kilometres</t>
  </si>
  <si>
    <t>Number of kilometres of sealed local roads</t>
  </si>
  <si>
    <t>Statutory Planning</t>
  </si>
  <si>
    <t>SP2</t>
  </si>
  <si>
    <t>Planning applications decided within required time frames</t>
  </si>
  <si>
    <t>[(Number of regular planning application decisions made within 60 days) + (Number of VicSmart planning application decisions made within 10 days) / Number of planning application decisions made] x100</t>
  </si>
  <si>
    <t>Number of VicSmart planning application decisions made within 10 days</t>
  </si>
  <si>
    <t>Decisions</t>
  </si>
  <si>
    <t>Number of regular planning application decisions made within 60 days</t>
  </si>
  <si>
    <t xml:space="preserve">Number of planning application decisions made </t>
  </si>
  <si>
    <t>Waste Collection</t>
  </si>
  <si>
    <t>WC5</t>
  </si>
  <si>
    <t>Kerbside collection waste diverted from landfill</t>
  </si>
  <si>
    <t>[Weight of recyclables and green organics collected from kerbside bins / Weight of garbage, recyclables and green organics collected from kerbside bins] x100</t>
  </si>
  <si>
    <t>Weight of recyclables and green organics collected from kerbside bins</t>
  </si>
  <si>
    <t>Tonnes</t>
  </si>
  <si>
    <t>Weight of garbage, recyclables and green organics collected from kerbside bins</t>
  </si>
  <si>
    <t>Financial Efficiency</t>
  </si>
  <si>
    <t>Efficiency</t>
  </si>
  <si>
    <t>E2</t>
  </si>
  <si>
    <t>Expenses per property assessment</t>
  </si>
  <si>
    <t xml:space="preserve"> [Total expenses / Number of property assessments] </t>
  </si>
  <si>
    <t>Total expenses</t>
  </si>
  <si>
    <t>$</t>
  </si>
  <si>
    <t>Number of property assessments</t>
  </si>
  <si>
    <t>Assessments</t>
  </si>
  <si>
    <t>Financial Liquidity</t>
  </si>
  <si>
    <t>Liquidity</t>
  </si>
  <si>
    <t>L1</t>
  </si>
  <si>
    <t>Current assets compared to current liabilities</t>
  </si>
  <si>
    <t>[Current assets / Current liabilities] x100</t>
  </si>
  <si>
    <t>Current assets</t>
  </si>
  <si>
    <t>Current liabilities</t>
  </si>
  <si>
    <t>Financial Obligations</t>
  </si>
  <si>
    <t>Obligations</t>
  </si>
  <si>
    <t>O5</t>
  </si>
  <si>
    <t>Asset renewal and asset upgrade compared to depreciation</t>
  </si>
  <si>
    <t>[Asset renewal and asset upgrade expense / Asset depreciation] x100</t>
  </si>
  <si>
    <t>Asset renewal and asset upgrade expense</t>
  </si>
  <si>
    <t>Depreciation</t>
  </si>
  <si>
    <t>Financial Stability</t>
  </si>
  <si>
    <t>Stability</t>
  </si>
  <si>
    <t>Rates compared to adjusted underlying revenue</t>
  </si>
  <si>
    <t>[Rate revenue / Adjusted underlying revenue] x100</t>
  </si>
  <si>
    <t>Rates revenue</t>
  </si>
  <si>
    <t xml:space="preserve">Adjusted underlying revenue </t>
  </si>
  <si>
    <t xml:space="preserve">Target Setting Calculator
</t>
  </si>
  <si>
    <t></t>
  </si>
  <si>
    <t>Analysis</t>
  </si>
  <si>
    <t></t>
  </si>
  <si>
    <t></t>
  </si>
  <si>
    <t></t>
  </si>
  <si>
    <t></t>
  </si>
  <si>
    <t></t>
  </si>
  <si>
    <t></t>
  </si>
  <si>
    <t></t>
  </si>
  <si>
    <t></t>
  </si>
  <si>
    <t>ID</t>
  </si>
  <si>
    <t>Measure</t>
  </si>
  <si>
    <t>Forecast Actual</t>
  </si>
  <si>
    <t xml:space="preserve">Anticipated % change </t>
  </si>
  <si>
    <t>Rationale for Target
(for internal purposes)</t>
  </si>
  <si>
    <t>Public Comment
(for external purposes)</t>
  </si>
  <si>
    <t>Anticipated % change Year 2</t>
  </si>
  <si>
    <t>Future Target</t>
  </si>
  <si>
    <t>Anticipated % change Year 3</t>
  </si>
  <si>
    <t>Anticipated % change Year 4</t>
  </si>
  <si>
    <t>Potential Trend</t>
  </si>
  <si>
    <t>Trend</t>
  </si>
  <si>
    <t>2018-19</t>
  </si>
  <si>
    <t>2019-20</t>
  </si>
  <si>
    <t>2020-21</t>
  </si>
  <si>
    <t>2021-22</t>
  </si>
  <si>
    <t>"+ / - "</t>
  </si>
  <si>
    <t>Target</t>
  </si>
  <si>
    <t>+/o/-</t>
  </si>
  <si>
    <t>Community satisfaction with community consultation and engagement (Governance)</t>
  </si>
  <si>
    <t>Sealed local roads maintained to condition standards (Roads)</t>
  </si>
  <si>
    <t>Planning applications decided within required timeframes (Statutory Planning)</t>
  </si>
  <si>
    <t>Kerbside collection waste diverted from landfill (Waste management)</t>
  </si>
  <si>
    <t>Expenses per property assessment (Financial efficiency)</t>
  </si>
  <si>
    <t>S1</t>
  </si>
  <si>
    <t>Rates compared to adjusted underlying revenue (Financial stability)  </t>
  </si>
  <si>
    <t>Current assets as a percentage of current liabilities (Financial liquidity)</t>
  </si>
  <si>
    <t>Asset renewal and upgrade as a percentage of depreciation (Financial obligations)</t>
  </si>
  <si>
    <t>Percentage change to state wide average</t>
  </si>
  <si>
    <t>Community Satisfaction with community consultation and engagement (Governance)</t>
  </si>
  <si>
    <t>Sealed local roads maintained to condition standards 
(Roads)</t>
  </si>
  <si>
    <t>Planning applications decided within required timeframes 
(Statutory Planning)</t>
  </si>
  <si>
    <t>Kerbside collection waste diverted from landfill 
(Waste management)</t>
  </si>
  <si>
    <t>Expenses per property assessment 
(Financial efficiency)</t>
  </si>
  <si>
    <t>Rates compared to adjusted underlying revenue 
(Financial stability)  </t>
  </si>
  <si>
    <t>Current assets as a percentage of current liabilities 
(Financial liquidity)</t>
  </si>
  <si>
    <t>Percentage change to similar council average</t>
  </si>
  <si>
    <t xml:space="preserve">Examples of target thresholds
</t>
  </si>
  <si>
    <t>Measure Metric Type</t>
  </si>
  <si>
    <t>Council Target</t>
  </si>
  <si>
    <t>MEETS TARGET</t>
  </si>
  <si>
    <t>WITHIN RANGE</t>
  </si>
  <si>
    <t>MISSED TARGET</t>
  </si>
  <si>
    <t>When the result:</t>
  </si>
  <si>
    <r>
      <rPr>
        <u/>
        <sz val="11"/>
        <color theme="1"/>
        <rFont val="Arial Nova"/>
        <family val="2"/>
      </rPr>
      <t>Development</t>
    </r>
    <r>
      <rPr>
        <sz val="11"/>
        <color theme="1"/>
        <rFont val="Arial Nova"/>
        <family val="2"/>
      </rPr>
      <t xml:space="preserve">
Target is met when result is equal to or higher than the target.</t>
    </r>
  </si>
  <si>
    <t>Is equal to or greater than</t>
  </si>
  <si>
    <t>Is between</t>
  </si>
  <si>
    <t>and</t>
  </si>
  <si>
    <t xml:space="preserve">Is less than </t>
  </si>
  <si>
    <t>Kerbside collection waste diverted from landfill (Waste collection)</t>
  </si>
  <si>
    <t>Expenses per property assessment (Financial Efficiency)</t>
  </si>
  <si>
    <r>
      <rPr>
        <u/>
        <sz val="11"/>
        <color theme="1"/>
        <rFont val="Arial Nova"/>
        <family val="2"/>
      </rPr>
      <t>Reduction</t>
    </r>
    <r>
      <rPr>
        <sz val="11"/>
        <color theme="1"/>
        <rFont val="Arial Nova"/>
        <family val="2"/>
      </rPr>
      <t xml:space="preserve">
Target is met when result is equal to or lower than the target.</t>
    </r>
  </si>
  <si>
    <t>Is equal to or lower than</t>
  </si>
  <si>
    <t xml:space="preserve">Is greater than </t>
  </si>
  <si>
    <t>Rates compared to adjusted underlying revenue (Financial Stability)  </t>
  </si>
  <si>
    <t>Current assets as a percentage of current liabilities (Financial Liquidity)</t>
  </si>
  <si>
    <t>Asset renewal and upgrade as a percentage of depreciation (Financial Obligations.</t>
  </si>
  <si>
    <t>For more information on target thresholds, please refer to the Local Government Performance Reporting Framework - Performance Targets Guide</t>
  </si>
  <si>
    <t>5a. Targeted performance indicators</t>
  </si>
  <si>
    <t>The following table highlights Council’s current and projected performance across a selection of targeted service and financial performance indicators. These indicators provide a useful analysis of Council’s intentions and performance and should be interpreted in the context of the organisation’s objectives. The targeted performance indicators below are the prescribed financial performance indicators contained in Schedule 4 of the Local Government (Planning and Reporting) Regulations 2020. Results against these indicators and targets will be reported in Council’s Performance Statement included in the Annual Report.</t>
  </si>
  <si>
    <t>Sample Model Budget - Targeted performance indicator statement</t>
  </si>
  <si>
    <t>Targeted performance indicators - Service</t>
  </si>
  <si>
    <r>
      <t> </t>
    </r>
    <r>
      <rPr>
        <b/>
        <sz val="8"/>
        <color theme="0"/>
        <rFont val="Arial"/>
        <family val="2"/>
      </rPr>
      <t>Indicator</t>
    </r>
  </si>
  <si>
    <t>Notes</t>
  </si>
  <si>
    <t>Actual</t>
  </si>
  <si>
    <t>Target Projections</t>
  </si>
  <si>
    <t>Please note this worksheet is pre-filled by formulas based on the Input worksheet.</t>
  </si>
  <si>
    <t>Overwriting content on this page may disrupt the formulas.</t>
  </si>
  <si>
    <t xml:space="preserve">Governance </t>
  </si>
  <si>
    <t>Statutory planning</t>
  </si>
  <si>
    <t>Waste management</t>
  </si>
  <si>
    <t>Targeted performance indicators - Financial</t>
  </si>
  <si>
    <t>Key to Target Trend:</t>
  </si>
  <si>
    <t xml:space="preserve"> + increase in Council's overall targets</t>
  </si>
  <si>
    <t xml:space="preserve"> o maintaining Council's overall targets</t>
  </si>
  <si>
    <t xml:space="preserve"> - decrease in Council's overall targets</t>
  </si>
  <si>
    <r>
      <t>Notes to indicators</t>
    </r>
    <r>
      <rPr>
        <sz val="9"/>
        <rFont val="Arial"/>
        <family val="2"/>
      </rPr>
      <t xml:space="preserve"> </t>
    </r>
  </si>
  <si>
    <t>5a</t>
  </si>
  <si>
    <t xml:space="preserve">1.      Satisfaction with community consultation and engagement </t>
  </si>
  <si>
    <t xml:space="preserve">2.      Sealed local roads below the intervention level </t>
  </si>
  <si>
    <t>3.      Planning applications decided within the relevant required time</t>
  </si>
  <si>
    <t xml:space="preserve">4.      Kerbside collection waste diverted from landfill </t>
  </si>
  <si>
    <t>5.      Working Capital</t>
  </si>
  <si>
    <t>6.      Asset renewal</t>
  </si>
  <si>
    <t>7.      Rates concentration</t>
  </si>
  <si>
    <t>8.      Expenditure level</t>
  </si>
  <si>
    <t>Reference</t>
  </si>
  <si>
    <t>Year</t>
  </si>
  <si>
    <t>Council</t>
  </si>
  <si>
    <t>Result</t>
  </si>
  <si>
    <t>State average</t>
  </si>
  <si>
    <t>Similar council average</t>
  </si>
  <si>
    <t>Southern Grampians Shire</t>
  </si>
  <si>
    <t>South Gippsland Shire</t>
  </si>
  <si>
    <t>Stonnington City</t>
  </si>
  <si>
    <t>Ararat Rural City</t>
  </si>
  <si>
    <t>Strathbogie Shire</t>
  </si>
  <si>
    <t>Surf Coast Shire</t>
  </si>
  <si>
    <t>Swan Hill Rural City</t>
  </si>
  <si>
    <t>Towong Shire</t>
  </si>
  <si>
    <t>Wellington Shire</t>
  </si>
  <si>
    <t>West Wimmera Shire</t>
  </si>
  <si>
    <t>Whitehorse City</t>
  </si>
  <si>
    <t>Whittlesea City</t>
  </si>
  <si>
    <t>Wyndham City</t>
  </si>
  <si>
    <t>Yarra City</t>
  </si>
  <si>
    <t>Yarra Ranges Shire</t>
  </si>
  <si>
    <t>Yarriambiack Shire</t>
  </si>
  <si>
    <t>Bass Coast Shire</t>
  </si>
  <si>
    <t>Borough of Queenscliffe</t>
  </si>
  <si>
    <t>Alpine Shire</t>
  </si>
  <si>
    <t>Ballarat City</t>
  </si>
  <si>
    <t>Banyule City</t>
  </si>
  <si>
    <t>Baw Baw Shire</t>
  </si>
  <si>
    <t>Bayside City</t>
  </si>
  <si>
    <t>Benalla Rural City</t>
  </si>
  <si>
    <t>Brimbank City</t>
  </si>
  <si>
    <t>Campaspe Shire</t>
  </si>
  <si>
    <t>Cardinia Shire</t>
  </si>
  <si>
    <t>Casey City</t>
  </si>
  <si>
    <t>Central Goldfields Shire</t>
  </si>
  <si>
    <t>Corangamite Shire</t>
  </si>
  <si>
    <t>Darebin City</t>
  </si>
  <si>
    <t>East Gippsland Shire</t>
  </si>
  <si>
    <t>Frankston City</t>
  </si>
  <si>
    <t>Gannawarra Shire</t>
  </si>
  <si>
    <t>Glenelg Shire</t>
  </si>
  <si>
    <t>Golden Plains Shire</t>
  </si>
  <si>
    <t>Greater Bendigo City</t>
  </si>
  <si>
    <t>Greater Dandenong City</t>
  </si>
  <si>
    <t>Greater Geelong City</t>
  </si>
  <si>
    <t>Hepburn Shire</t>
  </si>
  <si>
    <t>Hindmarsh Shire</t>
  </si>
  <si>
    <t>Hobsons Bay City</t>
  </si>
  <si>
    <t>Hume City</t>
  </si>
  <si>
    <t>Indigo Shire</t>
  </si>
  <si>
    <t>Knox City</t>
  </si>
  <si>
    <t>Loddon Shire</t>
  </si>
  <si>
    <t>Macedon Ranges Shire</t>
  </si>
  <si>
    <t>Manningham City</t>
  </si>
  <si>
    <t>Mansfield Shire</t>
  </si>
  <si>
    <t>Maribyrnong City</t>
  </si>
  <si>
    <t>Maroondah City</t>
  </si>
  <si>
    <t>Melbourne City</t>
  </si>
  <si>
    <t>Melton City</t>
  </si>
  <si>
    <t>Moira Shire</t>
  </si>
  <si>
    <t>Monash City</t>
  </si>
  <si>
    <t>Moonee Valley City</t>
  </si>
  <si>
    <t>Moorabool Shire</t>
  </si>
  <si>
    <t>Merri-bek City</t>
  </si>
  <si>
    <t>Mornington Peninsula Shire</t>
  </si>
  <si>
    <t>Mount Alexander Shire</t>
  </si>
  <si>
    <t>Moyne Shire</t>
  </si>
  <si>
    <t>Murrindindi Shire</t>
  </si>
  <si>
    <t>Nillumbik Shire</t>
  </si>
  <si>
    <t>Port Phillip City</t>
  </si>
  <si>
    <t>Pyrenees Shire</t>
  </si>
  <si>
    <t>Greater Shepparton</t>
  </si>
  <si>
    <t>Wangaratta Rural City</t>
  </si>
  <si>
    <t>Warrnambool City</t>
  </si>
  <si>
    <t>Wodonga City</t>
  </si>
  <si>
    <t>Boroondara City</t>
  </si>
  <si>
    <t>Buloke Shire</t>
  </si>
  <si>
    <t>Glen Eira City</t>
  </si>
  <si>
    <t>Horsham Rural City</t>
  </si>
  <si>
    <t>Kingston City</t>
  </si>
  <si>
    <t>Latrobe City</t>
  </si>
  <si>
    <t>Mildura Rural City</t>
  </si>
  <si>
    <t>Mitchell Shire</t>
  </si>
  <si>
    <t>Northern Grampians Shire</t>
  </si>
  <si>
    <t>2017-18</t>
  </si>
  <si>
    <t>Statewide Average</t>
  </si>
  <si>
    <t>Statewide variation</t>
  </si>
  <si>
    <t>Similar council variation</t>
  </si>
  <si>
    <t>Group</t>
  </si>
  <si>
    <t>Small Shire</t>
  </si>
  <si>
    <t>Regional City</t>
  </si>
  <si>
    <t>Metropolitan</t>
  </si>
  <si>
    <t>Large Shire</t>
  </si>
  <si>
    <t>Interface</t>
  </si>
  <si>
    <r>
      <t>Please complete</t>
    </r>
    <r>
      <rPr>
        <b/>
        <sz val="11"/>
        <color theme="1"/>
        <rFont val="Arial Nova"/>
        <family val="2"/>
      </rPr>
      <t xml:space="preserve"> Input</t>
    </r>
    <r>
      <rPr>
        <sz val="11"/>
        <color theme="1"/>
        <rFont val="Arial Nova"/>
        <family val="2"/>
      </rPr>
      <t xml:space="preserve"> tab to view target thresholds</t>
    </r>
  </si>
  <si>
    <t>Numeric Value</t>
  </si>
  <si>
    <t>Previous Years</t>
  </si>
  <si>
    <t>Select Council</t>
  </si>
  <si>
    <r>
      <t xml:space="preserve">*Please note: </t>
    </r>
    <r>
      <rPr>
        <b/>
        <sz val="11"/>
        <color theme="1"/>
        <rFont val="Arial Nova"/>
        <family val="2"/>
      </rPr>
      <t>Potential target</t>
    </r>
    <r>
      <rPr>
        <sz val="11"/>
        <color theme="1"/>
        <rFont val="Arial Nova"/>
        <family val="2"/>
      </rPr>
      <t xml:space="preserve"> is based on the anticipated change on the result of the last complete financial year.</t>
    </r>
  </si>
  <si>
    <t>Target*</t>
  </si>
  <si>
    <t>Potential</t>
  </si>
  <si>
    <t>REVIEW
Performance Measures for Target Setting</t>
  </si>
  <si>
    <t>TABLES FOR ADDITIONAL ANALYSIS</t>
  </si>
  <si>
    <t>Page 35</t>
  </si>
  <si>
    <t>Page 63</t>
  </si>
  <si>
    <t>Page 73</t>
  </si>
  <si>
    <t>Page 85</t>
  </si>
  <si>
    <t>Page 91</t>
  </si>
  <si>
    <t>Page 98</t>
  </si>
  <si>
    <t>Page 102</t>
  </si>
  <si>
    <t>Page 88</t>
  </si>
  <si>
    <t>2022-23</t>
  </si>
  <si>
    <t>R4</t>
  </si>
  <si>
    <t>WC4</t>
  </si>
  <si>
    <t>WC3</t>
  </si>
  <si>
    <t>WC2</t>
  </si>
  <si>
    <t>WC1</t>
  </si>
  <si>
    <t>SP3</t>
  </si>
  <si>
    <t>C7</t>
  </si>
  <si>
    <t>MC3</t>
  </si>
  <si>
    <t>R5</t>
  </si>
  <si>
    <t>E4</t>
  </si>
  <si>
    <t>R3</t>
  </si>
  <si>
    <t>R1</t>
  </si>
  <si>
    <t>MC6</t>
  </si>
  <si>
    <t>MC5</t>
  </si>
  <si>
    <t>MC4</t>
  </si>
  <si>
    <t>SP1</t>
  </si>
  <si>
    <t>OP1</t>
  </si>
  <si>
    <t>C6</t>
  </si>
  <si>
    <t>C5</t>
  </si>
  <si>
    <t>C4</t>
  </si>
  <si>
    <t>C3</t>
  </si>
  <si>
    <t>C2</t>
  </si>
  <si>
    <t>C1</t>
  </si>
  <si>
    <t>O4</t>
  </si>
  <si>
    <t>O3</t>
  </si>
  <si>
    <t>O2</t>
  </si>
  <si>
    <t>L2</t>
  </si>
  <si>
    <t>S2</t>
  </si>
  <si>
    <t>AM1</t>
  </si>
  <si>
    <t>SP4</t>
  </si>
  <si>
    <t>MC2</t>
  </si>
  <si>
    <t>AF2</t>
  </si>
  <si>
    <t>AF7</t>
  </si>
  <si>
    <t>AM2</t>
  </si>
  <si>
    <t>AM5</t>
  </si>
  <si>
    <t>AM6</t>
  </si>
  <si>
    <t>AM7</t>
  </si>
  <si>
    <t>FS1</t>
  </si>
  <si>
    <t>FS2</t>
  </si>
  <si>
    <t>LB1</t>
  </si>
  <si>
    <t>LB5</t>
  </si>
  <si>
    <t>LB4</t>
  </si>
  <si>
    <t>AF6</t>
  </si>
  <si>
    <t>FS3</t>
  </si>
  <si>
    <t>LB2</t>
  </si>
  <si>
    <t>G5</t>
  </si>
  <si>
    <t>G4</t>
  </si>
  <si>
    <t>G3</t>
  </si>
  <si>
    <t>G1</t>
  </si>
  <si>
    <t>FS4</t>
  </si>
  <si>
    <t>Colac Otway Shire</t>
  </si>
  <si>
    <t>2023-24</t>
  </si>
  <si>
    <r>
      <rPr>
        <b/>
        <sz val="8"/>
        <rFont val="Arial"/>
        <family val="2"/>
      </rPr>
      <t>Consultation and engagement</t>
    </r>
    <r>
      <rPr>
        <sz val="8"/>
        <rFont val="Arial"/>
        <family val="2"/>
      </rPr>
      <t xml:space="preserve">
(Council decisions made and implemented with community input)</t>
    </r>
  </si>
  <si>
    <r>
      <rPr>
        <b/>
        <sz val="8"/>
        <rFont val="Arial"/>
        <family val="2"/>
      </rPr>
      <t xml:space="preserve">Satisfaction with community consultation and engagement </t>
    </r>
    <r>
      <rPr>
        <sz val="8"/>
        <rFont val="Arial"/>
        <family val="2"/>
      </rPr>
      <t xml:space="preserve">
Community satisfaction rating out of 100 with the consultation and engagement efforts of Council</t>
    </r>
  </si>
  <si>
    <r>
      <rPr>
        <b/>
        <sz val="8"/>
        <rFont val="Arial"/>
        <family val="2"/>
      </rPr>
      <t>Sealed local roads below the intervention level</t>
    </r>
    <r>
      <rPr>
        <sz val="8"/>
        <rFont val="Arial"/>
        <family val="2"/>
      </rPr>
      <t xml:space="preserve">
Number of kms of sealed local roads below the renewal intervention level set by Council / Kms of sealed local roads</t>
    </r>
  </si>
  <si>
    <r>
      <rPr>
        <b/>
        <sz val="8"/>
        <rFont val="Arial"/>
        <family val="2"/>
      </rPr>
      <t>Condition</t>
    </r>
    <r>
      <rPr>
        <sz val="8"/>
        <rFont val="Arial"/>
        <family val="2"/>
      </rPr>
      <t xml:space="preserve">
(sealed local roads are maintained at the adopted condition standard)</t>
    </r>
  </si>
  <si>
    <r>
      <rPr>
        <b/>
        <sz val="8"/>
        <rFont val="Arial"/>
        <family val="2"/>
      </rPr>
      <t>Service standard</t>
    </r>
    <r>
      <rPr>
        <sz val="8"/>
        <rFont val="Arial"/>
        <family val="2"/>
      </rPr>
      <t xml:space="preserve">
(planning application processing and decisions are in accordance with legislative requirements)</t>
    </r>
  </si>
  <si>
    <r>
      <rPr>
        <b/>
        <sz val="8"/>
        <rFont val="Arial"/>
        <family val="2"/>
      </rPr>
      <t>Planning applications decided within the relevant required time</t>
    </r>
    <r>
      <rPr>
        <sz val="8"/>
        <rFont val="Arial"/>
        <family val="2"/>
      </rPr>
      <t xml:space="preserve">
Number of planning application decisions made within the relevant required time / Number of planning application decisions made</t>
    </r>
  </si>
  <si>
    <t>2026-27</t>
  </si>
  <si>
    <t>2027-28</t>
  </si>
  <si>
    <r>
      <rPr>
        <b/>
        <sz val="8"/>
        <rFont val="Arial"/>
        <family val="2"/>
      </rPr>
      <t>Waste diversion</t>
    </r>
    <r>
      <rPr>
        <sz val="8"/>
        <rFont val="Arial"/>
        <family val="2"/>
      </rPr>
      <t xml:space="preserve">
(amount of waste diverted from landfill is maximised) </t>
    </r>
  </si>
  <si>
    <r>
      <rPr>
        <b/>
        <sz val="8"/>
        <rFont val="Arial"/>
        <family val="2"/>
      </rPr>
      <t>Kerbside collection waste diverted from landfill</t>
    </r>
    <r>
      <rPr>
        <sz val="8"/>
        <rFont val="Arial"/>
        <family val="2"/>
      </rPr>
      <t xml:space="preserve">
Weight of recyclables and green organics collected from kerbside bins / Weight of garbage, recyclables and green organics collected from kerbside bins</t>
    </r>
  </si>
  <si>
    <r>
      <rPr>
        <b/>
        <sz val="8"/>
        <rFont val="Arial"/>
        <family val="2"/>
      </rPr>
      <t>Working Capital</t>
    </r>
    <r>
      <rPr>
        <sz val="8"/>
        <rFont val="Arial"/>
        <family val="2"/>
      </rPr>
      <t xml:space="preserve">
(sufficient working capital is available to pay bills as and when they fall due)</t>
    </r>
  </si>
  <si>
    <r>
      <rPr>
        <b/>
        <sz val="8"/>
        <rFont val="Arial"/>
        <family val="2"/>
      </rPr>
      <t>Asset renewal</t>
    </r>
    <r>
      <rPr>
        <sz val="8"/>
        <rFont val="Arial"/>
        <family val="2"/>
      </rPr>
      <t xml:space="preserve">
(assets are renewed as planned)</t>
    </r>
  </si>
  <si>
    <r>
      <rPr>
        <b/>
        <sz val="8"/>
        <rFont val="Arial"/>
        <family val="2"/>
      </rPr>
      <t>Current assets compared to current liabilities</t>
    </r>
    <r>
      <rPr>
        <sz val="8"/>
        <rFont val="Arial"/>
        <family val="2"/>
      </rPr>
      <t xml:space="preserve">
Current assets / current liabilities</t>
    </r>
  </si>
  <si>
    <r>
      <rPr>
        <b/>
        <sz val="8"/>
        <rFont val="Arial"/>
        <family val="2"/>
      </rPr>
      <t>Asset renewal compared to depreciation</t>
    </r>
    <r>
      <rPr>
        <sz val="8"/>
        <rFont val="Arial"/>
        <family val="2"/>
      </rPr>
      <t xml:space="preserve">
Asset renewal and upgrade expense / Asset depreciation</t>
    </r>
  </si>
  <si>
    <r>
      <rPr>
        <b/>
        <sz val="8"/>
        <rFont val="Arial"/>
        <family val="2"/>
      </rPr>
      <t>Rates concentration</t>
    </r>
    <r>
      <rPr>
        <sz val="8"/>
        <rFont val="Arial"/>
        <family val="2"/>
      </rPr>
      <t xml:space="preserve">
(revenue is generated from a range of sources)</t>
    </r>
  </si>
  <si>
    <r>
      <rPr>
        <b/>
        <sz val="8"/>
        <rFont val="Arial"/>
        <family val="2"/>
      </rPr>
      <t>Rates compared to adjusted underlying revenue</t>
    </r>
    <r>
      <rPr>
        <sz val="8"/>
        <rFont val="Arial"/>
        <family val="2"/>
      </rPr>
      <t xml:space="preserve">
Rate revenue / adjusted underlying revenue</t>
    </r>
  </si>
  <si>
    <r>
      <rPr>
        <b/>
        <sz val="8"/>
        <rFont val="Arial"/>
        <family val="2"/>
      </rPr>
      <t>Expenditure level</t>
    </r>
    <r>
      <rPr>
        <sz val="8"/>
        <rFont val="Arial"/>
        <family val="2"/>
      </rPr>
      <t xml:space="preserve">
(resources are used efficiently in the delivery of services)</t>
    </r>
  </si>
  <si>
    <r>
      <rPr>
        <b/>
        <sz val="8"/>
        <rFont val="Arial"/>
        <family val="2"/>
      </rPr>
      <t>Expenses per property assessment</t>
    </r>
    <r>
      <rPr>
        <sz val="8"/>
        <rFont val="Arial"/>
        <family val="2"/>
      </rPr>
      <t xml:space="preserve">
Total expenses / no. of property assessments</t>
    </r>
  </si>
  <si>
    <t>2024-25</t>
  </si>
  <si>
    <t xml:space="preserve">2025-26
</t>
  </si>
  <si>
    <t>2028-29</t>
  </si>
  <si>
    <t>For guidance on completing the calculator, please refer to the Better Practice Guide - LGPRF Performance Targets - 2025-26</t>
  </si>
  <si>
    <t>2025 Release with updated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</si>
</sst>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quot;$&quot;#,##0.00"/>
    <numFmt numFmtId="165" formatCode="0.0%"/>
    <numFmt numFmtId="166" formatCode="0.0"/>
    <numFmt numFmtId="167" formatCode="d/mm/yy;@"/>
    <numFmt numFmtId="168" formatCode="#,##0;\(#,##0\);\-"/>
    <numFmt numFmtId="169" formatCode="&quot;$&quot;#,##0.00_);[Red]\(&quot;$&quot;#,##0.00\)"/>
  </numFmts>
  <fonts count="50" x14ac:knownFonts="1">
    <font>
      <sz val="11"/>
      <color theme="1"/>
      <name val="Calibri"/>
      <family val="2"/>
      <scheme val="minor"/>
    </font>
    <font>
      <sz val="11"/>
      <color theme="1"/>
      <name val="Arial Nova"/>
      <family val="2"/>
    </font>
    <font>
      <sz val="11"/>
      <color theme="0"/>
      <name val="Arial Nova"/>
      <family val="2"/>
    </font>
    <font>
      <b/>
      <sz val="11"/>
      <color theme="0"/>
      <name val="Arial Nova"/>
      <family val="2"/>
    </font>
    <font>
      <sz val="10"/>
      <color theme="1"/>
      <name val="Arial Nova"/>
      <family val="2"/>
    </font>
    <font>
      <b/>
      <sz val="18"/>
      <color rgb="FF116E88"/>
      <name val="Arial Nova"/>
      <family val="2"/>
    </font>
    <font>
      <sz val="10.5"/>
      <color theme="1"/>
      <name val="Arial Nova"/>
      <family val="2"/>
    </font>
    <font>
      <sz val="11"/>
      <color theme="1"/>
      <name val="Calibri"/>
      <family val="2"/>
      <scheme val="minor"/>
    </font>
    <font>
      <b/>
      <sz val="11"/>
      <color theme="1"/>
      <name val="Calibri"/>
      <family val="2"/>
      <scheme val="minor"/>
    </font>
    <font>
      <b/>
      <sz val="12"/>
      <color theme="0"/>
      <name val="Arial Nova"/>
      <family val="2"/>
    </font>
    <font>
      <b/>
      <sz val="16"/>
      <color rgb="FF116E88"/>
      <name val="Arial Nova"/>
      <family val="2"/>
    </font>
    <font>
      <sz val="10"/>
      <color theme="1"/>
      <name val="Calibri"/>
      <family val="2"/>
      <scheme val="minor"/>
    </font>
    <font>
      <sz val="9"/>
      <color theme="1"/>
      <name val="Arial Nova"/>
      <family val="2"/>
    </font>
    <font>
      <u/>
      <sz val="11"/>
      <color theme="1"/>
      <name val="Arial Nova"/>
      <family val="2"/>
    </font>
    <font>
      <sz val="11"/>
      <color rgb="FF000000"/>
      <name val="Arial Nova"/>
      <family val="2"/>
    </font>
    <font>
      <b/>
      <sz val="12"/>
      <color rgb="FFFFFFFF"/>
      <name val="Arial Nova"/>
      <family val="2"/>
    </font>
    <font>
      <sz val="11.5"/>
      <name val="Arial Nova"/>
      <family val="2"/>
    </font>
    <font>
      <i/>
      <sz val="11.5"/>
      <name val="Arial Nova"/>
      <family val="2"/>
    </font>
    <font>
      <sz val="11"/>
      <name val="Arial Nova"/>
      <family val="2"/>
    </font>
    <font>
      <i/>
      <sz val="11"/>
      <name val="Arial Nova"/>
      <family val="2"/>
    </font>
    <font>
      <b/>
      <i/>
      <sz val="11.5"/>
      <name val="Arial Nova"/>
      <family val="2"/>
    </font>
    <font>
      <b/>
      <sz val="11.5"/>
      <name val="Arial Nova"/>
      <family val="2"/>
    </font>
    <font>
      <sz val="16"/>
      <color rgb="FFFFC000"/>
      <name val="Wingdings"/>
      <charset val="2"/>
    </font>
    <font>
      <b/>
      <sz val="18"/>
      <color rgb="FFFFC000"/>
      <name val="Wingdings"/>
      <charset val="2"/>
    </font>
    <font>
      <u/>
      <sz val="11"/>
      <color theme="10"/>
      <name val="Calibri"/>
      <family val="2"/>
      <scheme val="minor"/>
    </font>
    <font>
      <b/>
      <i/>
      <sz val="10"/>
      <color theme="0"/>
      <name val="Arial Nova"/>
      <family val="2"/>
    </font>
    <font>
      <sz val="10"/>
      <color theme="0"/>
      <name val="Arial Nova"/>
      <family val="2"/>
    </font>
    <font>
      <b/>
      <sz val="9"/>
      <color theme="1"/>
      <name val="Arial Nova"/>
      <family val="2"/>
    </font>
    <font>
      <b/>
      <sz val="10"/>
      <color theme="1"/>
      <name val="Arial Nova"/>
      <family val="2"/>
    </font>
    <font>
      <u/>
      <sz val="10"/>
      <color theme="10"/>
      <name val="Arial Nova"/>
      <family val="2"/>
    </font>
    <font>
      <sz val="14"/>
      <color rgb="FFFFC000"/>
      <name val="Wingdings"/>
      <charset val="2"/>
    </font>
    <font>
      <b/>
      <sz val="11"/>
      <color theme="1"/>
      <name val="Arial Nova"/>
      <family val="2"/>
    </font>
    <font>
      <sz val="8"/>
      <name val="Calibri"/>
      <family val="2"/>
      <scheme val="minor"/>
    </font>
    <font>
      <sz val="10"/>
      <name val="Arial"/>
      <family val="2"/>
    </font>
    <font>
      <b/>
      <sz val="10"/>
      <name val="Arial"/>
      <family val="2"/>
    </font>
    <font>
      <sz val="8"/>
      <color theme="0"/>
      <name val="Arial"/>
      <family val="2"/>
    </font>
    <font>
      <b/>
      <sz val="8"/>
      <color theme="0"/>
      <name val="Arial"/>
      <family val="2"/>
    </font>
    <font>
      <b/>
      <i/>
      <sz val="8"/>
      <name val="Arial"/>
      <family val="2"/>
    </font>
    <font>
      <sz val="8"/>
      <name val="Arial"/>
      <family val="2"/>
    </font>
    <font>
      <b/>
      <sz val="8"/>
      <color rgb="FFFFFFFF"/>
      <name val="Arial"/>
      <family val="2"/>
    </font>
    <font>
      <b/>
      <sz val="8"/>
      <name val="Arial"/>
      <family val="2"/>
    </font>
    <font>
      <sz val="11"/>
      <name val="Book Antiqua"/>
      <family val="1"/>
    </font>
    <font>
      <b/>
      <sz val="10"/>
      <color theme="0"/>
      <name val="Arial"/>
      <family val="2"/>
    </font>
    <font>
      <sz val="13"/>
      <color theme="0" tint="-0.499984740745262"/>
      <name val="Arial"/>
      <family val="2"/>
    </font>
    <font>
      <b/>
      <sz val="12"/>
      <color rgb="FF100249"/>
      <name val="Arial"/>
      <family val="2"/>
    </font>
    <font>
      <b/>
      <sz val="9"/>
      <name val="Arial"/>
      <family val="2"/>
    </font>
    <font>
      <sz val="9"/>
      <name val="Arial"/>
      <family val="2"/>
    </font>
    <font>
      <b/>
      <sz val="8"/>
      <color rgb="FF62BB46"/>
      <name val="Arial"/>
      <family val="2"/>
    </font>
    <font>
      <i/>
      <sz val="10"/>
      <name val="Arial"/>
      <family val="2"/>
    </font>
    <font>
      <sz val="10"/>
      <color theme="8" tint="0.59999389629810485"/>
      <name val="Arial"/>
      <family val="2"/>
    </font>
  </fonts>
  <fills count="22">
    <fill>
      <patternFill patternType="none"/>
    </fill>
    <fill>
      <patternFill patternType="gray125"/>
    </fill>
    <fill>
      <patternFill patternType="solid">
        <fgColor rgb="FF116E88"/>
        <bgColor indexed="64"/>
      </patternFill>
    </fill>
    <fill>
      <patternFill patternType="solid">
        <fgColor rgb="FF00A0BF"/>
        <bgColor indexed="64"/>
      </patternFill>
    </fill>
    <fill>
      <patternFill patternType="solid">
        <fgColor rgb="FF2B3E50"/>
        <bgColor indexed="64"/>
      </patternFill>
    </fill>
    <fill>
      <patternFill patternType="solid">
        <fgColor theme="0" tint="-4.9989318521683403E-2"/>
        <bgColor indexed="64"/>
      </patternFill>
    </fill>
    <fill>
      <patternFill patternType="solid">
        <fgColor rgb="FF28AAA8"/>
        <bgColor indexed="64"/>
      </patternFill>
    </fill>
    <fill>
      <patternFill patternType="solid">
        <fgColor rgb="FFD9D4C7"/>
        <bgColor indexed="64"/>
      </patternFill>
    </fill>
    <fill>
      <patternFill patternType="solid">
        <fgColor theme="6"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009999"/>
        <bgColor indexed="64"/>
      </patternFill>
    </fill>
    <fill>
      <patternFill patternType="solid">
        <fgColor theme="0" tint="-0.14999847407452621"/>
        <bgColor indexed="64"/>
      </patternFill>
    </fill>
    <fill>
      <patternFill patternType="solid">
        <fgColor rgb="FFD9D9D9"/>
        <bgColor rgb="FF000000"/>
      </patternFill>
    </fill>
    <fill>
      <patternFill patternType="solid">
        <fgColor rgb="FF009999"/>
        <bgColor rgb="FF000000"/>
      </patternFill>
    </fill>
    <fill>
      <patternFill patternType="solid">
        <fgColor rgb="FF35495E"/>
        <bgColor indexed="64"/>
      </patternFill>
    </fill>
    <fill>
      <patternFill patternType="solid">
        <fgColor theme="9"/>
        <bgColor indexed="64"/>
      </patternFill>
    </fill>
    <fill>
      <patternFill patternType="solid">
        <fgColor theme="5"/>
        <bgColor indexed="64"/>
      </patternFill>
    </fill>
    <fill>
      <patternFill patternType="solid">
        <fgColor rgb="FF6D250F"/>
        <bgColor indexed="64"/>
      </patternFill>
    </fill>
    <fill>
      <patternFill patternType="solid">
        <fgColor rgb="FF100249"/>
        <bgColor indexed="64"/>
      </patternFill>
    </fill>
    <fill>
      <patternFill patternType="solid">
        <fgColor rgb="FFFFFFFF"/>
        <bgColor indexed="64"/>
      </patternFill>
    </fill>
    <fill>
      <patternFill patternType="solid">
        <fgColor indexed="9"/>
        <bgColor indexed="64"/>
      </patternFill>
    </fill>
  </fills>
  <borders count="62">
    <border>
      <left/>
      <right/>
      <top/>
      <bottom/>
      <diagonal/>
    </border>
    <border>
      <left style="thin">
        <color rgb="FF2B3E50"/>
      </left>
      <right style="thin">
        <color rgb="FF2B3E50"/>
      </right>
      <top style="thin">
        <color rgb="FF2B3E50"/>
      </top>
      <bottom style="thin">
        <color rgb="FF2B3E5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rgb="FF2B3E50"/>
      </left>
      <right/>
      <top style="thin">
        <color rgb="FF2B3E50"/>
      </top>
      <bottom style="thin">
        <color rgb="FF2B3E50"/>
      </bottom>
      <diagonal/>
    </border>
    <border>
      <left/>
      <right style="thin">
        <color auto="1"/>
      </right>
      <top/>
      <bottom style="thin">
        <color auto="1"/>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style="medium">
        <color theme="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medium">
        <color theme="1"/>
      </top>
      <bottom style="medium">
        <color theme="1"/>
      </bottom>
      <diagonal/>
    </border>
    <border>
      <left style="medium">
        <color auto="1"/>
      </left>
      <right/>
      <top/>
      <bottom style="thin">
        <color indexed="64"/>
      </bottom>
      <diagonal/>
    </border>
    <border>
      <left style="medium">
        <color auto="1"/>
      </left>
      <right/>
      <top style="thin">
        <color indexed="64"/>
      </top>
      <bottom/>
      <diagonal/>
    </border>
    <border>
      <left/>
      <right/>
      <top style="thin">
        <color auto="1"/>
      </top>
      <bottom/>
      <diagonal/>
    </border>
    <border>
      <left/>
      <right style="thin">
        <color auto="1"/>
      </right>
      <top style="thin">
        <color auto="1"/>
      </top>
      <bottom/>
      <diagonal/>
    </border>
    <border>
      <left style="medium">
        <color auto="1"/>
      </left>
      <right/>
      <top/>
      <bottom/>
      <diagonal/>
    </border>
    <border>
      <left style="medium">
        <color theme="1"/>
      </left>
      <right/>
      <top style="medium">
        <color theme="1"/>
      </top>
      <bottom style="medium">
        <color theme="1"/>
      </bottom>
      <diagonal/>
    </border>
    <border>
      <left/>
      <right/>
      <top style="medium">
        <color theme="1"/>
      </top>
      <bottom/>
      <diagonal/>
    </border>
    <border>
      <left/>
      <right style="medium">
        <color auto="1"/>
      </right>
      <top/>
      <bottom style="thin">
        <color indexed="64"/>
      </bottom>
      <diagonal/>
    </border>
    <border>
      <left style="medium">
        <color auto="1"/>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style="medium">
        <color auto="1"/>
      </right>
      <top style="thin">
        <color indexed="64"/>
      </top>
      <bottom/>
      <diagonal/>
    </border>
    <border>
      <left/>
      <right style="medium">
        <color auto="1"/>
      </right>
      <top/>
      <bottom/>
      <diagonal/>
    </border>
    <border>
      <left/>
      <right style="medium">
        <color auto="1"/>
      </right>
      <top/>
      <bottom style="medium">
        <color auto="1"/>
      </bottom>
      <diagonal/>
    </border>
    <border>
      <left/>
      <right/>
      <top style="medium">
        <color auto="1"/>
      </top>
      <bottom style="medium">
        <color theme="1"/>
      </bottom>
      <diagonal/>
    </border>
    <border>
      <left style="medium">
        <color theme="1"/>
      </left>
      <right/>
      <top style="medium">
        <color auto="1"/>
      </top>
      <bottom style="medium">
        <color theme="1"/>
      </bottom>
      <diagonal/>
    </border>
    <border>
      <left style="medium">
        <color theme="1"/>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medium">
        <color theme="1"/>
      </left>
      <right/>
      <top style="medium">
        <color theme="1"/>
      </top>
      <bottom/>
      <diagonal/>
    </border>
    <border>
      <left style="medium">
        <color auto="1"/>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style="thin">
        <color rgb="FFFFFFFF"/>
      </bottom>
      <diagonal/>
    </border>
    <border>
      <left style="thin">
        <color rgb="FFFFFFFF"/>
      </left>
      <right style="thin">
        <color rgb="FFFFFFFF"/>
      </right>
      <top/>
      <bottom/>
      <diagonal/>
    </border>
    <border>
      <left style="medium">
        <color auto="1"/>
      </left>
      <right style="thin">
        <color rgb="FFFFFFFF"/>
      </right>
      <top/>
      <bottom/>
      <diagonal/>
    </border>
    <border>
      <left/>
      <right style="thin">
        <color rgb="FFFFFFFF"/>
      </right>
      <top/>
      <bottom style="thin">
        <color rgb="FFFFFFFF"/>
      </bottom>
      <diagonal/>
    </border>
    <border>
      <left/>
      <right style="thin">
        <color rgb="FFFFFFFF"/>
      </right>
      <top/>
      <bottom/>
      <diagonal/>
    </border>
    <border>
      <left style="medium">
        <color auto="1"/>
      </left>
      <right style="thin">
        <color rgb="FFFFFFFF"/>
      </right>
      <top style="thin">
        <color indexed="64"/>
      </top>
      <bottom/>
      <diagonal/>
    </border>
    <border>
      <left style="thin">
        <color rgb="FFFFFFFF"/>
      </left>
      <right style="thin">
        <color rgb="FFFFFFFF"/>
      </right>
      <top style="thin">
        <color indexed="64"/>
      </top>
      <bottom/>
      <diagonal/>
    </border>
    <border>
      <left style="medium">
        <color auto="1"/>
      </left>
      <right style="thin">
        <color rgb="FFFFFFFF"/>
      </right>
      <top/>
      <bottom style="medium">
        <color auto="1"/>
      </bottom>
      <diagonal/>
    </border>
    <border>
      <left style="thin">
        <color rgb="FFFFFFFF"/>
      </left>
      <right style="thin">
        <color rgb="FFFFFFFF"/>
      </right>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left>
      <right style="thin">
        <color theme="0"/>
      </right>
      <top style="medium">
        <color auto="1"/>
      </top>
      <bottom/>
      <diagonal/>
    </border>
    <border>
      <left style="thin">
        <color theme="0"/>
      </left>
      <right style="thin">
        <color theme="0"/>
      </right>
      <top/>
      <bottom style="medium">
        <color auto="1"/>
      </bottom>
      <diagonal/>
    </border>
    <border>
      <left style="thin">
        <color theme="0"/>
      </left>
      <right style="thin">
        <color theme="0"/>
      </right>
      <top style="medium">
        <color theme="1"/>
      </top>
      <bottom/>
      <diagonal/>
    </border>
    <border>
      <left style="thin">
        <color theme="0"/>
      </left>
      <right style="thin">
        <color theme="0"/>
      </right>
      <top/>
      <bottom/>
      <diagonal/>
    </border>
    <border>
      <left style="thin">
        <color theme="0"/>
      </left>
      <right style="thin">
        <color theme="0"/>
      </right>
      <top/>
      <bottom style="medium">
        <color theme="1"/>
      </bottom>
      <diagonal/>
    </border>
    <border>
      <left style="thin">
        <color rgb="FFFFFFFF"/>
      </left>
      <right style="thin">
        <color rgb="FFFFFFFF"/>
      </right>
      <top style="medium">
        <color theme="1"/>
      </top>
      <bottom/>
      <diagonal/>
    </border>
    <border>
      <left style="thin">
        <color rgb="FFFFFFFF"/>
      </left>
      <right style="thin">
        <color rgb="FFFFFFFF"/>
      </right>
      <top style="medium">
        <color auto="1"/>
      </top>
      <bottom/>
      <diagonal/>
    </border>
    <border>
      <left/>
      <right/>
      <top/>
      <bottom style="thin">
        <color rgb="FF2B3E50"/>
      </bottom>
      <diagonal/>
    </border>
    <border>
      <left style="medium">
        <color rgb="FF116E88"/>
      </left>
      <right/>
      <top style="medium">
        <color rgb="FF116E88"/>
      </top>
      <bottom style="medium">
        <color rgb="FF116E88"/>
      </bottom>
      <diagonal/>
    </border>
    <border>
      <left/>
      <right style="medium">
        <color rgb="FF116E88"/>
      </right>
      <top style="medium">
        <color rgb="FF116E88"/>
      </top>
      <bottom style="medium">
        <color rgb="FF116E88"/>
      </bottom>
      <diagonal/>
    </border>
    <border>
      <left style="medium">
        <color rgb="FF116E88"/>
      </left>
      <right/>
      <top style="medium">
        <color rgb="FF116E88"/>
      </top>
      <bottom/>
      <diagonal/>
    </border>
    <border>
      <left/>
      <right/>
      <top style="medium">
        <color rgb="FF116E88"/>
      </top>
      <bottom style="medium">
        <color rgb="FF116E88"/>
      </bottom>
      <diagonal/>
    </border>
    <border>
      <left style="thin">
        <color rgb="FF2B3E50"/>
      </left>
      <right style="thin">
        <color rgb="FF2B3E50"/>
      </right>
      <top style="thin">
        <color indexed="64"/>
      </top>
      <bottom style="thin">
        <color rgb="FF2B3E50"/>
      </bottom>
      <diagonal/>
    </border>
    <border>
      <left style="medium">
        <color rgb="FF2B3E50"/>
      </left>
      <right style="medium">
        <color rgb="FF2B3E50"/>
      </right>
      <top style="medium">
        <color rgb="FF2B3E50"/>
      </top>
      <bottom style="medium">
        <color rgb="FF2B3E50"/>
      </bottom>
      <diagonal/>
    </border>
  </borders>
  <cellStyleXfs count="6">
    <xf numFmtId="0" fontId="0" fillId="0" borderId="0"/>
    <xf numFmtId="9" fontId="7" fillId="0" borderId="0" applyFont="0" applyFill="0" applyBorder="0" applyAlignment="0" applyProtection="0"/>
    <xf numFmtId="0" fontId="24" fillId="0" borderId="0" applyNumberFormat="0" applyFill="0" applyBorder="0" applyAlignment="0" applyProtection="0"/>
    <xf numFmtId="44" fontId="7" fillId="0" borderId="0" applyFont="0" applyFill="0" applyBorder="0" applyAlignment="0" applyProtection="0"/>
    <xf numFmtId="0" fontId="33" fillId="0" borderId="0"/>
    <xf numFmtId="0" fontId="33" fillId="0" borderId="0"/>
  </cellStyleXfs>
  <cellXfs count="310">
    <xf numFmtId="0" fontId="0" fillId="0" borderId="0" xfId="0"/>
    <xf numFmtId="0" fontId="1" fillId="0" borderId="0" xfId="0" applyFont="1"/>
    <xf numFmtId="0" fontId="1" fillId="0" borderId="0" xfId="0" applyFont="1" applyAlignment="1">
      <alignment vertical="center"/>
    </xf>
    <xf numFmtId="0" fontId="1" fillId="2" borderId="0" xfId="0" applyFont="1" applyFill="1" applyAlignment="1">
      <alignment vertical="center"/>
    </xf>
    <xf numFmtId="0" fontId="3" fillId="2" borderId="0" xfId="0" applyFont="1" applyFill="1" applyAlignment="1">
      <alignment vertical="center"/>
    </xf>
    <xf numFmtId="0" fontId="1" fillId="3" borderId="0" xfId="0" applyFont="1" applyFill="1" applyAlignment="1">
      <alignment vertical="center"/>
    </xf>
    <xf numFmtId="0" fontId="1" fillId="4" borderId="0" xfId="0" applyFont="1" applyFill="1"/>
    <xf numFmtId="0" fontId="2" fillId="3" borderId="0" xfId="0" applyFont="1" applyFill="1" applyAlignment="1">
      <alignment vertical="center"/>
    </xf>
    <xf numFmtId="0" fontId="3" fillId="3" borderId="0" xfId="0" applyFont="1" applyFill="1" applyAlignment="1">
      <alignment horizontal="center" wrapText="1"/>
    </xf>
    <xf numFmtId="0" fontId="1" fillId="0" borderId="0" xfId="0" applyFont="1" applyAlignment="1">
      <alignment wrapText="1"/>
    </xf>
    <xf numFmtId="0" fontId="1" fillId="0" borderId="0" xfId="0" applyFont="1" applyAlignment="1">
      <alignment horizontal="center"/>
    </xf>
    <xf numFmtId="0" fontId="2" fillId="3" borderId="0" xfId="0" applyFont="1" applyFill="1" applyAlignment="1">
      <alignment horizontal="center" vertical="center"/>
    </xf>
    <xf numFmtId="0" fontId="1" fillId="4" borderId="1" xfId="0" applyFont="1" applyFill="1" applyBorder="1"/>
    <xf numFmtId="0" fontId="1" fillId="0" borderId="0" xfId="0" applyFont="1" applyAlignment="1">
      <alignment horizontal="center" vertical="center"/>
    </xf>
    <xf numFmtId="0" fontId="3" fillId="3" borderId="0" xfId="0" applyFont="1" applyFill="1" applyAlignment="1">
      <alignment wrapText="1"/>
    </xf>
    <xf numFmtId="0" fontId="8" fillId="0" borderId="0" xfId="0" applyFont="1"/>
    <xf numFmtId="0" fontId="9" fillId="2" borderId="0" xfId="0" applyFont="1" applyFill="1" applyAlignment="1">
      <alignment horizontal="left" vertical="center"/>
    </xf>
    <xf numFmtId="0" fontId="11" fillId="0" borderId="0" xfId="0" applyFont="1"/>
    <xf numFmtId="0" fontId="0" fillId="0" borderId="2" xfId="0" applyBorder="1"/>
    <xf numFmtId="0" fontId="25" fillId="15" borderId="0" xfId="0" applyFont="1" applyFill="1" applyAlignment="1">
      <alignment vertical="center"/>
    </xf>
    <xf numFmtId="0" fontId="26" fillId="15" borderId="0" xfId="0" applyFont="1" applyFill="1"/>
    <xf numFmtId="0" fontId="4" fillId="15" borderId="0" xfId="0" applyFont="1" applyFill="1"/>
    <xf numFmtId="0" fontId="4" fillId="0" borderId="0" xfId="0" applyFont="1"/>
    <xf numFmtId="0" fontId="4" fillId="0" borderId="0" xfId="0" applyFont="1" applyProtection="1">
      <protection locked="0"/>
    </xf>
    <xf numFmtId="0" fontId="28" fillId="0" borderId="0" xfId="0" applyFont="1" applyAlignment="1">
      <alignment vertical="center" wrapText="1"/>
    </xf>
    <xf numFmtId="167" fontId="4" fillId="0" borderId="0" xfId="0" applyNumberFormat="1" applyFont="1" applyAlignment="1">
      <alignment horizontal="center" vertical="center" wrapText="1"/>
    </xf>
    <xf numFmtId="0" fontId="28" fillId="0" borderId="0" xfId="0" applyFont="1"/>
    <xf numFmtId="0" fontId="29" fillId="0" borderId="0" xfId="2" applyFont="1" applyAlignment="1">
      <alignment horizontal="left" indent="2"/>
    </xf>
    <xf numFmtId="0" fontId="29" fillId="0" borderId="0" xfId="2" applyFont="1"/>
    <xf numFmtId="0" fontId="4" fillId="9" borderId="0" xfId="0" applyFont="1" applyFill="1"/>
    <xf numFmtId="0" fontId="27" fillId="0" borderId="0" xfId="0" applyFont="1" applyAlignment="1">
      <alignment vertical="center" wrapText="1"/>
    </xf>
    <xf numFmtId="0" fontId="29" fillId="0" borderId="0" xfId="2" applyFont="1" applyAlignment="1" applyProtection="1">
      <alignment horizontal="left" indent="2"/>
    </xf>
    <xf numFmtId="0" fontId="29" fillId="0" borderId="0" xfId="2" applyFont="1" applyAlignment="1" applyProtection="1">
      <alignment horizontal="left" indent="3"/>
    </xf>
    <xf numFmtId="0" fontId="22" fillId="15" borderId="0" xfId="0" applyFont="1" applyFill="1" applyAlignment="1">
      <alignment horizontal="center" vertical="center"/>
    </xf>
    <xf numFmtId="0" fontId="23" fillId="10" borderId="0" xfId="0" applyFont="1" applyFill="1" applyAlignment="1">
      <alignment horizontal="center" vertical="center"/>
    </xf>
    <xf numFmtId="0" fontId="3" fillId="3" borderId="0" xfId="0" applyFont="1" applyFill="1" applyAlignment="1">
      <alignment horizontal="center"/>
    </xf>
    <xf numFmtId="0" fontId="2" fillId="6" borderId="0" xfId="0" applyFont="1" applyFill="1" applyAlignment="1">
      <alignment horizontal="center" vertical="center"/>
    </xf>
    <xf numFmtId="0" fontId="4" fillId="6" borderId="0" xfId="0" applyFont="1" applyFill="1" applyAlignment="1">
      <alignment horizontal="center" vertical="center"/>
    </xf>
    <xf numFmtId="0" fontId="1" fillId="6" borderId="0" xfId="0" applyFont="1" applyFill="1" applyAlignment="1">
      <alignment horizontal="center" vertical="center"/>
    </xf>
    <xf numFmtId="0" fontId="1" fillId="7" borderId="1" xfId="0" applyFont="1" applyFill="1" applyBorder="1" applyAlignment="1">
      <alignment horizontal="center" vertical="center"/>
    </xf>
    <xf numFmtId="0" fontId="1" fillId="7" borderId="1" xfId="0" applyFont="1" applyFill="1" applyBorder="1" applyAlignment="1">
      <alignment horizontal="left" vertical="center" wrapText="1" indent="1"/>
    </xf>
    <xf numFmtId="0" fontId="12" fillId="5" borderId="1" xfId="0" applyFont="1" applyFill="1" applyBorder="1" applyAlignment="1">
      <alignment horizontal="center" vertical="center"/>
    </xf>
    <xf numFmtId="1" fontId="6" fillId="5" borderId="1" xfId="0" applyNumberFormat="1" applyFont="1" applyFill="1" applyBorder="1" applyAlignment="1">
      <alignment horizontal="center" vertical="center"/>
    </xf>
    <xf numFmtId="2" fontId="6" fillId="5" borderId="1" xfId="0" applyNumberFormat="1" applyFont="1" applyFill="1" applyBorder="1" applyAlignment="1">
      <alignment horizontal="center" vertical="center"/>
    </xf>
    <xf numFmtId="2" fontId="6" fillId="4" borderId="0" xfId="0" applyNumberFormat="1" applyFont="1" applyFill="1" applyAlignment="1">
      <alignment horizontal="center" vertical="center"/>
    </xf>
    <xf numFmtId="10" fontId="12" fillId="5" borderId="1" xfId="1" applyNumberFormat="1" applyFont="1" applyFill="1" applyBorder="1" applyAlignment="1" applyProtection="1">
      <alignment horizontal="center" vertical="center"/>
    </xf>
    <xf numFmtId="10" fontId="6" fillId="5" borderId="1" xfId="1" applyNumberFormat="1" applyFont="1" applyFill="1" applyBorder="1" applyAlignment="1" applyProtection="1">
      <alignment horizontal="center" vertical="center"/>
    </xf>
    <xf numFmtId="164" fontId="12" fillId="5" borderId="1" xfId="0" applyNumberFormat="1" applyFont="1" applyFill="1" applyBorder="1" applyAlignment="1">
      <alignment horizontal="center" vertical="center"/>
    </xf>
    <xf numFmtId="164" fontId="6" fillId="5" borderId="1" xfId="1" applyNumberFormat="1" applyFont="1" applyFill="1" applyBorder="1" applyAlignment="1" applyProtection="1">
      <alignment horizontal="center" vertical="center"/>
    </xf>
    <xf numFmtId="9" fontId="12" fillId="5" borderId="1" xfId="1" applyFont="1" applyFill="1" applyBorder="1" applyAlignment="1" applyProtection="1">
      <alignment horizontal="center" vertical="center"/>
    </xf>
    <xf numFmtId="0" fontId="1" fillId="0" borderId="1" xfId="0" applyFont="1" applyBorder="1" applyAlignment="1" applyProtection="1">
      <alignment horizontal="center" vertical="center"/>
      <protection locked="0"/>
    </xf>
    <xf numFmtId="10" fontId="1" fillId="0" borderId="1" xfId="1" applyNumberFormat="1" applyFont="1" applyBorder="1" applyAlignment="1" applyProtection="1">
      <alignment horizontal="center" vertical="center"/>
      <protection locked="0"/>
    </xf>
    <xf numFmtId="164" fontId="1" fillId="0" borderId="1" xfId="0" applyNumberFormat="1" applyFont="1" applyBorder="1" applyAlignment="1" applyProtection="1">
      <alignment horizontal="center" vertical="center"/>
      <protection locked="0"/>
    </xf>
    <xf numFmtId="10" fontId="6" fillId="0" borderId="1" xfId="0" applyNumberFormat="1" applyFont="1" applyBorder="1" applyAlignment="1" applyProtection="1">
      <alignment horizontal="center" vertical="center"/>
      <protection locked="0"/>
    </xf>
    <xf numFmtId="9" fontId="1" fillId="8" borderId="3" xfId="1" applyFont="1" applyFill="1" applyBorder="1" applyAlignment="1" applyProtection="1">
      <alignment horizontal="left" vertical="center" wrapText="1" indent="1"/>
    </xf>
    <xf numFmtId="9" fontId="1" fillId="0" borderId="56" xfId="1" applyFont="1" applyFill="1" applyBorder="1" applyAlignment="1" applyProtection="1">
      <alignment horizontal="left" vertical="center" wrapText="1" indent="1"/>
    </xf>
    <xf numFmtId="165" fontId="1" fillId="0" borderId="57" xfId="1" applyNumberFormat="1" applyFont="1" applyFill="1" applyBorder="1" applyAlignment="1" applyProtection="1">
      <alignment horizontal="left" vertical="center"/>
    </xf>
    <xf numFmtId="44" fontId="1" fillId="0" borderId="56" xfId="3" applyFont="1" applyFill="1" applyBorder="1" applyAlignment="1" applyProtection="1">
      <alignment horizontal="left" vertical="center" wrapText="1" indent="1"/>
    </xf>
    <xf numFmtId="164" fontId="1" fillId="0" borderId="57" xfId="3" applyNumberFormat="1" applyFont="1" applyFill="1" applyBorder="1" applyAlignment="1" applyProtection="1">
      <alignment horizontal="left" vertical="center"/>
    </xf>
    <xf numFmtId="164" fontId="1" fillId="8" borderId="3" xfId="3" applyNumberFormat="1" applyFont="1" applyFill="1" applyBorder="1" applyAlignment="1" applyProtection="1">
      <alignment horizontal="left" vertical="center" wrapText="1" indent="1"/>
    </xf>
    <xf numFmtId="165" fontId="1" fillId="0" borderId="59" xfId="1" applyNumberFormat="1" applyFont="1" applyFill="1" applyBorder="1" applyAlignment="1" applyProtection="1">
      <alignment horizontal="left" vertical="center"/>
    </xf>
    <xf numFmtId="164" fontId="1" fillId="0" borderId="59" xfId="3" applyNumberFormat="1" applyFont="1" applyFill="1" applyBorder="1" applyAlignment="1" applyProtection="1">
      <alignment horizontal="left" vertical="center"/>
    </xf>
    <xf numFmtId="2" fontId="18" fillId="0" borderId="59" xfId="1" applyNumberFormat="1" applyFont="1" applyFill="1" applyBorder="1" applyAlignment="1" applyProtection="1">
      <alignment horizontal="left" vertical="center" wrapText="1"/>
    </xf>
    <xf numFmtId="165" fontId="18" fillId="0" borderId="59" xfId="1" applyNumberFormat="1" applyFont="1" applyFill="1" applyBorder="1" applyAlignment="1" applyProtection="1">
      <alignment horizontal="center" vertical="center" wrapText="1"/>
    </xf>
    <xf numFmtId="10" fontId="18" fillId="0" borderId="59" xfId="1" applyNumberFormat="1" applyFont="1" applyFill="1" applyBorder="1" applyAlignment="1" applyProtection="1">
      <alignment horizontal="center" vertical="center" wrapText="1"/>
    </xf>
    <xf numFmtId="164" fontId="18" fillId="0" borderId="59" xfId="1" applyNumberFormat="1" applyFont="1" applyFill="1" applyBorder="1" applyAlignment="1" applyProtection="1">
      <alignment horizontal="center" vertical="center" wrapText="1"/>
    </xf>
    <xf numFmtId="10" fontId="18" fillId="0" borderId="56" xfId="1" applyNumberFormat="1" applyFont="1" applyFill="1" applyBorder="1" applyAlignment="1" applyProtection="1">
      <alignment horizontal="right" vertical="center" wrapText="1"/>
    </xf>
    <xf numFmtId="0" fontId="31" fillId="0" borderId="0" xfId="0" applyFont="1" applyAlignment="1">
      <alignment wrapText="1"/>
    </xf>
    <xf numFmtId="165" fontId="0" fillId="0" borderId="0" xfId="1" applyNumberFormat="1" applyFont="1"/>
    <xf numFmtId="165" fontId="12" fillId="5" borderId="1" xfId="1" applyNumberFormat="1" applyFont="1" applyFill="1" applyBorder="1" applyAlignment="1" applyProtection="1">
      <alignment horizontal="center" vertical="center"/>
    </xf>
    <xf numFmtId="165" fontId="1" fillId="8" borderId="3" xfId="3" applyNumberFormat="1" applyFont="1" applyFill="1" applyBorder="1" applyAlignment="1" applyProtection="1">
      <alignment horizontal="left" vertical="center" wrapText="1" indent="1"/>
    </xf>
    <xf numFmtId="0" fontId="26" fillId="3" borderId="0" xfId="0" applyFont="1" applyFill="1" applyAlignment="1">
      <alignment horizontal="center" vertical="center"/>
    </xf>
    <xf numFmtId="0" fontId="3" fillId="3" borderId="0" xfId="0" applyFont="1" applyFill="1" applyAlignment="1">
      <alignment horizontal="center" vertical="top" wrapText="1"/>
    </xf>
    <xf numFmtId="0" fontId="33" fillId="0" borderId="0" xfId="4"/>
    <xf numFmtId="0" fontId="33" fillId="0" borderId="0" xfId="4" applyAlignment="1">
      <alignment horizontal="justify" vertical="center"/>
    </xf>
    <xf numFmtId="0" fontId="36" fillId="19" borderId="8" xfId="4" applyFont="1" applyFill="1" applyBorder="1" applyAlignment="1">
      <alignment horizontal="center" vertical="center" wrapText="1"/>
    </xf>
    <xf numFmtId="0" fontId="37" fillId="0" borderId="0" xfId="4" applyFont="1" applyAlignment="1">
      <alignment vertical="center" wrapText="1"/>
    </xf>
    <xf numFmtId="0" fontId="38" fillId="0" borderId="0" xfId="4" applyFont="1" applyAlignment="1">
      <alignment vertical="center" wrapText="1"/>
    </xf>
    <xf numFmtId="0" fontId="38" fillId="0" borderId="0" xfId="4" applyFont="1" applyAlignment="1">
      <alignment horizontal="center" vertical="center" wrapText="1"/>
    </xf>
    <xf numFmtId="0" fontId="38" fillId="20" borderId="0" xfId="4" applyFont="1" applyFill="1" applyAlignment="1">
      <alignment horizontal="right" vertical="center" wrapText="1"/>
    </xf>
    <xf numFmtId="0" fontId="39" fillId="0" borderId="0" xfId="4" applyFont="1" applyAlignment="1">
      <alignment horizontal="right" vertical="center" wrapText="1"/>
    </xf>
    <xf numFmtId="0" fontId="38" fillId="0" borderId="0" xfId="4" applyFont="1" applyAlignment="1">
      <alignment horizontal="right" vertical="center" wrapText="1"/>
    </xf>
    <xf numFmtId="0" fontId="40" fillId="0" borderId="0" xfId="4" applyFont="1" applyAlignment="1">
      <alignment horizontal="right" vertical="center"/>
    </xf>
    <xf numFmtId="0" fontId="38" fillId="0" borderId="8" xfId="4" applyFont="1" applyBorder="1" applyAlignment="1">
      <alignment vertical="center" wrapText="1"/>
    </xf>
    <xf numFmtId="0" fontId="38" fillId="0" borderId="8" xfId="4" applyFont="1" applyBorder="1" applyAlignment="1">
      <alignment horizontal="center" vertical="center" wrapText="1"/>
    </xf>
    <xf numFmtId="0" fontId="38" fillId="20" borderId="8" xfId="4" applyFont="1" applyFill="1" applyBorder="1" applyAlignment="1">
      <alignment horizontal="right" vertical="center" wrapText="1"/>
    </xf>
    <xf numFmtId="0" fontId="38" fillId="0" borderId="8" xfId="4" applyFont="1" applyBorder="1" applyAlignment="1">
      <alignment horizontal="right" vertical="center" wrapText="1"/>
    </xf>
    <xf numFmtId="0" fontId="40" fillId="0" borderId="8" xfId="4" applyFont="1" applyBorder="1" applyAlignment="1">
      <alignment horizontal="right" vertical="center"/>
    </xf>
    <xf numFmtId="0" fontId="41" fillId="0" borderId="0" xfId="4" applyFont="1" applyAlignment="1">
      <alignment vertical="center"/>
    </xf>
    <xf numFmtId="0" fontId="33" fillId="0" borderId="0" xfId="4" applyAlignment="1">
      <alignment horizontal="left"/>
    </xf>
    <xf numFmtId="0" fontId="42" fillId="9" borderId="0" xfId="5" applyFont="1" applyFill="1" applyAlignment="1">
      <alignment horizontal="center" vertical="center"/>
    </xf>
    <xf numFmtId="0" fontId="43" fillId="0" borderId="0" xfId="4" applyFont="1" applyAlignment="1">
      <alignment horizontal="left"/>
    </xf>
    <xf numFmtId="0" fontId="42" fillId="19" borderId="0" xfId="5" applyFont="1" applyFill="1" applyAlignment="1">
      <alignment horizontal="center" vertical="center"/>
    </xf>
    <xf numFmtId="0" fontId="33" fillId="9" borderId="0" xfId="5" applyFill="1"/>
    <xf numFmtId="0" fontId="44" fillId="21" borderId="0" xfId="5" applyFont="1" applyFill="1" applyAlignment="1">
      <alignment horizontal="left" vertical="top"/>
    </xf>
    <xf numFmtId="0" fontId="34" fillId="9" borderId="0" xfId="5" applyFont="1" applyFill="1" applyAlignment="1">
      <alignment horizontal="center" vertical="center" wrapText="1"/>
    </xf>
    <xf numFmtId="0" fontId="33" fillId="9" borderId="0" xfId="5" applyFill="1" applyAlignment="1">
      <alignment wrapText="1"/>
    </xf>
    <xf numFmtId="0" fontId="34" fillId="9" borderId="0" xfId="5" applyFont="1" applyFill="1" applyAlignment="1">
      <alignment wrapText="1"/>
    </xf>
    <xf numFmtId="0" fontId="33" fillId="9" borderId="0" xfId="5" applyFill="1" applyAlignment="1">
      <alignment horizontal="left" vertical="center" wrapText="1"/>
    </xf>
    <xf numFmtId="0" fontId="33" fillId="9" borderId="0" xfId="4" applyFill="1" applyAlignment="1">
      <alignment horizontal="center" vertical="center" wrapText="1"/>
    </xf>
    <xf numFmtId="0" fontId="33" fillId="9" borderId="0" xfId="4" applyFill="1" applyAlignment="1">
      <alignment vertical="center" wrapText="1"/>
    </xf>
    <xf numFmtId="0" fontId="33" fillId="0" borderId="0" xfId="4" applyAlignment="1">
      <alignment horizontal="center"/>
    </xf>
    <xf numFmtId="0" fontId="40" fillId="0" borderId="0" xfId="4" applyFont="1" applyAlignment="1">
      <alignment horizontal="justify" vertical="center"/>
    </xf>
    <xf numFmtId="0" fontId="38" fillId="0" borderId="0" xfId="4" applyFont="1"/>
    <xf numFmtId="0" fontId="33" fillId="9" borderId="0" xfId="5" applyFill="1" applyAlignment="1">
      <alignment vertical="center" wrapText="1"/>
    </xf>
    <xf numFmtId="0" fontId="38" fillId="0" borderId="0" xfId="4" applyFont="1" applyAlignment="1">
      <alignment horizontal="left" vertical="top"/>
    </xf>
    <xf numFmtId="0" fontId="45" fillId="0" borderId="0" xfId="4" applyFont="1" applyAlignment="1">
      <alignment horizontal="justify" vertical="center"/>
    </xf>
    <xf numFmtId="0" fontId="33" fillId="9" borderId="0" xfId="5" applyFill="1" applyAlignment="1">
      <alignment horizontal="center" vertical="center" wrapText="1"/>
    </xf>
    <xf numFmtId="0" fontId="48" fillId="0" borderId="0" xfId="4" applyFont="1" applyAlignment="1">
      <alignment horizontal="left"/>
    </xf>
    <xf numFmtId="168" fontId="33" fillId="0" borderId="0" xfId="4" applyNumberFormat="1" applyAlignment="1">
      <alignment horizontal="left"/>
    </xf>
    <xf numFmtId="3" fontId="33" fillId="0" borderId="0" xfId="4" applyNumberFormat="1" applyAlignment="1">
      <alignment horizontal="left"/>
    </xf>
    <xf numFmtId="0" fontId="49" fillId="9" borderId="0" xfId="5" applyFont="1" applyFill="1" applyAlignment="1">
      <alignment horizontal="center" vertical="center" wrapText="1"/>
    </xf>
    <xf numFmtId="0" fontId="34" fillId="9" borderId="0" xfId="5" applyFont="1" applyFill="1" applyAlignment="1">
      <alignment vertical="center" wrapText="1"/>
    </xf>
    <xf numFmtId="0" fontId="42" fillId="0" borderId="0" xfId="4" applyFont="1"/>
    <xf numFmtId="10" fontId="38" fillId="0" borderId="8" xfId="4" applyNumberFormat="1" applyFont="1" applyBorder="1" applyAlignment="1">
      <alignment horizontal="right" vertical="center" wrapText="1"/>
    </xf>
    <xf numFmtId="10" fontId="38" fillId="20" borderId="8" xfId="4" applyNumberFormat="1" applyFont="1" applyFill="1" applyBorder="1" applyAlignment="1">
      <alignment horizontal="right" vertical="center" wrapText="1"/>
    </xf>
    <xf numFmtId="2" fontId="38" fillId="0" borderId="8" xfId="4" applyNumberFormat="1" applyFont="1" applyBorder="1" applyAlignment="1">
      <alignment horizontal="right" vertical="center" wrapText="1"/>
    </xf>
    <xf numFmtId="0" fontId="12" fillId="0" borderId="1" xfId="0" applyFont="1" applyBorder="1" applyAlignment="1" applyProtection="1">
      <alignment vertical="top" wrapText="1"/>
      <protection locked="0"/>
    </xf>
    <xf numFmtId="0" fontId="36" fillId="19" borderId="8" xfId="4" applyFont="1" applyFill="1" applyBorder="1" applyAlignment="1">
      <alignment horizontal="center" vertical="top" wrapText="1"/>
    </xf>
    <xf numFmtId="9" fontId="38" fillId="20" borderId="8" xfId="4" applyNumberFormat="1" applyFont="1" applyFill="1" applyBorder="1" applyAlignment="1">
      <alignment horizontal="right" vertical="center" wrapText="1"/>
    </xf>
    <xf numFmtId="169" fontId="38" fillId="0" borderId="8" xfId="4" applyNumberFormat="1" applyFont="1" applyBorder="1" applyAlignment="1">
      <alignment horizontal="right" vertical="center" wrapText="1"/>
    </xf>
    <xf numFmtId="169" fontId="38" fillId="0" borderId="0" xfId="4" applyNumberFormat="1" applyFont="1" applyAlignment="1">
      <alignment horizontal="right" vertical="center" wrapText="1"/>
    </xf>
    <xf numFmtId="169" fontId="39" fillId="0" borderId="0" xfId="4" applyNumberFormat="1" applyFont="1" applyAlignment="1">
      <alignment horizontal="right" vertical="center" wrapText="1"/>
    </xf>
    <xf numFmtId="0" fontId="36" fillId="19" borderId="0" xfId="4" applyFont="1" applyFill="1" applyAlignment="1">
      <alignment horizontal="center" vertical="top" wrapText="1"/>
    </xf>
    <xf numFmtId="0" fontId="12" fillId="0" borderId="1" xfId="0" applyFont="1" applyBorder="1" applyAlignment="1" applyProtection="1">
      <alignment horizontal="left" vertical="center" wrapText="1"/>
      <protection locked="0"/>
    </xf>
    <xf numFmtId="0" fontId="12" fillId="0" borderId="1" xfId="0" applyFont="1" applyBorder="1" applyAlignment="1" applyProtection="1">
      <alignment horizontal="center" vertical="center" wrapText="1"/>
      <protection locked="0"/>
    </xf>
    <xf numFmtId="2" fontId="6" fillId="5" borderId="3" xfId="0" applyNumberFormat="1" applyFont="1" applyFill="1" applyBorder="1" applyAlignment="1">
      <alignment horizontal="center" vertical="center"/>
    </xf>
    <xf numFmtId="10" fontId="1" fillId="0" borderId="3" xfId="0" applyNumberFormat="1" applyFont="1" applyBorder="1"/>
    <xf numFmtId="0" fontId="1" fillId="5" borderId="3" xfId="0" applyFont="1" applyFill="1" applyBorder="1" applyAlignment="1">
      <alignment horizontal="center" vertical="center"/>
    </xf>
    <xf numFmtId="0" fontId="1"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Alignment="1" applyProtection="1">
      <alignment horizontal="right" vertical="center"/>
      <protection locked="0"/>
    </xf>
    <xf numFmtId="0" fontId="1" fillId="0" borderId="0" xfId="0" applyFont="1" applyProtection="1">
      <protection locked="0"/>
    </xf>
    <xf numFmtId="0" fontId="1" fillId="0" borderId="0" xfId="0" applyFont="1" applyAlignment="1" applyProtection="1">
      <alignment vertical="center"/>
      <protection locked="0"/>
    </xf>
    <xf numFmtId="0" fontId="1" fillId="0" borderId="0" xfId="0" applyFont="1" applyAlignment="1" applyProtection="1">
      <alignment horizontal="left" vertical="center"/>
      <protection locked="0"/>
    </xf>
    <xf numFmtId="2" fontId="1" fillId="0" borderId="0" xfId="0" applyNumberFormat="1" applyFont="1" applyAlignment="1" applyProtection="1">
      <alignment horizontal="left" vertical="center"/>
      <protection locked="0"/>
    </xf>
    <xf numFmtId="0" fontId="1" fillId="0" borderId="0" xfId="0" applyFont="1" applyAlignment="1" applyProtection="1">
      <alignment wrapText="1"/>
      <protection locked="0"/>
    </xf>
    <xf numFmtId="0" fontId="3" fillId="16" borderId="0" xfId="0" applyFont="1" applyFill="1" applyAlignment="1">
      <alignment horizontal="left" wrapText="1" indent="1"/>
    </xf>
    <xf numFmtId="0" fontId="3" fillId="16" borderId="0" xfId="0" applyFont="1" applyFill="1" applyAlignment="1">
      <alignment horizontal="center" wrapText="1"/>
    </xf>
    <xf numFmtId="0" fontId="3" fillId="17" borderId="0" xfId="0" applyFont="1" applyFill="1" applyAlignment="1">
      <alignment horizontal="left"/>
    </xf>
    <xf numFmtId="0" fontId="3" fillId="17" borderId="0" xfId="0" applyFont="1" applyFill="1" applyAlignment="1">
      <alignment horizontal="center"/>
    </xf>
    <xf numFmtId="0" fontId="3" fillId="18" borderId="0" xfId="0" applyFont="1" applyFill="1" applyAlignment="1">
      <alignment horizontal="left" indent="1"/>
    </xf>
    <xf numFmtId="0" fontId="3" fillId="18" borderId="0" xfId="0" applyFont="1" applyFill="1" applyAlignment="1">
      <alignment horizontal="center" wrapText="1"/>
    </xf>
    <xf numFmtId="0" fontId="1" fillId="7" borderId="4" xfId="0" applyFont="1" applyFill="1" applyBorder="1" applyAlignment="1">
      <alignment horizontal="center" vertical="center"/>
    </xf>
    <xf numFmtId="0" fontId="1" fillId="8" borderId="3" xfId="0" applyFont="1" applyFill="1" applyBorder="1" applyAlignment="1">
      <alignment horizontal="left" vertical="center" wrapText="1" indent="1"/>
    </xf>
    <xf numFmtId="0" fontId="1" fillId="0" borderId="58" xfId="0" applyFont="1" applyBorder="1" applyAlignment="1">
      <alignment horizontal="left" vertical="center" wrapText="1" indent="1"/>
    </xf>
    <xf numFmtId="166" fontId="1" fillId="0" borderId="59" xfId="1" applyNumberFormat="1" applyFont="1" applyFill="1" applyBorder="1" applyAlignment="1" applyProtection="1">
      <alignment horizontal="left" vertical="center"/>
    </xf>
    <xf numFmtId="166" fontId="18" fillId="0" borderId="59" xfId="1" applyNumberFormat="1" applyFont="1" applyFill="1" applyBorder="1" applyAlignment="1" applyProtection="1">
      <alignment horizontal="center" vertical="center" wrapText="1"/>
    </xf>
    <xf numFmtId="166" fontId="1" fillId="0" borderId="57" xfId="0" applyNumberFormat="1" applyFont="1" applyBorder="1" applyAlignment="1">
      <alignment horizontal="left" vertical="center"/>
    </xf>
    <xf numFmtId="0" fontId="1" fillId="0" borderId="56" xfId="0" applyFont="1" applyBorder="1" applyAlignment="1">
      <alignment horizontal="left" vertical="center" indent="1"/>
    </xf>
    <xf numFmtId="0" fontId="1" fillId="0" borderId="57" xfId="0" applyFont="1" applyBorder="1" applyAlignment="1">
      <alignment horizontal="left" vertical="center"/>
    </xf>
    <xf numFmtId="164" fontId="1" fillId="0" borderId="57" xfId="0" applyNumberFormat="1" applyFont="1" applyBorder="1" applyAlignment="1">
      <alignment horizontal="left" vertical="center"/>
    </xf>
    <xf numFmtId="165" fontId="1" fillId="8" borderId="3" xfId="1" applyNumberFormat="1" applyFont="1" applyFill="1" applyBorder="1" applyAlignment="1" applyProtection="1">
      <alignment horizontal="left" vertical="center" wrapText="1" indent="1"/>
    </xf>
    <xf numFmtId="0" fontId="3" fillId="2" borderId="0" xfId="0" applyFont="1" applyFill="1" applyAlignment="1">
      <alignment horizontal="right" vertical="center"/>
    </xf>
    <xf numFmtId="0" fontId="10" fillId="0" borderId="61" xfId="0" applyFont="1" applyBorder="1" applyAlignment="1" applyProtection="1">
      <alignment horizontal="left" vertical="center" wrapText="1" indent="1"/>
      <protection locked="0"/>
    </xf>
    <xf numFmtId="0" fontId="6" fillId="0" borderId="60" xfId="0" applyFont="1" applyBorder="1" applyAlignment="1" applyProtection="1">
      <alignment horizontal="center" vertical="center"/>
      <protection locked="0"/>
    </xf>
    <xf numFmtId="10" fontId="6" fillId="0" borderId="1" xfId="1" applyNumberFormat="1" applyFont="1" applyFill="1" applyBorder="1" applyAlignment="1" applyProtection="1">
      <alignment horizontal="center" vertical="center"/>
      <protection locked="0"/>
    </xf>
    <xf numFmtId="9" fontId="6" fillId="0" borderId="1" xfId="1" applyFont="1" applyFill="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vertical="top"/>
      <protection locked="0"/>
    </xf>
    <xf numFmtId="0" fontId="16" fillId="9" borderId="0" xfId="0" applyFont="1" applyFill="1" applyAlignment="1" applyProtection="1">
      <alignment horizontal="left" vertical="center"/>
      <protection locked="0"/>
    </xf>
    <xf numFmtId="0" fontId="20" fillId="9" borderId="0" xfId="0" applyFont="1" applyFill="1" applyAlignment="1" applyProtection="1">
      <alignment horizontal="left" vertical="center"/>
      <protection locked="0"/>
    </xf>
    <xf numFmtId="0" fontId="21" fillId="9" borderId="0" xfId="0" applyFont="1" applyFill="1" applyAlignment="1" applyProtection="1">
      <alignment horizontal="center" vertical="center"/>
      <protection locked="0"/>
    </xf>
    <xf numFmtId="0" fontId="16" fillId="0" borderId="0" xfId="0" applyFont="1" applyAlignment="1" applyProtection="1">
      <alignment horizontal="center" vertical="center"/>
      <protection locked="0"/>
    </xf>
    <xf numFmtId="0" fontId="1" fillId="0" borderId="0" xfId="0" applyFont="1" applyAlignment="1" applyProtection="1">
      <alignment horizontal="center" vertical="top" wrapText="1"/>
      <protection locked="0"/>
    </xf>
    <xf numFmtId="2" fontId="16" fillId="9" borderId="0" xfId="0" applyNumberFormat="1" applyFont="1" applyFill="1" applyAlignment="1" applyProtection="1">
      <alignment horizontal="center" vertical="center"/>
      <protection locked="0"/>
    </xf>
    <xf numFmtId="0" fontId="16" fillId="9" borderId="0" xfId="0" applyFont="1" applyFill="1" applyAlignment="1" applyProtection="1">
      <alignment horizontal="left" vertical="center" wrapText="1"/>
      <protection locked="0"/>
    </xf>
    <xf numFmtId="0" fontId="16" fillId="0" borderId="0" xfId="0" applyFont="1" applyAlignment="1" applyProtection="1">
      <alignment horizontal="right" vertical="center"/>
      <protection locked="0"/>
    </xf>
    <xf numFmtId="0" fontId="16" fillId="0" borderId="0" xfId="0" applyFont="1" applyAlignment="1" applyProtection="1">
      <alignment vertical="center"/>
      <protection locked="0"/>
    </xf>
    <xf numFmtId="0" fontId="3" fillId="10" borderId="0" xfId="0" applyFont="1" applyFill="1" applyAlignment="1">
      <alignment vertical="top"/>
    </xf>
    <xf numFmtId="0" fontId="3" fillId="10" borderId="0" xfId="0" applyFont="1" applyFill="1" applyAlignment="1">
      <alignment horizontal="left" vertical="center" wrapText="1"/>
    </xf>
    <xf numFmtId="0" fontId="3" fillId="10" borderId="0" xfId="0" applyFont="1" applyFill="1" applyAlignment="1">
      <alignment horizontal="left" vertical="center"/>
    </xf>
    <xf numFmtId="0" fontId="3" fillId="10" borderId="0" xfId="0" applyFont="1" applyFill="1" applyAlignment="1">
      <alignment horizontal="center" vertical="center"/>
    </xf>
    <xf numFmtId="0" fontId="3" fillId="10" borderId="0" xfId="0" applyFont="1" applyFill="1" applyAlignment="1">
      <alignment horizontal="center" vertical="center" wrapText="1"/>
    </xf>
    <xf numFmtId="0" fontId="3" fillId="11" borderId="11" xfId="0" applyFont="1" applyFill="1" applyBorder="1"/>
    <xf numFmtId="0" fontId="3" fillId="11" borderId="12" xfId="0" applyFont="1" applyFill="1" applyBorder="1" applyAlignment="1">
      <alignment horizontal="left"/>
    </xf>
    <xf numFmtId="0" fontId="3" fillId="11" borderId="12" xfId="0" applyFont="1" applyFill="1" applyBorder="1"/>
    <xf numFmtId="0" fontId="3" fillId="11" borderId="13" xfId="0" applyFont="1" applyFill="1" applyBorder="1" applyAlignment="1">
      <alignment horizontal="center"/>
    </xf>
    <xf numFmtId="0" fontId="3" fillId="11" borderId="11" xfId="0" applyFont="1" applyFill="1" applyBorder="1" applyAlignment="1">
      <alignment horizontal="left"/>
    </xf>
    <xf numFmtId="0" fontId="3" fillId="11" borderId="12" xfId="0" applyFont="1" applyFill="1" applyBorder="1" applyAlignment="1">
      <alignment horizontal="center"/>
    </xf>
    <xf numFmtId="0" fontId="1" fillId="12" borderId="23" xfId="0" applyFont="1" applyFill="1" applyBorder="1" applyAlignment="1">
      <alignment horizontal="center" vertical="center"/>
    </xf>
    <xf numFmtId="0" fontId="1" fillId="12" borderId="25" xfId="0" applyFont="1" applyFill="1" applyBorder="1" applyAlignment="1">
      <alignment horizontal="center" vertical="center"/>
    </xf>
    <xf numFmtId="0" fontId="1" fillId="12" borderId="10" xfId="0" applyFont="1" applyFill="1" applyBorder="1" applyAlignment="1">
      <alignment horizontal="left" vertical="center" wrapText="1"/>
    </xf>
    <xf numFmtId="0" fontId="1" fillId="12" borderId="24" xfId="0" applyFont="1" applyFill="1" applyBorder="1" applyAlignment="1">
      <alignment horizontal="center" vertical="center" wrapText="1"/>
    </xf>
    <xf numFmtId="0" fontId="3" fillId="11" borderId="29" xfId="0" applyFont="1" applyFill="1" applyBorder="1" applyAlignment="1">
      <alignment vertical="top"/>
    </xf>
    <xf numFmtId="0" fontId="3" fillId="11" borderId="30" xfId="0" applyFont="1" applyFill="1" applyBorder="1" applyAlignment="1">
      <alignment vertical="top"/>
    </xf>
    <xf numFmtId="0" fontId="3" fillId="11" borderId="29" xfId="0" applyFont="1" applyFill="1" applyBorder="1" applyAlignment="1">
      <alignment horizontal="center" vertical="top"/>
    </xf>
    <xf numFmtId="0" fontId="1" fillId="12" borderId="9" xfId="0" applyFont="1" applyFill="1" applyBorder="1" applyAlignment="1">
      <alignment horizontal="center" vertical="center"/>
    </xf>
    <xf numFmtId="0" fontId="1" fillId="12" borderId="10" xfId="0" applyFont="1" applyFill="1" applyBorder="1" applyAlignment="1">
      <alignment horizontal="center" vertical="center"/>
    </xf>
    <xf numFmtId="0" fontId="1" fillId="12" borderId="10" xfId="0" applyFont="1" applyFill="1" applyBorder="1" applyAlignment="1">
      <alignment horizontal="center" vertical="center" wrapText="1"/>
    </xf>
    <xf numFmtId="0" fontId="3" fillId="11" borderId="29" xfId="0" applyFont="1" applyFill="1" applyBorder="1" applyAlignment="1">
      <alignment horizontal="left" vertical="top"/>
    </xf>
    <xf numFmtId="0" fontId="3" fillId="11" borderId="14" xfId="0" applyFont="1" applyFill="1" applyBorder="1"/>
    <xf numFmtId="0" fontId="3" fillId="11" borderId="14" xfId="0" applyFont="1" applyFill="1" applyBorder="1" applyAlignment="1">
      <alignment horizontal="center" vertical="center"/>
    </xf>
    <xf numFmtId="0" fontId="3" fillId="11" borderId="14" xfId="0" applyFont="1" applyFill="1" applyBorder="1" applyAlignment="1">
      <alignment horizontal="center"/>
    </xf>
    <xf numFmtId="0" fontId="1" fillId="12" borderId="31" xfId="0" applyFont="1" applyFill="1" applyBorder="1" applyAlignment="1">
      <alignment horizontal="center" vertical="center"/>
    </xf>
    <xf numFmtId="0" fontId="1" fillId="12" borderId="32" xfId="0" applyFont="1" applyFill="1" applyBorder="1" applyAlignment="1">
      <alignment horizontal="center" vertical="center"/>
    </xf>
    <xf numFmtId="0" fontId="1" fillId="12" borderId="32" xfId="0" applyFont="1" applyFill="1" applyBorder="1" applyAlignment="1">
      <alignment horizontal="left" vertical="center" wrapText="1"/>
    </xf>
    <xf numFmtId="0" fontId="1" fillId="12" borderId="32" xfId="0" applyFont="1" applyFill="1" applyBorder="1" applyAlignment="1">
      <alignment horizontal="center" vertical="center" wrapText="1"/>
    </xf>
    <xf numFmtId="0" fontId="3" fillId="11" borderId="14" xfId="0" applyFont="1" applyFill="1" applyBorder="1" applyAlignment="1">
      <alignment vertical="center"/>
    </xf>
    <xf numFmtId="0" fontId="14" fillId="13" borderId="39" xfId="0" applyFont="1" applyFill="1" applyBorder="1" applyAlignment="1">
      <alignment horizontal="center" vertical="center"/>
    </xf>
    <xf numFmtId="0" fontId="14" fillId="13" borderId="35" xfId="0" applyFont="1" applyFill="1" applyBorder="1" applyAlignment="1">
      <alignment horizontal="center" vertical="center"/>
    </xf>
    <xf numFmtId="0" fontId="14" fillId="13" borderId="36" xfId="0" applyFont="1" applyFill="1" applyBorder="1" applyAlignment="1">
      <alignment vertical="center"/>
    </xf>
    <xf numFmtId="0" fontId="14" fillId="13" borderId="36" xfId="0" applyFont="1" applyFill="1" applyBorder="1" applyAlignment="1">
      <alignment horizontal="center" vertical="center"/>
    </xf>
    <xf numFmtId="0" fontId="14" fillId="13" borderId="40" xfId="0" applyFont="1" applyFill="1" applyBorder="1" applyAlignment="1">
      <alignment horizontal="center" vertical="center"/>
    </xf>
    <xf numFmtId="0" fontId="14" fillId="13" borderId="37" xfId="0" applyFont="1" applyFill="1" applyBorder="1" applyAlignment="1">
      <alignment vertical="center"/>
    </xf>
    <xf numFmtId="0" fontId="14" fillId="13" borderId="37" xfId="0" applyFont="1" applyFill="1" applyBorder="1" applyAlignment="1">
      <alignment horizontal="center" vertical="center"/>
    </xf>
    <xf numFmtId="0" fontId="15" fillId="14" borderId="11" xfId="0" applyFont="1" applyFill="1" applyBorder="1" applyAlignment="1">
      <alignment vertical="top"/>
    </xf>
    <xf numFmtId="0" fontId="15" fillId="14" borderId="12" xfId="0" applyFont="1" applyFill="1" applyBorder="1" applyAlignment="1">
      <alignment vertical="top"/>
    </xf>
    <xf numFmtId="0" fontId="15" fillId="14" borderId="12" xfId="0" applyFont="1" applyFill="1" applyBorder="1" applyAlignment="1">
      <alignment horizontal="center" vertical="center"/>
    </xf>
    <xf numFmtId="0" fontId="15" fillId="14" borderId="12" xfId="0" applyFont="1" applyFill="1" applyBorder="1" applyAlignment="1">
      <alignment vertical="center"/>
    </xf>
    <xf numFmtId="0" fontId="14" fillId="13" borderId="41" xfId="0" applyFont="1" applyFill="1" applyBorder="1" applyAlignment="1">
      <alignment horizontal="center" vertical="center"/>
    </xf>
    <xf numFmtId="0" fontId="14" fillId="13" borderId="42" xfId="0" applyFont="1" applyFill="1" applyBorder="1" applyAlignment="1">
      <alignment horizontal="center" vertical="center"/>
    </xf>
    <xf numFmtId="0" fontId="14" fillId="13" borderId="42" xfId="0" applyFont="1" applyFill="1" applyBorder="1" applyAlignment="1">
      <alignment vertical="center"/>
    </xf>
    <xf numFmtId="0" fontId="14" fillId="13" borderId="34" xfId="0" applyFont="1" applyFill="1" applyBorder="1" applyAlignment="1">
      <alignment horizontal="center" vertical="center"/>
    </xf>
    <xf numFmtId="0" fontId="14" fillId="13" borderId="38" xfId="0" applyFont="1" applyFill="1" applyBorder="1" applyAlignment="1">
      <alignment horizontal="center" vertical="center"/>
    </xf>
    <xf numFmtId="0" fontId="14" fillId="13" borderId="43" xfId="0" applyFont="1" applyFill="1" applyBorder="1" applyAlignment="1">
      <alignment horizontal="center" vertical="center"/>
    </xf>
    <xf numFmtId="0" fontId="14" fillId="13" borderId="44" xfId="0" applyFont="1" applyFill="1" applyBorder="1" applyAlignment="1">
      <alignment horizontal="center" vertical="center"/>
    </xf>
    <xf numFmtId="0" fontId="14" fillId="13" borderId="44" xfId="0" applyFont="1" applyFill="1" applyBorder="1" applyAlignment="1">
      <alignment horizontal="left" vertical="center"/>
    </xf>
    <xf numFmtId="0" fontId="3" fillId="11" borderId="33" xfId="0" applyFont="1" applyFill="1" applyBorder="1"/>
    <xf numFmtId="0" fontId="3" fillId="11" borderId="21" xfId="0" applyFont="1" applyFill="1" applyBorder="1"/>
    <xf numFmtId="0" fontId="3" fillId="11" borderId="21" xfId="0" applyFont="1" applyFill="1" applyBorder="1" applyAlignment="1">
      <alignment horizontal="center"/>
    </xf>
    <xf numFmtId="0" fontId="3" fillId="11" borderId="20" xfId="0" applyFont="1" applyFill="1" applyBorder="1"/>
    <xf numFmtId="0" fontId="14" fillId="13" borderId="44" xfId="0" applyFont="1" applyFill="1" applyBorder="1" applyAlignment="1">
      <alignment vertical="center"/>
    </xf>
    <xf numFmtId="0" fontId="5" fillId="0" borderId="0" xfId="0" applyFont="1" applyAlignment="1">
      <alignment horizontal="left" vertical="top" wrapText="1"/>
    </xf>
    <xf numFmtId="0" fontId="5" fillId="0" borderId="0" xfId="0" applyFont="1" applyAlignment="1">
      <alignment horizontal="left" vertical="center" wrapText="1"/>
    </xf>
    <xf numFmtId="0" fontId="1" fillId="0" borderId="0" xfId="0" applyFont="1" applyAlignment="1">
      <alignment horizontal="right" vertical="center"/>
    </xf>
    <xf numFmtId="0" fontId="1" fillId="0" borderId="0" xfId="0" applyFont="1" applyAlignment="1">
      <alignment horizontal="left"/>
    </xf>
    <xf numFmtId="0" fontId="4" fillId="3" borderId="0" xfId="0" applyFont="1" applyFill="1" applyAlignment="1">
      <alignment horizontal="center" vertical="center"/>
    </xf>
    <xf numFmtId="166"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vertical="center"/>
    </xf>
    <xf numFmtId="10" fontId="38" fillId="20" borderId="0" xfId="4" applyNumberFormat="1" applyFont="1" applyFill="1" applyAlignment="1">
      <alignment horizontal="right" vertical="center" wrapText="1"/>
    </xf>
    <xf numFmtId="10" fontId="38" fillId="0" borderId="0" xfId="4" applyNumberFormat="1" applyFont="1" applyAlignment="1">
      <alignment horizontal="right" vertical="center" wrapText="1"/>
    </xf>
    <xf numFmtId="0" fontId="4" fillId="0" borderId="0" xfId="0" applyFont="1" applyAlignment="1">
      <alignment horizontal="left" vertical="center" wrapText="1" indent="1"/>
    </xf>
    <xf numFmtId="0" fontId="24" fillId="0" borderId="0" xfId="2" applyAlignment="1" applyProtection="1">
      <alignment horizontal="center"/>
      <protection locked="0"/>
    </xf>
    <xf numFmtId="0" fontId="14" fillId="13" borderId="53" xfId="0" applyFont="1" applyFill="1" applyBorder="1" applyAlignment="1">
      <alignment horizontal="center" vertical="center"/>
    </xf>
    <xf numFmtId="0" fontId="14" fillId="13" borderId="44" xfId="0" applyFont="1" applyFill="1" applyBorder="1" applyAlignment="1">
      <alignment horizontal="center" vertical="center"/>
    </xf>
    <xf numFmtId="0" fontId="16" fillId="9" borderId="16" xfId="0" applyFont="1" applyFill="1" applyBorder="1" applyAlignment="1">
      <alignment horizontal="center" vertical="center"/>
    </xf>
    <xf numFmtId="0" fontId="16" fillId="9" borderId="15" xfId="0" applyFont="1" applyFill="1" applyBorder="1" applyAlignment="1">
      <alignment horizontal="center" vertical="center"/>
    </xf>
    <xf numFmtId="0" fontId="17" fillId="9" borderId="17" xfId="0" applyFont="1" applyFill="1" applyBorder="1" applyAlignment="1">
      <alignment horizontal="left" vertical="center" wrapText="1"/>
    </xf>
    <xf numFmtId="0" fontId="17" fillId="9" borderId="2" xfId="0" applyFont="1" applyFill="1" applyBorder="1" applyAlignment="1">
      <alignment horizontal="left" vertical="center" wrapText="1"/>
    </xf>
    <xf numFmtId="0" fontId="16" fillId="9" borderId="17" xfId="0" applyFont="1" applyFill="1" applyBorder="1" applyAlignment="1">
      <alignment horizontal="left" vertical="center" wrapText="1"/>
    </xf>
    <xf numFmtId="0" fontId="16" fillId="9" borderId="2" xfId="0" applyFont="1" applyFill="1" applyBorder="1" applyAlignment="1">
      <alignment horizontal="left" vertical="center" wrapText="1"/>
    </xf>
    <xf numFmtId="10" fontId="16" fillId="9" borderId="18" xfId="0" applyNumberFormat="1" applyFont="1" applyFill="1" applyBorder="1" applyAlignment="1">
      <alignment horizontal="center" vertical="center"/>
    </xf>
    <xf numFmtId="10" fontId="16" fillId="9" borderId="5" xfId="0" applyNumberFormat="1" applyFont="1" applyFill="1" applyBorder="1" applyAlignment="1">
      <alignment horizontal="center" vertical="center"/>
    </xf>
    <xf numFmtId="0" fontId="14" fillId="13" borderId="46" xfId="0" applyFont="1" applyFill="1" applyBorder="1" applyAlignment="1">
      <alignment horizontal="center" vertical="center"/>
    </xf>
    <xf numFmtId="0" fontId="14" fillId="13" borderId="8" xfId="0" applyFont="1" applyFill="1" applyBorder="1" applyAlignment="1">
      <alignment horizontal="center" vertical="center"/>
    </xf>
    <xf numFmtId="0" fontId="14" fillId="13" borderId="54" xfId="0" applyFont="1" applyFill="1" applyBorder="1" applyAlignment="1">
      <alignment horizontal="center" vertical="center"/>
    </xf>
    <xf numFmtId="0" fontId="17" fillId="9" borderId="17" xfId="0" applyFont="1" applyFill="1" applyBorder="1" applyAlignment="1">
      <alignment horizontal="left" vertical="center"/>
    </xf>
    <xf numFmtId="0" fontId="17" fillId="9" borderId="2" xfId="0" applyFont="1" applyFill="1" applyBorder="1" applyAlignment="1">
      <alignment horizontal="left" vertical="center"/>
    </xf>
    <xf numFmtId="0" fontId="16" fillId="9" borderId="19" xfId="0" applyFont="1" applyFill="1" applyBorder="1" applyAlignment="1">
      <alignment horizontal="center" vertical="center"/>
    </xf>
    <xf numFmtId="0" fontId="17" fillId="9" borderId="0" xfId="0" applyFont="1" applyFill="1" applyAlignment="1">
      <alignment horizontal="left" vertical="center" wrapText="1"/>
    </xf>
    <xf numFmtId="0" fontId="16" fillId="9" borderId="0" xfId="0" applyFont="1" applyFill="1" applyAlignment="1">
      <alignment horizontal="left" vertical="center" wrapText="1"/>
    </xf>
    <xf numFmtId="10" fontId="16" fillId="9" borderId="27" xfId="0" applyNumberFormat="1" applyFont="1" applyFill="1" applyBorder="1" applyAlignment="1">
      <alignment horizontal="center" vertical="center"/>
    </xf>
    <xf numFmtId="10" fontId="16" fillId="9" borderId="22" xfId="0" applyNumberFormat="1" applyFont="1" applyFill="1" applyBorder="1" applyAlignment="1">
      <alignment horizontal="center" vertical="center"/>
    </xf>
    <xf numFmtId="0" fontId="16" fillId="9" borderId="7" xfId="0" applyFont="1" applyFill="1" applyBorder="1" applyAlignment="1">
      <alignment horizontal="center" vertical="center"/>
    </xf>
    <xf numFmtId="0" fontId="1" fillId="12" borderId="48" xfId="0" applyFont="1" applyFill="1" applyBorder="1" applyAlignment="1">
      <alignment horizontal="center" vertical="center" wrapText="1"/>
    </xf>
    <xf numFmtId="0" fontId="1" fillId="12" borderId="49" xfId="0" applyFont="1" applyFill="1" applyBorder="1" applyAlignment="1">
      <alignment horizontal="center" vertical="center" wrapText="1"/>
    </xf>
    <xf numFmtId="0" fontId="1" fillId="12" borderId="50" xfId="0" applyFont="1" applyFill="1" applyBorder="1" applyAlignment="1">
      <alignment horizontal="center" vertical="center" wrapText="1"/>
    </xf>
    <xf numFmtId="0" fontId="1" fillId="12" borderId="51" xfId="0" applyFont="1" applyFill="1" applyBorder="1" applyAlignment="1">
      <alignment horizontal="center" vertical="center" wrapText="1"/>
    </xf>
    <xf numFmtId="0" fontId="1" fillId="12" borderId="52" xfId="0" applyFont="1" applyFill="1" applyBorder="1" applyAlignment="1">
      <alignment horizontal="center" vertical="center" wrapText="1"/>
    </xf>
    <xf numFmtId="1" fontId="16" fillId="9" borderId="47" xfId="0" applyNumberFormat="1" applyFont="1" applyFill="1" applyBorder="1" applyAlignment="1">
      <alignment horizontal="center" vertical="center"/>
    </xf>
    <xf numFmtId="1" fontId="16" fillId="9" borderId="28" xfId="0" applyNumberFormat="1" applyFont="1" applyFill="1" applyBorder="1" applyAlignment="1">
      <alignment horizontal="center" vertical="center"/>
    </xf>
    <xf numFmtId="10" fontId="16" fillId="9" borderId="6" xfId="0" applyNumberFormat="1" applyFont="1" applyFill="1" applyBorder="1" applyAlignment="1">
      <alignment horizontal="center" vertical="center"/>
    </xf>
    <xf numFmtId="0" fontId="16" fillId="9" borderId="45" xfId="0" applyFont="1" applyFill="1" applyBorder="1" applyAlignment="1">
      <alignment horizontal="center" vertical="center"/>
    </xf>
    <xf numFmtId="0" fontId="17" fillId="9" borderId="46" xfId="0" applyFont="1" applyFill="1" applyBorder="1" applyAlignment="1">
      <alignment vertical="center" wrapText="1"/>
    </xf>
    <xf numFmtId="0" fontId="17" fillId="9" borderId="8" xfId="0" applyFont="1" applyFill="1" applyBorder="1" applyAlignment="1">
      <alignment vertical="center" wrapText="1"/>
    </xf>
    <xf numFmtId="0" fontId="16" fillId="9" borderId="46" xfId="0" applyFont="1" applyFill="1" applyBorder="1" applyAlignment="1">
      <alignment vertical="center" wrapText="1"/>
    </xf>
    <xf numFmtId="0" fontId="16" fillId="9" borderId="8" xfId="0" applyFont="1" applyFill="1" applyBorder="1" applyAlignment="1">
      <alignment vertical="center" wrapText="1"/>
    </xf>
    <xf numFmtId="0" fontId="17" fillId="9" borderId="0" xfId="0" applyFont="1" applyFill="1" applyAlignment="1">
      <alignment horizontal="left" vertical="center"/>
    </xf>
    <xf numFmtId="0" fontId="16" fillId="9" borderId="0" xfId="0" applyFont="1" applyFill="1" applyAlignment="1">
      <alignment horizontal="left" vertical="center"/>
    </xf>
    <xf numFmtId="0" fontId="16" fillId="9" borderId="2" xfId="0" applyFont="1" applyFill="1" applyBorder="1" applyAlignment="1">
      <alignment horizontal="left" vertical="center"/>
    </xf>
    <xf numFmtId="0" fontId="18" fillId="9" borderId="16" xfId="0" applyFont="1" applyFill="1" applyBorder="1" applyAlignment="1">
      <alignment horizontal="center" vertical="center"/>
    </xf>
    <xf numFmtId="0" fontId="18" fillId="9" borderId="7" xfId="0" applyFont="1" applyFill="1" applyBorder="1" applyAlignment="1">
      <alignment horizontal="center" vertical="center"/>
    </xf>
    <xf numFmtId="0" fontId="19" fillId="0" borderId="17" xfId="0" applyFont="1" applyBorder="1" applyAlignment="1">
      <alignment horizontal="left" vertical="center" wrapText="1"/>
    </xf>
    <xf numFmtId="0" fontId="19" fillId="0" borderId="8" xfId="0" applyFont="1" applyBorder="1" applyAlignment="1">
      <alignment horizontal="left" vertical="center" wrapText="1"/>
    </xf>
    <xf numFmtId="0" fontId="18" fillId="0" borderId="17" xfId="0" applyFont="1" applyBorder="1" applyAlignment="1">
      <alignment horizontal="left" vertical="center" wrapText="1"/>
    </xf>
    <xf numFmtId="0" fontId="18" fillId="0" borderId="8" xfId="0" applyFont="1" applyBorder="1" applyAlignment="1">
      <alignment horizontal="left" vertical="center" wrapText="1"/>
    </xf>
    <xf numFmtId="10" fontId="18" fillId="9" borderId="26" xfId="0" applyNumberFormat="1" applyFont="1" applyFill="1" applyBorder="1" applyAlignment="1">
      <alignment horizontal="center" vertical="center"/>
    </xf>
    <xf numFmtId="10" fontId="18" fillId="9" borderId="28" xfId="0" applyNumberFormat="1" applyFont="1" applyFill="1" applyBorder="1" applyAlignment="1">
      <alignment horizontal="center" vertical="center"/>
    </xf>
    <xf numFmtId="0" fontId="17" fillId="0" borderId="17" xfId="0" applyFont="1" applyBorder="1" applyAlignment="1">
      <alignment horizontal="left" vertical="center"/>
    </xf>
    <xf numFmtId="0" fontId="17" fillId="0" borderId="8" xfId="0" applyFont="1" applyBorder="1" applyAlignment="1">
      <alignment horizontal="left" vertical="center"/>
    </xf>
    <xf numFmtId="0" fontId="16" fillId="0" borderId="17" xfId="0" applyFont="1" applyBorder="1" applyAlignment="1">
      <alignment horizontal="left" vertical="center"/>
    </xf>
    <xf numFmtId="0" fontId="16" fillId="0" borderId="8" xfId="0" applyFont="1" applyBorder="1" applyAlignment="1">
      <alignment horizontal="left" vertical="center"/>
    </xf>
    <xf numFmtId="164" fontId="16" fillId="9" borderId="26" xfId="0" applyNumberFormat="1" applyFont="1" applyFill="1" applyBorder="1" applyAlignment="1">
      <alignment horizontal="center" vertical="center"/>
    </xf>
    <xf numFmtId="164" fontId="16" fillId="9" borderId="28" xfId="0" applyNumberFormat="1" applyFont="1" applyFill="1" applyBorder="1" applyAlignment="1">
      <alignment horizontal="center" vertical="center"/>
    </xf>
    <xf numFmtId="0" fontId="16" fillId="0" borderId="17" xfId="0" applyFont="1" applyBorder="1" applyAlignment="1">
      <alignment horizontal="left" vertical="center" wrapText="1"/>
    </xf>
    <xf numFmtId="0" fontId="16" fillId="0" borderId="8" xfId="0" applyFont="1" applyBorder="1" applyAlignment="1">
      <alignment horizontal="left" vertical="center" wrapText="1"/>
    </xf>
    <xf numFmtId="10" fontId="16" fillId="9" borderId="26" xfId="0" applyNumberFormat="1" applyFont="1" applyFill="1" applyBorder="1" applyAlignment="1">
      <alignment horizontal="center" vertical="center"/>
    </xf>
    <xf numFmtId="10" fontId="16" fillId="9" borderId="28" xfId="0" applyNumberFormat="1" applyFont="1" applyFill="1" applyBorder="1" applyAlignment="1">
      <alignment horizontal="center" vertical="center"/>
    </xf>
    <xf numFmtId="0" fontId="2" fillId="3" borderId="0" xfId="0" applyFont="1" applyFill="1" applyAlignment="1">
      <alignment horizontal="center" vertical="center" wrapText="1"/>
    </xf>
    <xf numFmtId="0" fontId="2" fillId="3" borderId="55" xfId="0" applyFont="1" applyFill="1" applyBorder="1" applyAlignment="1">
      <alignment horizontal="center" vertical="center" wrapText="1"/>
    </xf>
    <xf numFmtId="0" fontId="2" fillId="3" borderId="0" xfId="0" quotePrefix="1" applyFont="1" applyFill="1" applyAlignment="1">
      <alignment horizontal="center" vertical="center" wrapText="1"/>
    </xf>
    <xf numFmtId="0" fontId="2" fillId="3" borderId="55" xfId="0" quotePrefix="1" applyFont="1" applyFill="1" applyBorder="1" applyAlignment="1">
      <alignment horizontal="center" vertical="center" wrapText="1"/>
    </xf>
    <xf numFmtId="0" fontId="31" fillId="0" borderId="0" xfId="0" applyFont="1" applyAlignment="1">
      <alignment horizontal="right"/>
    </xf>
    <xf numFmtId="0" fontId="5" fillId="0" borderId="0" xfId="0" applyFont="1" applyAlignment="1">
      <alignment horizontal="center" vertical="top" wrapText="1"/>
    </xf>
    <xf numFmtId="0" fontId="38" fillId="0" borderId="0" xfId="4" applyFont="1" applyAlignment="1">
      <alignment horizontal="left" vertical="top" wrapText="1"/>
    </xf>
    <xf numFmtId="0" fontId="34" fillId="0" borderId="0" xfId="4" applyFont="1" applyAlignment="1">
      <alignment horizontal="left" vertical="center"/>
    </xf>
    <xf numFmtId="0" fontId="35" fillId="19" borderId="0" xfId="4" applyFont="1" applyFill="1" applyAlignment="1">
      <alignment horizontal="left" vertical="center" wrapText="1" indent="1"/>
    </xf>
    <xf numFmtId="0" fontId="35" fillId="19" borderId="8" xfId="4" applyFont="1" applyFill="1" applyBorder="1" applyAlignment="1">
      <alignment horizontal="left" vertical="center" wrapText="1" indent="1"/>
    </xf>
    <xf numFmtId="0" fontId="36" fillId="19" borderId="0" xfId="4" applyFont="1" applyFill="1" applyAlignment="1">
      <alignment horizontal="left" vertical="center" wrapText="1" indent="1"/>
    </xf>
    <xf numFmtId="0" fontId="36" fillId="19" borderId="8" xfId="4" applyFont="1" applyFill="1" applyBorder="1" applyAlignment="1">
      <alignment horizontal="left" vertical="center" wrapText="1" indent="1"/>
    </xf>
    <xf numFmtId="0" fontId="36" fillId="19" borderId="0" xfId="4" applyFont="1" applyFill="1" applyAlignment="1">
      <alignment horizontal="center" vertical="center" textRotation="90"/>
    </xf>
    <xf numFmtId="0" fontId="36" fillId="19" borderId="8" xfId="4" applyFont="1" applyFill="1" applyBorder="1" applyAlignment="1">
      <alignment horizontal="center" vertical="center" textRotation="90"/>
    </xf>
    <xf numFmtId="0" fontId="36" fillId="19" borderId="0" xfId="4" applyFont="1" applyFill="1" applyAlignment="1">
      <alignment horizontal="center" vertical="top" wrapText="1"/>
    </xf>
    <xf numFmtId="0" fontId="47" fillId="0" borderId="0" xfId="4" applyFont="1" applyAlignment="1">
      <alignment horizontal="left" vertical="top"/>
    </xf>
    <xf numFmtId="0" fontId="38" fillId="0" borderId="0" xfId="4" applyFont="1" applyAlignment="1">
      <alignment horizontal="left" vertical="top"/>
    </xf>
    <xf numFmtId="0" fontId="47" fillId="0" borderId="0" xfId="4" applyFont="1" applyAlignment="1">
      <alignment horizontal="left" vertical="top" wrapText="1"/>
    </xf>
    <xf numFmtId="0" fontId="38" fillId="0" borderId="0" xfId="4" applyFont="1" applyAlignment="1">
      <alignment horizontal="left" vertical="center"/>
    </xf>
    <xf numFmtId="0" fontId="45" fillId="0" borderId="0" xfId="4" applyFont="1" applyAlignment="1">
      <alignment horizontal="left" vertical="top"/>
    </xf>
  </cellXfs>
  <cellStyles count="6">
    <cellStyle name="Currency" xfId="3" builtinId="4"/>
    <cellStyle name="Hyperlink" xfId="2" builtinId="8"/>
    <cellStyle name="Normal" xfId="0" builtinId="0"/>
    <cellStyle name="Normal 2" xfId="5" xr:uid="{B7DF5566-C503-45B4-86D5-67285C57B856}"/>
    <cellStyle name="Normal 6" xfId="4" xr:uid="{575AEE3E-0FCB-4932-8A5D-E582EF4097DE}"/>
    <cellStyle name="Percent" xfId="1" builtinId="5"/>
  </cellStyles>
  <dxfs count="0"/>
  <tableStyles count="0" defaultTableStyle="TableStyleMedium2" defaultPivotStyle="PivotStyleLight16"/>
  <colors>
    <mruColors>
      <color rgb="FF100249"/>
      <color rgb="FF28AAA8"/>
      <color rgb="FF00A0BF"/>
      <color rgb="FF2B3E50"/>
      <color rgb="FFD9D4C7"/>
      <color rgb="FF116E88"/>
      <color rgb="FF6D250F"/>
      <color rgb="FF0278BD"/>
      <color rgb="FFFF60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7</xdr:col>
      <xdr:colOff>36635</xdr:colOff>
      <xdr:row>16</xdr:row>
      <xdr:rowOff>14653</xdr:rowOff>
    </xdr:from>
    <xdr:to>
      <xdr:col>7</xdr:col>
      <xdr:colOff>239346</xdr:colOff>
      <xdr:row>17</xdr:row>
      <xdr:rowOff>20056</xdr:rowOff>
    </xdr:to>
    <xdr:pic>
      <xdr:nvPicPr>
        <xdr:cNvPr id="2" name="Graphic 1" descr="Download">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789360" y="3157903"/>
          <a:ext cx="196361" cy="197094"/>
        </a:xfrm>
        <a:prstGeom prst="rect">
          <a:avLst/>
        </a:prstGeom>
      </xdr:spPr>
    </xdr:pic>
    <xdr:clientData/>
  </xdr:twoCellAnchor>
  <xdr:twoCellAnchor editAs="oneCell">
    <xdr:from>
      <xdr:col>3</xdr:col>
      <xdr:colOff>7327</xdr:colOff>
      <xdr:row>16</xdr:row>
      <xdr:rowOff>0</xdr:rowOff>
    </xdr:from>
    <xdr:to>
      <xdr:col>3</xdr:col>
      <xdr:colOff>202710</xdr:colOff>
      <xdr:row>17</xdr:row>
      <xdr:rowOff>456</xdr:rowOff>
    </xdr:to>
    <xdr:pic>
      <xdr:nvPicPr>
        <xdr:cNvPr id="8" name="Graphic 7" descr="Circle with left arrow">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2762250" y="3135923"/>
          <a:ext cx="189033" cy="189033"/>
        </a:xfrm>
        <a:prstGeom prst="rect">
          <a:avLst/>
        </a:prstGeom>
      </xdr:spPr>
    </xdr:pic>
    <xdr:clientData/>
  </xdr:twoCellAnchor>
  <xdr:twoCellAnchor editAs="oneCell">
    <xdr:from>
      <xdr:col>1</xdr:col>
      <xdr:colOff>776654</xdr:colOff>
      <xdr:row>15</xdr:row>
      <xdr:rowOff>153865</xdr:rowOff>
    </xdr:from>
    <xdr:to>
      <xdr:col>2</xdr:col>
      <xdr:colOff>144096</xdr:colOff>
      <xdr:row>16</xdr:row>
      <xdr:rowOff>160246</xdr:rowOff>
    </xdr:to>
    <xdr:pic>
      <xdr:nvPicPr>
        <xdr:cNvPr id="4" name="Graphic 3" descr="Magnifying glass">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091712" y="3128596"/>
          <a:ext cx="174380" cy="174380"/>
        </a:xfrm>
        <a:prstGeom prst="rect">
          <a:avLst/>
        </a:prstGeom>
      </xdr:spPr>
    </xdr:pic>
    <xdr:clientData/>
  </xdr:twoCellAnchor>
  <xdr:twoCellAnchor editAs="oneCell">
    <xdr:from>
      <xdr:col>4</xdr:col>
      <xdr:colOff>0</xdr:colOff>
      <xdr:row>16</xdr:row>
      <xdr:rowOff>0</xdr:rowOff>
    </xdr:from>
    <xdr:to>
      <xdr:col>4</xdr:col>
      <xdr:colOff>219136</xdr:colOff>
      <xdr:row>16</xdr:row>
      <xdr:rowOff>163940</xdr:rowOff>
    </xdr:to>
    <xdr:pic>
      <xdr:nvPicPr>
        <xdr:cNvPr id="6" name="Graphic 5" descr="Magnifying glass">
          <a:extLst>
            <a:ext uri="{FF2B5EF4-FFF2-40B4-BE49-F238E27FC236}">
              <a16:creationId xmlns:a16="http://schemas.microsoft.com/office/drawing/2014/main" id="{01F72FA6-AFAC-44CA-963D-00536D225A2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4804172" y="3131344"/>
          <a:ext cx="215961" cy="16711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localgovernment.vic.gov.au/strengthening-councils/performance-reportin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AF518A-891E-46C9-A57A-C381C214BF87}">
  <sheetPr codeName="Sheet2">
    <tabColor theme="0" tint="-0.499984740745262"/>
  </sheetPr>
  <dimension ref="A1:K39"/>
  <sheetViews>
    <sheetView showGridLines="0" tabSelected="1" zoomScale="130" zoomScaleNormal="130" zoomScalePageLayoutView="130" workbookViewId="0">
      <selection activeCell="B6" sqref="B6:F6"/>
    </sheetView>
  </sheetViews>
  <sheetFormatPr defaultColWidth="8.81640625" defaultRowHeight="13" x14ac:dyDescent="0.3"/>
  <cols>
    <col min="1" max="1" width="4.7265625" style="22" customWidth="1"/>
    <col min="2" max="2" width="12.1796875" style="22" customWidth="1"/>
    <col min="3" max="3" width="24.453125" style="22" customWidth="1"/>
    <col min="4" max="4" width="27.54296875" style="22" customWidth="1"/>
    <col min="5" max="10" width="8.81640625" style="22"/>
    <col min="11" max="11" width="2.81640625" style="22" customWidth="1"/>
    <col min="12" max="16384" width="8.81640625" style="22"/>
  </cols>
  <sheetData>
    <row r="1" spans="1:11" x14ac:dyDescent="0.3">
      <c r="A1" s="19" t="s">
        <v>0</v>
      </c>
      <c r="B1" s="20"/>
      <c r="C1" s="20"/>
      <c r="D1" s="20"/>
      <c r="E1" s="20"/>
      <c r="F1" s="20"/>
      <c r="G1" s="20"/>
      <c r="H1" s="21"/>
      <c r="I1" s="21"/>
      <c r="J1" s="21"/>
      <c r="K1" s="21"/>
    </row>
    <row r="2" spans="1:11" ht="32.25" customHeight="1" x14ac:dyDescent="0.3">
      <c r="A2" s="233" t="s">
        <v>1</v>
      </c>
      <c r="B2" s="233"/>
      <c r="C2" s="233"/>
      <c r="D2" s="233"/>
      <c r="E2" s="233"/>
      <c r="F2" s="233"/>
      <c r="G2" s="233"/>
      <c r="H2" s="233"/>
      <c r="I2" s="233"/>
      <c r="J2" s="233"/>
      <c r="K2" s="21"/>
    </row>
    <row r="3" spans="1:11" x14ac:dyDescent="0.3">
      <c r="A3" s="233"/>
      <c r="B3" s="233"/>
      <c r="C3" s="233"/>
      <c r="D3" s="233"/>
      <c r="E3" s="233"/>
      <c r="F3" s="233"/>
      <c r="G3" s="233"/>
      <c r="H3" s="233"/>
      <c r="I3" s="233"/>
      <c r="J3" s="233"/>
      <c r="K3" s="21"/>
    </row>
    <row r="4" spans="1:11" x14ac:dyDescent="0.3">
      <c r="A4" s="233"/>
      <c r="B4" s="233"/>
      <c r="C4" s="233"/>
      <c r="D4" s="233"/>
      <c r="E4" s="233"/>
      <c r="F4" s="233"/>
      <c r="G4" s="233"/>
      <c r="H4" s="233"/>
      <c r="I4" s="233"/>
      <c r="J4" s="233"/>
      <c r="K4" s="21"/>
    </row>
    <row r="5" spans="1:11" ht="47.25" customHeight="1" x14ac:dyDescent="0.3">
      <c r="A5" s="233"/>
      <c r="B5" s="233"/>
      <c r="C5" s="233"/>
      <c r="D5" s="233"/>
      <c r="E5" s="233"/>
      <c r="F5" s="233"/>
      <c r="G5" s="233"/>
      <c r="H5" s="233"/>
      <c r="I5" s="233"/>
      <c r="J5" s="233"/>
      <c r="K5" s="21"/>
    </row>
    <row r="6" spans="1:11" ht="15" customHeight="1" x14ac:dyDescent="0.35">
      <c r="A6" s="23"/>
      <c r="B6" s="234" t="s">
        <v>2</v>
      </c>
      <c r="C6" s="234"/>
      <c r="D6" s="234"/>
      <c r="E6" s="234"/>
      <c r="F6" s="234"/>
      <c r="G6" s="23"/>
      <c r="H6" s="23"/>
      <c r="I6" s="23"/>
      <c r="K6" s="21"/>
    </row>
    <row r="7" spans="1:11" x14ac:dyDescent="0.3">
      <c r="K7" s="21"/>
    </row>
    <row r="8" spans="1:11" x14ac:dyDescent="0.3">
      <c r="A8" s="19" t="s">
        <v>3</v>
      </c>
      <c r="B8" s="20"/>
      <c r="C8" s="20"/>
      <c r="D8" s="20"/>
      <c r="E8" s="20"/>
      <c r="F8" s="20"/>
      <c r="G8" s="20"/>
      <c r="H8" s="20"/>
      <c r="I8" s="20"/>
      <c r="J8" s="20"/>
      <c r="K8" s="21"/>
    </row>
    <row r="9" spans="1:11" x14ac:dyDescent="0.3">
      <c r="B9" s="30" t="s">
        <v>4</v>
      </c>
      <c r="C9" s="24" t="s">
        <v>5</v>
      </c>
      <c r="D9" s="24" t="s">
        <v>6</v>
      </c>
      <c r="K9" s="21"/>
    </row>
    <row r="10" spans="1:11" x14ac:dyDescent="0.3">
      <c r="B10" s="228">
        <v>1</v>
      </c>
      <c r="C10" s="25">
        <v>45716</v>
      </c>
      <c r="D10" s="229" t="s">
        <v>364</v>
      </c>
      <c r="K10" s="21"/>
    </row>
    <row r="11" spans="1:11" x14ac:dyDescent="0.3">
      <c r="B11" s="228"/>
      <c r="C11" s="25"/>
      <c r="D11" s="230"/>
      <c r="K11" s="21"/>
    </row>
    <row r="12" spans="1:11" x14ac:dyDescent="0.3">
      <c r="B12" s="228"/>
      <c r="C12" s="25"/>
      <c r="D12" s="230"/>
      <c r="K12" s="21"/>
    </row>
    <row r="13" spans="1:11" x14ac:dyDescent="0.3">
      <c r="K13" s="21"/>
    </row>
    <row r="14" spans="1:11" x14ac:dyDescent="0.3">
      <c r="A14" s="19" t="s">
        <v>7</v>
      </c>
      <c r="B14" s="20"/>
      <c r="C14" s="20"/>
      <c r="D14" s="20"/>
      <c r="E14" s="20"/>
      <c r="F14" s="20"/>
      <c r="G14" s="20"/>
      <c r="H14" s="20"/>
      <c r="I14" s="20"/>
      <c r="J14" s="20"/>
      <c r="K14" s="21"/>
    </row>
    <row r="15" spans="1:11" x14ac:dyDescent="0.3">
      <c r="K15" s="21"/>
    </row>
    <row r="16" spans="1:11" x14ac:dyDescent="0.3">
      <c r="C16" s="26" t="s">
        <v>8</v>
      </c>
      <c r="D16" s="26" t="s">
        <v>9</v>
      </c>
      <c r="E16" s="26" t="s">
        <v>10</v>
      </c>
      <c r="H16" s="26" t="s">
        <v>11</v>
      </c>
      <c r="K16" s="21"/>
    </row>
    <row r="17" spans="1:11" ht="14.5" x14ac:dyDescent="0.35">
      <c r="C17" s="22" t="s">
        <v>12</v>
      </c>
      <c r="D17" t="s">
        <v>13</v>
      </c>
      <c r="E17" t="s">
        <v>14</v>
      </c>
      <c r="G17" s="23"/>
      <c r="H17" t="s">
        <v>15</v>
      </c>
      <c r="I17" s="23"/>
      <c r="K17" s="21"/>
    </row>
    <row r="18" spans="1:11" x14ac:dyDescent="0.3">
      <c r="D18" s="31"/>
      <c r="E18" s="32"/>
      <c r="K18" s="21"/>
    </row>
    <row r="19" spans="1:11" ht="17.5" x14ac:dyDescent="0.35">
      <c r="D19" s="22" t="s">
        <v>16</v>
      </c>
      <c r="K19" s="21"/>
    </row>
    <row r="20" spans="1:11" x14ac:dyDescent="0.3">
      <c r="C20" s="31"/>
      <c r="K20" s="21"/>
    </row>
    <row r="21" spans="1:11" x14ac:dyDescent="0.3">
      <c r="K21" s="21"/>
    </row>
    <row r="22" spans="1:11" x14ac:dyDescent="0.3">
      <c r="A22" s="21"/>
      <c r="B22" s="21"/>
      <c r="C22" s="21"/>
      <c r="D22" s="21"/>
      <c r="E22" s="21"/>
      <c r="F22" s="21"/>
      <c r="G22" s="21"/>
      <c r="H22" s="21"/>
      <c r="I22" s="21"/>
      <c r="J22" s="21"/>
      <c r="K22" s="21"/>
    </row>
    <row r="23" spans="1:11" x14ac:dyDescent="0.3">
      <c r="C23" s="24"/>
    </row>
    <row r="24" spans="1:11" x14ac:dyDescent="0.3">
      <c r="C24" s="25"/>
    </row>
    <row r="26" spans="1:11" x14ac:dyDescent="0.3">
      <c r="E26" s="26"/>
    </row>
    <row r="27" spans="1:11" x14ac:dyDescent="0.3">
      <c r="E27" s="27"/>
      <c r="F27" s="28"/>
      <c r="G27" s="28"/>
      <c r="H27" s="28"/>
    </row>
    <row r="28" spans="1:11" x14ac:dyDescent="0.3">
      <c r="E28" s="27"/>
      <c r="F28" s="28"/>
      <c r="G28" s="28"/>
      <c r="H28" s="28"/>
    </row>
    <row r="39" spans="5:5" x14ac:dyDescent="0.3">
      <c r="E39" s="29"/>
    </row>
  </sheetData>
  <sheetProtection algorithmName="SHA-512" hashValue="F6RlX4GX4JXMyLwrT16Xp1lTABM2wLLdeKCVDjaqkx0po9N8IBqu+BbNYIkfzWCxz9BlwIqusiU5ce0QtwCyuw==" saltValue="JBqmC4faQfe8YwiQuGT1lQ==" spinCount="100000" sheet="1" selectLockedCells="1"/>
  <mergeCells count="2">
    <mergeCell ref="A2:J5"/>
    <mergeCell ref="B6:F6"/>
  </mergeCells>
  <hyperlinks>
    <hyperlink ref="B6" r:id="rId1" xr:uid="{29A14698-76A8-4019-A410-65A6FA3584DA}"/>
  </hyperlinks>
  <pageMargins left="0.7" right="0.7" top="0.75" bottom="0.75" header="0.3" footer="0.3"/>
  <pageSetup paperSize="9" orientation="portrait" r:id="rId2"/>
  <headerFooter>
    <oddHeader>&amp;C&amp;"Arial"&amp;12&amp;K000000OFFICIAL&amp;1#</oddHeader>
    <oddFooter>&amp;C&amp;1#&amp;"Arial"&amp;12&amp;K000000OFFICIAL</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heetViews>
  <sheetFormatPr defaultRowHeight="14.5" x14ac:dyDescent="0.35"/>
  <cols>
    <col min="1" max="1" width="49.81640625" customWidth="1"/>
    <col min="2" max="2" width="19.7265625" customWidth="1"/>
    <col min="3" max="3" width="36.1796875" customWidth="1"/>
    <col min="4" max="4" width="27.81640625" customWidth="1"/>
    <col min="5" max="5" width="19.453125" customWidth="1"/>
    <col min="6" max="6" width="22.1796875" customWidth="1"/>
    <col min="7" max="7" width="29.1796875" customWidth="1"/>
    <col min="8" max="8" width="26.1796875" customWidth="1"/>
    <col min="9" max="9" width="22.54296875" customWidth="1"/>
  </cols>
  <sheetData>
    <row r="1" spans="1:9" x14ac:dyDescent="0.35">
      <c r="A1" t="str">
        <f>'Input         '!G4</f>
        <v>2023-24</v>
      </c>
    </row>
    <row r="2" spans="1:9" x14ac:dyDescent="0.35">
      <c r="A2" s="18" t="s">
        <v>178</v>
      </c>
      <c r="B2" s="18" t="s">
        <v>179</v>
      </c>
      <c r="C2" s="18" t="s">
        <v>180</v>
      </c>
      <c r="D2" s="18" t="s">
        <v>92</v>
      </c>
      <c r="E2" s="18" t="s">
        <v>181</v>
      </c>
      <c r="F2" s="18" t="s">
        <v>263</v>
      </c>
      <c r="G2" s="18" t="s">
        <v>183</v>
      </c>
      <c r="H2" s="18" t="s">
        <v>264</v>
      </c>
      <c r="I2" s="18" t="s">
        <v>265</v>
      </c>
    </row>
    <row r="3" spans="1:9" x14ac:dyDescent="0.35">
      <c r="A3" t="str">
        <f t="shared" ref="A3:A10" si="0">CONCATENATE(B3,C3,D3)</f>
        <v>2023-240G2</v>
      </c>
      <c r="B3" t="str">
        <f t="shared" ref="B3:B10" si="1">$A$1</f>
        <v>2023-24</v>
      </c>
      <c r="C3">
        <f>'Input         '!$C$2</f>
        <v>0</v>
      </c>
      <c r="D3" t="s">
        <v>22</v>
      </c>
      <c r="E3" t="e">
        <f>VLOOKUP(A3,'All data'!A:E,5,FALSE)</f>
        <v>#N/A</v>
      </c>
      <c r="F3" t="e">
        <f>VLOOKUP(A3,'All data'!A:G,6,FALSE)</f>
        <v>#N/A</v>
      </c>
      <c r="G3" t="e">
        <f>VLOOKUP(A3,'All data'!A:G,7,FALSE)</f>
        <v>#N/A</v>
      </c>
      <c r="H3" s="68" t="e">
        <f>(F3-Year2!F3)/Year2!F3</f>
        <v>#N/A</v>
      </c>
      <c r="I3" s="68" t="e">
        <f>(G3-Year2!G3)/Year2!G3</f>
        <v>#N/A</v>
      </c>
    </row>
    <row r="4" spans="1:9" x14ac:dyDescent="0.35">
      <c r="A4" t="str">
        <f t="shared" si="0"/>
        <v>2023-240R2</v>
      </c>
      <c r="B4" t="str">
        <f t="shared" si="1"/>
        <v>2023-24</v>
      </c>
      <c r="C4">
        <f>'Input         '!$C$2</f>
        <v>0</v>
      </c>
      <c r="D4" t="s">
        <v>31</v>
      </c>
      <c r="E4" t="e">
        <f>VLOOKUP(A4,'All data'!A:E,5,FALSE)</f>
        <v>#N/A</v>
      </c>
      <c r="F4" t="e">
        <f>VLOOKUP(A4,'All data'!A:G,6,FALSE)</f>
        <v>#N/A</v>
      </c>
      <c r="G4" t="e">
        <f>VLOOKUP(A4,'All data'!A:G,7,FALSE)</f>
        <v>#N/A</v>
      </c>
      <c r="H4" s="68" t="e">
        <f>(F4-Year2!F4)/Year2!F4</f>
        <v>#N/A</v>
      </c>
      <c r="I4" s="68" t="e">
        <f>(G4-Year2!G4)/Year2!G4</f>
        <v>#N/A</v>
      </c>
    </row>
    <row r="5" spans="1:9" x14ac:dyDescent="0.35">
      <c r="A5" t="str">
        <f t="shared" si="0"/>
        <v>2023-240SP2</v>
      </c>
      <c r="B5" t="str">
        <f t="shared" si="1"/>
        <v>2023-24</v>
      </c>
      <c r="C5">
        <f>'Input         '!$C$2</f>
        <v>0</v>
      </c>
      <c r="D5" t="s">
        <v>38</v>
      </c>
      <c r="E5" t="e">
        <f>VLOOKUP(A5,'All data'!A:E,5,FALSE)</f>
        <v>#N/A</v>
      </c>
      <c r="F5" t="e">
        <f>VLOOKUP(A5,'All data'!A:G,6,FALSE)</f>
        <v>#N/A</v>
      </c>
      <c r="G5" t="e">
        <f>VLOOKUP(A5,'All data'!A:G,7,FALSE)</f>
        <v>#N/A</v>
      </c>
      <c r="H5" s="68" t="e">
        <f>(F5-Year2!F5)/Year2!F5</f>
        <v>#N/A</v>
      </c>
      <c r="I5" s="68" t="e">
        <f>(G5-Year2!G5)/Year2!G5</f>
        <v>#N/A</v>
      </c>
    </row>
    <row r="6" spans="1:9" x14ac:dyDescent="0.35">
      <c r="A6" t="str">
        <f t="shared" si="0"/>
        <v>2023-240WC5</v>
      </c>
      <c r="B6" t="str">
        <f t="shared" si="1"/>
        <v>2023-24</v>
      </c>
      <c r="C6">
        <f>'Input         '!$C$2</f>
        <v>0</v>
      </c>
      <c r="D6" t="s">
        <v>46</v>
      </c>
      <c r="E6" t="e">
        <f>VLOOKUP(A6,'All data'!A:E,5,FALSE)</f>
        <v>#N/A</v>
      </c>
      <c r="F6" t="e">
        <f>VLOOKUP(A6,'All data'!A:G,6,FALSE)</f>
        <v>#N/A</v>
      </c>
      <c r="G6" t="e">
        <f>VLOOKUP(A6,'All data'!A:G,7,FALSE)</f>
        <v>#N/A</v>
      </c>
      <c r="H6" s="68" t="e">
        <f>(F6-Year2!F6)/Year2!F6</f>
        <v>#N/A</v>
      </c>
      <c r="I6" s="68" t="e">
        <f>(G6-Year2!G6)/Year2!G6</f>
        <v>#N/A</v>
      </c>
    </row>
    <row r="7" spans="1:9" x14ac:dyDescent="0.35">
      <c r="A7" t="str">
        <f t="shared" si="0"/>
        <v>2023-240E2</v>
      </c>
      <c r="B7" t="str">
        <f t="shared" si="1"/>
        <v>2023-24</v>
      </c>
      <c r="C7">
        <f>'Input         '!$C$2</f>
        <v>0</v>
      </c>
      <c r="D7" t="s">
        <v>54</v>
      </c>
      <c r="E7" t="e">
        <f>VLOOKUP(A7,'All data'!A:E,5,FALSE)</f>
        <v>#N/A</v>
      </c>
      <c r="F7" t="e">
        <f>VLOOKUP(A7,'All data'!A:G,6,FALSE)</f>
        <v>#N/A</v>
      </c>
      <c r="G7" t="e">
        <f>VLOOKUP(A7,'All data'!A:G,7,FALSE)</f>
        <v>#N/A</v>
      </c>
      <c r="H7" s="68" t="e">
        <f>(F7-Year2!F7)/Year2!F7</f>
        <v>#N/A</v>
      </c>
      <c r="I7" s="68" t="e">
        <f>(G7-Year2!G7)/Year2!G7</f>
        <v>#N/A</v>
      </c>
    </row>
    <row r="8" spans="1:9" x14ac:dyDescent="0.35">
      <c r="A8" t="str">
        <f t="shared" si="0"/>
        <v>2023-240S1</v>
      </c>
      <c r="B8" t="str">
        <f t="shared" si="1"/>
        <v>2023-24</v>
      </c>
      <c r="C8">
        <f>'Input         '!$C$2</f>
        <v>0</v>
      </c>
      <c r="D8" t="s">
        <v>116</v>
      </c>
      <c r="E8" t="e">
        <f>VLOOKUP(A8,'All data'!A:E,5,FALSE)</f>
        <v>#N/A</v>
      </c>
      <c r="F8" t="e">
        <f>VLOOKUP(A8,'All data'!A:G,6,FALSE)</f>
        <v>#N/A</v>
      </c>
      <c r="G8" t="e">
        <f>VLOOKUP(A8,'All data'!A:G,7,FALSE)</f>
        <v>#N/A</v>
      </c>
      <c r="H8" s="68" t="e">
        <f>(F8-Year2!F8)/Year2!F8</f>
        <v>#N/A</v>
      </c>
      <c r="I8" s="68" t="e">
        <f>(G8-Year2!G8)/Year2!G8</f>
        <v>#N/A</v>
      </c>
    </row>
    <row r="9" spans="1:9" x14ac:dyDescent="0.35">
      <c r="A9" t="str">
        <f t="shared" si="0"/>
        <v>2023-240L1</v>
      </c>
      <c r="B9" t="str">
        <f t="shared" si="1"/>
        <v>2023-24</v>
      </c>
      <c r="C9">
        <f>'Input         '!$C$2</f>
        <v>0</v>
      </c>
      <c r="D9" t="s">
        <v>63</v>
      </c>
      <c r="E9" t="e">
        <f>VLOOKUP(A9,'All data'!A:E,5,FALSE)</f>
        <v>#N/A</v>
      </c>
      <c r="F9" t="e">
        <f>VLOOKUP(A9,'All data'!A:G,6,FALSE)</f>
        <v>#N/A</v>
      </c>
      <c r="G9" t="e">
        <f>VLOOKUP(A9,'All data'!A:G,7,FALSE)</f>
        <v>#N/A</v>
      </c>
      <c r="H9" s="68" t="e">
        <f>(F9-Year2!F9)/Year2!F9</f>
        <v>#N/A</v>
      </c>
      <c r="I9" s="68" t="e">
        <f>(G9-Year2!G9)/Year2!G9</f>
        <v>#N/A</v>
      </c>
    </row>
    <row r="10" spans="1:9" x14ac:dyDescent="0.35">
      <c r="A10" t="str">
        <f t="shared" si="0"/>
        <v>2023-240O5</v>
      </c>
      <c r="B10" t="str">
        <f t="shared" si="1"/>
        <v>2023-24</v>
      </c>
      <c r="C10">
        <f>'Input         '!$C$2</f>
        <v>0</v>
      </c>
      <c r="D10" t="s">
        <v>70</v>
      </c>
      <c r="E10" t="e">
        <f>VLOOKUP(A10,'All data'!A:E,5,FALSE)</f>
        <v>#N/A</v>
      </c>
      <c r="F10" t="e">
        <f>VLOOKUP(A10,'All data'!A:G,6,FALSE)</f>
        <v>#N/A</v>
      </c>
      <c r="G10" t="e">
        <f>VLOOKUP(A10,'All data'!A:G,7,FALSE)</f>
        <v>#N/A</v>
      </c>
      <c r="H10" s="68" t="e">
        <f>(F10-Year2!F10)/Year2!F10</f>
        <v>#N/A</v>
      </c>
      <c r="I10" s="68" t="e">
        <f>(G10-Year2!G10)/Year2!G10</f>
        <v>#N/A</v>
      </c>
    </row>
  </sheetData>
  <sheetProtection algorithmName="SHA-512" hashValue="+HP8Kq1GETEZZ/ucD4AIds0E3XDWdZDWoYm1uxFGFS8vONnvFJFntiAIOMmICKXwozBYmDMowreKrlP7EnEsvQ==" saltValue="ajm4wiumnEUY65bpAEawzg==" spinCount="100000" sheet="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80"/>
  <sheetViews>
    <sheetView workbookViewId="0"/>
  </sheetViews>
  <sheetFormatPr defaultRowHeight="14.5" x14ac:dyDescent="0.35"/>
  <cols>
    <col min="1" max="1" width="25.1796875" bestFit="1" customWidth="1"/>
    <col min="2" max="2" width="16.54296875" customWidth="1"/>
  </cols>
  <sheetData>
    <row r="1" spans="1:2" x14ac:dyDescent="0.35">
      <c r="B1" t="s">
        <v>266</v>
      </c>
    </row>
    <row r="2" spans="1:2" x14ac:dyDescent="0.35">
      <c r="A2" s="15" t="s">
        <v>202</v>
      </c>
      <c r="B2" t="s">
        <v>267</v>
      </c>
    </row>
    <row r="3" spans="1:2" x14ac:dyDescent="0.35">
      <c r="A3" s="15" t="s">
        <v>187</v>
      </c>
      <c r="B3" t="s">
        <v>267</v>
      </c>
    </row>
    <row r="4" spans="1:2" x14ac:dyDescent="0.35">
      <c r="A4" s="15" t="s">
        <v>203</v>
      </c>
      <c r="B4" t="s">
        <v>268</v>
      </c>
    </row>
    <row r="5" spans="1:2" x14ac:dyDescent="0.35">
      <c r="A5" s="15" t="s">
        <v>204</v>
      </c>
      <c r="B5" t="s">
        <v>269</v>
      </c>
    </row>
    <row r="6" spans="1:2" x14ac:dyDescent="0.35">
      <c r="A6" s="15" t="s">
        <v>200</v>
      </c>
      <c r="B6" t="s">
        <v>270</v>
      </c>
    </row>
    <row r="7" spans="1:2" x14ac:dyDescent="0.35">
      <c r="A7" s="15" t="s">
        <v>205</v>
      </c>
      <c r="B7" t="s">
        <v>270</v>
      </c>
    </row>
    <row r="8" spans="1:2" x14ac:dyDescent="0.35">
      <c r="A8" s="15" t="s">
        <v>206</v>
      </c>
      <c r="B8" t="s">
        <v>269</v>
      </c>
    </row>
    <row r="9" spans="1:2" x14ac:dyDescent="0.35">
      <c r="A9" s="15" t="s">
        <v>207</v>
      </c>
      <c r="B9" t="s">
        <v>267</v>
      </c>
    </row>
    <row r="10" spans="1:2" x14ac:dyDescent="0.35">
      <c r="A10" s="15" t="s">
        <v>253</v>
      </c>
      <c r="B10" t="s">
        <v>269</v>
      </c>
    </row>
    <row r="11" spans="1:2" x14ac:dyDescent="0.35">
      <c r="A11" s="15" t="s">
        <v>201</v>
      </c>
      <c r="B11" t="s">
        <v>267</v>
      </c>
    </row>
    <row r="12" spans="1:2" x14ac:dyDescent="0.35">
      <c r="A12" s="15" t="s">
        <v>208</v>
      </c>
      <c r="B12" t="s">
        <v>269</v>
      </c>
    </row>
    <row r="13" spans="1:2" x14ac:dyDescent="0.35">
      <c r="A13" s="15" t="s">
        <v>254</v>
      </c>
      <c r="B13" t="s">
        <v>267</v>
      </c>
    </row>
    <row r="14" spans="1:2" x14ac:dyDescent="0.35">
      <c r="A14" s="15" t="s">
        <v>209</v>
      </c>
      <c r="B14" t="s">
        <v>270</v>
      </c>
    </row>
    <row r="15" spans="1:2" x14ac:dyDescent="0.35">
      <c r="A15" s="15" t="s">
        <v>210</v>
      </c>
      <c r="B15" t="s">
        <v>271</v>
      </c>
    </row>
    <row r="16" spans="1:2" x14ac:dyDescent="0.35">
      <c r="A16" s="15" t="s">
        <v>211</v>
      </c>
      <c r="B16" t="s">
        <v>271</v>
      </c>
    </row>
    <row r="17" spans="1:2" x14ac:dyDescent="0.35">
      <c r="A17" s="15" t="s">
        <v>212</v>
      </c>
      <c r="B17" t="s">
        <v>267</v>
      </c>
    </row>
    <row r="18" spans="1:2" x14ac:dyDescent="0.35">
      <c r="A18" s="15" t="s">
        <v>340</v>
      </c>
      <c r="B18" t="s">
        <v>270</v>
      </c>
    </row>
    <row r="19" spans="1:2" x14ac:dyDescent="0.35">
      <c r="A19" s="15" t="s">
        <v>213</v>
      </c>
      <c r="B19" t="s">
        <v>270</v>
      </c>
    </row>
    <row r="20" spans="1:2" x14ac:dyDescent="0.35">
      <c r="A20" s="15" t="s">
        <v>214</v>
      </c>
      <c r="B20" t="s">
        <v>269</v>
      </c>
    </row>
    <row r="21" spans="1:2" x14ac:dyDescent="0.35">
      <c r="A21" s="15" t="s">
        <v>215</v>
      </c>
      <c r="B21" t="s">
        <v>270</v>
      </c>
    </row>
    <row r="22" spans="1:2" x14ac:dyDescent="0.35">
      <c r="A22" s="15" t="s">
        <v>216</v>
      </c>
      <c r="B22" t="s">
        <v>269</v>
      </c>
    </row>
    <row r="23" spans="1:2" x14ac:dyDescent="0.35">
      <c r="A23" s="15" t="s">
        <v>217</v>
      </c>
      <c r="B23" t="s">
        <v>267</v>
      </c>
    </row>
    <row r="24" spans="1:2" x14ac:dyDescent="0.35">
      <c r="A24" s="15" t="s">
        <v>255</v>
      </c>
      <c r="B24" t="s">
        <v>269</v>
      </c>
    </row>
    <row r="25" spans="1:2" x14ac:dyDescent="0.35">
      <c r="A25" s="15" t="s">
        <v>218</v>
      </c>
      <c r="B25" t="s">
        <v>270</v>
      </c>
    </row>
    <row r="26" spans="1:2" x14ac:dyDescent="0.35">
      <c r="A26" s="15" t="s">
        <v>219</v>
      </c>
      <c r="B26" t="s">
        <v>270</v>
      </c>
    </row>
    <row r="27" spans="1:2" x14ac:dyDescent="0.35">
      <c r="A27" s="15" t="s">
        <v>220</v>
      </c>
      <c r="B27" t="s">
        <v>268</v>
      </c>
    </row>
    <row r="28" spans="1:2" x14ac:dyDescent="0.35">
      <c r="A28" s="15" t="s">
        <v>221</v>
      </c>
      <c r="B28" t="s">
        <v>269</v>
      </c>
    </row>
    <row r="29" spans="1:2" x14ac:dyDescent="0.35">
      <c r="A29" s="15" t="s">
        <v>222</v>
      </c>
      <c r="B29" t="s">
        <v>268</v>
      </c>
    </row>
    <row r="30" spans="1:2" x14ac:dyDescent="0.35">
      <c r="A30" s="15" t="s">
        <v>249</v>
      </c>
      <c r="B30" t="s">
        <v>268</v>
      </c>
    </row>
    <row r="31" spans="1:2" x14ac:dyDescent="0.35">
      <c r="A31" s="15" t="s">
        <v>223</v>
      </c>
      <c r="B31" t="s">
        <v>267</v>
      </c>
    </row>
    <row r="32" spans="1:2" x14ac:dyDescent="0.35">
      <c r="A32" s="15" t="s">
        <v>224</v>
      </c>
      <c r="B32" t="s">
        <v>267</v>
      </c>
    </row>
    <row r="33" spans="1:2" x14ac:dyDescent="0.35">
      <c r="A33" s="15" t="s">
        <v>225</v>
      </c>
      <c r="B33" t="s">
        <v>269</v>
      </c>
    </row>
    <row r="34" spans="1:2" x14ac:dyDescent="0.35">
      <c r="A34" s="15" t="s">
        <v>256</v>
      </c>
      <c r="B34" t="s">
        <v>268</v>
      </c>
    </row>
    <row r="35" spans="1:2" x14ac:dyDescent="0.35">
      <c r="A35" s="15" t="s">
        <v>226</v>
      </c>
      <c r="B35" t="s">
        <v>271</v>
      </c>
    </row>
    <row r="36" spans="1:2" x14ac:dyDescent="0.35">
      <c r="A36" s="15" t="s">
        <v>227</v>
      </c>
      <c r="B36" t="s">
        <v>267</v>
      </c>
    </row>
    <row r="37" spans="1:2" x14ac:dyDescent="0.35">
      <c r="A37" s="15" t="s">
        <v>257</v>
      </c>
      <c r="B37" t="s">
        <v>269</v>
      </c>
    </row>
    <row r="38" spans="1:2" x14ac:dyDescent="0.35">
      <c r="A38" s="15" t="s">
        <v>228</v>
      </c>
      <c r="B38" t="s">
        <v>269</v>
      </c>
    </row>
    <row r="39" spans="1:2" x14ac:dyDescent="0.35">
      <c r="A39" s="15" t="s">
        <v>258</v>
      </c>
      <c r="B39" t="s">
        <v>268</v>
      </c>
    </row>
    <row r="40" spans="1:2" x14ac:dyDescent="0.35">
      <c r="A40" s="15" t="s">
        <v>229</v>
      </c>
      <c r="B40" t="s">
        <v>267</v>
      </c>
    </row>
    <row r="41" spans="1:2" x14ac:dyDescent="0.35">
      <c r="A41" s="15" t="s">
        <v>230</v>
      </c>
      <c r="B41" t="s">
        <v>270</v>
      </c>
    </row>
    <row r="42" spans="1:2" x14ac:dyDescent="0.35">
      <c r="A42" s="15" t="s">
        <v>231</v>
      </c>
      <c r="B42" t="s">
        <v>269</v>
      </c>
    </row>
    <row r="43" spans="1:2" x14ac:dyDescent="0.35">
      <c r="A43" s="15" t="s">
        <v>232</v>
      </c>
      <c r="B43" t="s">
        <v>267</v>
      </c>
    </row>
    <row r="44" spans="1:2" x14ac:dyDescent="0.35">
      <c r="A44" s="15" t="s">
        <v>233</v>
      </c>
      <c r="B44" t="s">
        <v>269</v>
      </c>
    </row>
    <row r="45" spans="1:2" x14ac:dyDescent="0.35">
      <c r="A45" s="15" t="s">
        <v>234</v>
      </c>
      <c r="B45" t="s">
        <v>269</v>
      </c>
    </row>
    <row r="46" spans="1:2" x14ac:dyDescent="0.35">
      <c r="A46" s="15" t="s">
        <v>235</v>
      </c>
      <c r="B46" t="s">
        <v>269</v>
      </c>
    </row>
    <row r="47" spans="1:2" x14ac:dyDescent="0.35">
      <c r="A47" s="15" t="s">
        <v>236</v>
      </c>
      <c r="B47" t="s">
        <v>271</v>
      </c>
    </row>
    <row r="48" spans="1:2" x14ac:dyDescent="0.35">
      <c r="A48" s="15" t="s">
        <v>241</v>
      </c>
      <c r="B48" t="s">
        <v>269</v>
      </c>
    </row>
    <row r="49" spans="1:2" x14ac:dyDescent="0.35">
      <c r="A49" s="15" t="s">
        <v>259</v>
      </c>
      <c r="B49" t="s">
        <v>268</v>
      </c>
    </row>
    <row r="50" spans="1:2" x14ac:dyDescent="0.35">
      <c r="A50" s="15" t="s">
        <v>260</v>
      </c>
      <c r="B50" t="s">
        <v>270</v>
      </c>
    </row>
    <row r="51" spans="1:2" x14ac:dyDescent="0.35">
      <c r="A51" s="15" t="s">
        <v>237</v>
      </c>
      <c r="B51" t="s">
        <v>270</v>
      </c>
    </row>
    <row r="52" spans="1:2" x14ac:dyDescent="0.35">
      <c r="A52" s="15" t="s">
        <v>238</v>
      </c>
      <c r="B52" t="s">
        <v>269</v>
      </c>
    </row>
    <row r="53" spans="1:2" x14ac:dyDescent="0.35">
      <c r="A53" s="15" t="s">
        <v>239</v>
      </c>
      <c r="B53" t="s">
        <v>269</v>
      </c>
    </row>
    <row r="54" spans="1:2" x14ac:dyDescent="0.35">
      <c r="A54" s="15" t="s">
        <v>240</v>
      </c>
      <c r="B54" t="s">
        <v>270</v>
      </c>
    </row>
    <row r="55" spans="1:2" x14ac:dyDescent="0.35">
      <c r="A55" s="15" t="s">
        <v>242</v>
      </c>
      <c r="B55" t="s">
        <v>271</v>
      </c>
    </row>
    <row r="56" spans="1:2" x14ac:dyDescent="0.35">
      <c r="A56" s="15" t="s">
        <v>243</v>
      </c>
      <c r="B56" t="s">
        <v>270</v>
      </c>
    </row>
    <row r="57" spans="1:2" x14ac:dyDescent="0.35">
      <c r="A57" s="15" t="s">
        <v>244</v>
      </c>
      <c r="B57" t="s">
        <v>270</v>
      </c>
    </row>
    <row r="58" spans="1:2" x14ac:dyDescent="0.35">
      <c r="A58" s="15" t="s">
        <v>245</v>
      </c>
      <c r="B58" t="s">
        <v>267</v>
      </c>
    </row>
    <row r="59" spans="1:2" x14ac:dyDescent="0.35">
      <c r="A59" s="15" t="s">
        <v>246</v>
      </c>
      <c r="B59" t="s">
        <v>271</v>
      </c>
    </row>
    <row r="60" spans="1:2" x14ac:dyDescent="0.35">
      <c r="A60" s="15" t="s">
        <v>261</v>
      </c>
      <c r="B60" t="s">
        <v>267</v>
      </c>
    </row>
    <row r="61" spans="1:2" x14ac:dyDescent="0.35">
      <c r="A61" s="15" t="s">
        <v>247</v>
      </c>
      <c r="B61" t="s">
        <v>269</v>
      </c>
    </row>
    <row r="62" spans="1:2" x14ac:dyDescent="0.35">
      <c r="A62" s="15" t="s">
        <v>248</v>
      </c>
      <c r="B62" t="s">
        <v>267</v>
      </c>
    </row>
    <row r="63" spans="1:2" x14ac:dyDescent="0.35">
      <c r="A63" s="15" t="s">
        <v>185</v>
      </c>
      <c r="B63" t="s">
        <v>270</v>
      </c>
    </row>
    <row r="64" spans="1:2" x14ac:dyDescent="0.35">
      <c r="A64" s="15" t="s">
        <v>184</v>
      </c>
      <c r="B64" t="s">
        <v>270</v>
      </c>
    </row>
    <row r="65" spans="1:2" x14ac:dyDescent="0.35">
      <c r="A65" s="15" t="s">
        <v>186</v>
      </c>
      <c r="B65" t="s">
        <v>269</v>
      </c>
    </row>
    <row r="66" spans="1:2" x14ac:dyDescent="0.35">
      <c r="A66" s="15" t="s">
        <v>188</v>
      </c>
      <c r="B66" t="s">
        <v>267</v>
      </c>
    </row>
    <row r="67" spans="1:2" x14ac:dyDescent="0.35">
      <c r="A67" s="15" t="s">
        <v>189</v>
      </c>
      <c r="B67" t="s">
        <v>270</v>
      </c>
    </row>
    <row r="68" spans="1:2" x14ac:dyDescent="0.35">
      <c r="A68" s="15" t="s">
        <v>190</v>
      </c>
      <c r="B68" t="s">
        <v>270</v>
      </c>
    </row>
    <row r="69" spans="1:2" x14ac:dyDescent="0.35">
      <c r="A69" s="15" t="s">
        <v>191</v>
      </c>
      <c r="B69" t="s">
        <v>267</v>
      </c>
    </row>
    <row r="70" spans="1:2" x14ac:dyDescent="0.35">
      <c r="A70" s="15" t="s">
        <v>250</v>
      </c>
      <c r="B70" t="s">
        <v>268</v>
      </c>
    </row>
    <row r="71" spans="1:2" x14ac:dyDescent="0.35">
      <c r="A71" s="15" t="s">
        <v>251</v>
      </c>
      <c r="B71" t="s">
        <v>268</v>
      </c>
    </row>
    <row r="72" spans="1:2" x14ac:dyDescent="0.35">
      <c r="A72" s="15" t="s">
        <v>192</v>
      </c>
      <c r="B72" t="s">
        <v>270</v>
      </c>
    </row>
    <row r="73" spans="1:2" x14ac:dyDescent="0.35">
      <c r="A73" s="15" t="s">
        <v>193</v>
      </c>
      <c r="B73" t="s">
        <v>267</v>
      </c>
    </row>
    <row r="74" spans="1:2" x14ac:dyDescent="0.35">
      <c r="A74" s="15" t="s">
        <v>194</v>
      </c>
      <c r="B74" t="s">
        <v>269</v>
      </c>
    </row>
    <row r="75" spans="1:2" x14ac:dyDescent="0.35">
      <c r="A75" s="15" t="s">
        <v>195</v>
      </c>
      <c r="B75" t="s">
        <v>271</v>
      </c>
    </row>
    <row r="76" spans="1:2" x14ac:dyDescent="0.35">
      <c r="A76" s="15" t="s">
        <v>252</v>
      </c>
      <c r="B76" t="s">
        <v>268</v>
      </c>
    </row>
    <row r="77" spans="1:2" x14ac:dyDescent="0.35">
      <c r="A77" s="15" t="s">
        <v>196</v>
      </c>
      <c r="B77" t="s">
        <v>271</v>
      </c>
    </row>
    <row r="78" spans="1:2" x14ac:dyDescent="0.35">
      <c r="A78" s="15" t="s">
        <v>197</v>
      </c>
      <c r="B78" t="s">
        <v>269</v>
      </c>
    </row>
    <row r="79" spans="1:2" x14ac:dyDescent="0.35">
      <c r="A79" s="15" t="s">
        <v>198</v>
      </c>
      <c r="B79" t="s">
        <v>271</v>
      </c>
    </row>
    <row r="80" spans="1:2" x14ac:dyDescent="0.35">
      <c r="A80" s="15" t="s">
        <v>199</v>
      </c>
      <c r="B80" t="s">
        <v>267</v>
      </c>
    </row>
  </sheetData>
  <sheetProtection algorithmName="SHA-512" hashValue="82qCFOasVmLuYG0FB+TxUEA8RdppC6I3Znrbvat2idpeY63r0wY8wUOvalQ5Q/6iVg7QyN6AjyKAdH1ZJF2ilw==" saltValue="vWqaSgBggHC2eEElSs2MGQ==" spinCount="100000" sheet="1" objects="1" scenarios="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EA474-A58D-4EF6-9590-A113D4C3F336}">
  <sheetPr>
    <tabColor rgb="FFD9D4C7"/>
    <pageSetUpPr fitToPage="1"/>
  </sheetPr>
  <dimension ref="B1:J29"/>
  <sheetViews>
    <sheetView showGridLines="0" zoomScale="90" zoomScaleNormal="90" zoomScaleSheetLayoutView="100" zoomScalePageLayoutView="55" workbookViewId="0">
      <pane ySplit="1" topLeftCell="A2" activePane="bottomLeft" state="frozen"/>
      <selection pane="bottomLeft" activeCell="B1" sqref="B1"/>
    </sheetView>
  </sheetViews>
  <sheetFormatPr defaultColWidth="9.1796875" defaultRowHeight="14.5" x14ac:dyDescent="0.3"/>
  <cols>
    <col min="1" max="1" width="2.7265625" style="132" customWidth="1"/>
    <col min="2" max="2" width="6" style="167" customWidth="1"/>
    <col min="3" max="3" width="48.453125" style="168" customWidth="1"/>
    <col min="4" max="4" width="53.26953125" style="168" customWidth="1"/>
    <col min="5" max="5" width="25.26953125" style="163" customWidth="1"/>
    <col min="6" max="6" width="5.7265625" style="132" customWidth="1"/>
    <col min="7" max="7" width="3.7265625" style="132" customWidth="1"/>
    <col min="8" max="8" width="64" style="159" customWidth="1"/>
    <col min="9" max="9" width="14.453125" style="164" customWidth="1"/>
    <col min="10" max="11" width="25.26953125" style="132" customWidth="1"/>
    <col min="12" max="16384" width="9.1796875" style="132"/>
  </cols>
  <sheetData>
    <row r="1" spans="2:10" s="159" customFormat="1" ht="45" customHeight="1" thickBot="1" x14ac:dyDescent="0.4">
      <c r="B1" s="169"/>
      <c r="C1" s="170" t="s">
        <v>279</v>
      </c>
      <c r="D1" s="171" t="s">
        <v>17</v>
      </c>
      <c r="E1" s="172" t="s">
        <v>273</v>
      </c>
      <c r="F1" s="169"/>
      <c r="G1" s="169"/>
      <c r="H1" s="171" t="s">
        <v>18</v>
      </c>
      <c r="I1" s="173" t="s">
        <v>19</v>
      </c>
      <c r="J1" s="173" t="s">
        <v>20</v>
      </c>
    </row>
    <row r="2" spans="2:10" thickBot="1" x14ac:dyDescent="0.35">
      <c r="B2" s="174"/>
      <c r="C2" s="175" t="s">
        <v>21</v>
      </c>
      <c r="D2" s="176"/>
      <c r="E2" s="177"/>
      <c r="F2" s="178" t="s">
        <v>21</v>
      </c>
      <c r="G2" s="176"/>
      <c r="H2" s="176"/>
      <c r="I2" s="179"/>
      <c r="J2" s="179"/>
    </row>
    <row r="3" spans="2:10" ht="33" customHeight="1" x14ac:dyDescent="0.3">
      <c r="B3" s="264" t="s">
        <v>22</v>
      </c>
      <c r="C3" s="265" t="s">
        <v>23</v>
      </c>
      <c r="D3" s="267" t="s">
        <v>24</v>
      </c>
      <c r="E3" s="261">
        <v>0</v>
      </c>
      <c r="F3" s="180" t="s">
        <v>22</v>
      </c>
      <c r="G3" s="181" t="s">
        <v>25</v>
      </c>
      <c r="H3" s="182" t="s">
        <v>26</v>
      </c>
      <c r="I3" s="183" t="s">
        <v>27</v>
      </c>
      <c r="J3" s="256" t="s">
        <v>281</v>
      </c>
    </row>
    <row r="4" spans="2:10" ht="33" customHeight="1" thickBot="1" x14ac:dyDescent="0.35">
      <c r="B4" s="255"/>
      <c r="C4" s="266"/>
      <c r="D4" s="268"/>
      <c r="E4" s="262"/>
      <c r="F4" s="180" t="s">
        <v>22</v>
      </c>
      <c r="G4" s="181" t="s">
        <v>28</v>
      </c>
      <c r="H4" s="182" t="s">
        <v>29</v>
      </c>
      <c r="I4" s="183"/>
      <c r="J4" s="257"/>
    </row>
    <row r="5" spans="2:10" thickBot="1" x14ac:dyDescent="0.35">
      <c r="B5" s="174"/>
      <c r="C5" s="184" t="s">
        <v>30</v>
      </c>
      <c r="D5" s="176"/>
      <c r="E5" s="177"/>
      <c r="F5" s="185" t="s">
        <v>30</v>
      </c>
      <c r="G5" s="184"/>
      <c r="H5" s="184"/>
      <c r="I5" s="186"/>
      <c r="J5" s="186"/>
    </row>
    <row r="6" spans="2:10" ht="33" customHeight="1" x14ac:dyDescent="0.3">
      <c r="B6" s="237" t="s">
        <v>31</v>
      </c>
      <c r="C6" s="239" t="s">
        <v>32</v>
      </c>
      <c r="D6" s="241" t="s">
        <v>33</v>
      </c>
      <c r="E6" s="243">
        <v>0</v>
      </c>
      <c r="F6" s="187" t="s">
        <v>31</v>
      </c>
      <c r="G6" s="188" t="s">
        <v>25</v>
      </c>
      <c r="H6" s="182" t="s">
        <v>34</v>
      </c>
      <c r="I6" s="189" t="s">
        <v>35</v>
      </c>
      <c r="J6" s="258" t="s">
        <v>282</v>
      </c>
    </row>
    <row r="7" spans="2:10" ht="33" customHeight="1" thickBot="1" x14ac:dyDescent="0.35">
      <c r="B7" s="238"/>
      <c r="C7" s="240"/>
      <c r="D7" s="242"/>
      <c r="E7" s="244"/>
      <c r="F7" s="187" t="str">
        <f>F6</f>
        <v>R2</v>
      </c>
      <c r="G7" s="188" t="s">
        <v>28</v>
      </c>
      <c r="H7" s="182" t="s">
        <v>36</v>
      </c>
      <c r="I7" s="189" t="s">
        <v>35</v>
      </c>
      <c r="J7" s="257"/>
    </row>
    <row r="8" spans="2:10" thickBot="1" x14ac:dyDescent="0.35">
      <c r="B8" s="174"/>
      <c r="C8" s="190" t="s">
        <v>37</v>
      </c>
      <c r="D8" s="184"/>
      <c r="E8" s="186"/>
      <c r="F8" s="185" t="s">
        <v>37</v>
      </c>
      <c r="G8" s="184"/>
      <c r="H8" s="184"/>
      <c r="I8" s="186"/>
      <c r="J8" s="186"/>
    </row>
    <row r="9" spans="2:10" ht="33" customHeight="1" x14ac:dyDescent="0.3">
      <c r="B9" s="237" t="s">
        <v>38</v>
      </c>
      <c r="C9" s="239" t="s">
        <v>39</v>
      </c>
      <c r="D9" s="241" t="s">
        <v>40</v>
      </c>
      <c r="E9" s="243">
        <v>0</v>
      </c>
      <c r="F9" s="187" t="s">
        <v>38</v>
      </c>
      <c r="G9" s="188" t="s">
        <v>25</v>
      </c>
      <c r="H9" s="182" t="s">
        <v>41</v>
      </c>
      <c r="I9" s="189" t="s">
        <v>42</v>
      </c>
      <c r="J9" s="258" t="s">
        <v>283</v>
      </c>
    </row>
    <row r="10" spans="2:10" ht="33" customHeight="1" x14ac:dyDescent="0.3">
      <c r="B10" s="250"/>
      <c r="C10" s="251"/>
      <c r="D10" s="252"/>
      <c r="E10" s="263"/>
      <c r="F10" s="187" t="str">
        <f>+F11</f>
        <v>SP2</v>
      </c>
      <c r="G10" s="188" t="s">
        <v>25</v>
      </c>
      <c r="H10" s="182" t="s">
        <v>43</v>
      </c>
      <c r="I10" s="189" t="s">
        <v>42</v>
      </c>
      <c r="J10" s="259"/>
    </row>
    <row r="11" spans="2:10" ht="23.15" customHeight="1" thickBot="1" x14ac:dyDescent="0.35">
      <c r="B11" s="238"/>
      <c r="C11" s="240"/>
      <c r="D11" s="242"/>
      <c r="E11" s="244"/>
      <c r="F11" s="187" t="str">
        <f>F9</f>
        <v>SP2</v>
      </c>
      <c r="G11" s="188" t="s">
        <v>28</v>
      </c>
      <c r="H11" s="182" t="s">
        <v>44</v>
      </c>
      <c r="I11" s="189" t="s">
        <v>42</v>
      </c>
      <c r="J11" s="260"/>
    </row>
    <row r="12" spans="2:10" thickBot="1" x14ac:dyDescent="0.35">
      <c r="B12" s="174"/>
      <c r="C12" s="175" t="s">
        <v>45</v>
      </c>
      <c r="D12" s="176"/>
      <c r="E12" s="177"/>
      <c r="F12" s="191" t="s">
        <v>45</v>
      </c>
      <c r="G12" s="192"/>
      <c r="H12" s="191"/>
      <c r="I12" s="192"/>
      <c r="J12" s="193"/>
    </row>
    <row r="13" spans="2:10" ht="33" customHeight="1" x14ac:dyDescent="0.3">
      <c r="B13" s="237" t="s">
        <v>46</v>
      </c>
      <c r="C13" s="248" t="s">
        <v>47</v>
      </c>
      <c r="D13" s="241" t="s">
        <v>48</v>
      </c>
      <c r="E13" s="243">
        <v>0</v>
      </c>
      <c r="F13" s="187" t="s">
        <v>46</v>
      </c>
      <c r="G13" s="188" t="s">
        <v>25</v>
      </c>
      <c r="H13" s="182" t="s">
        <v>49</v>
      </c>
      <c r="I13" s="189" t="s">
        <v>50</v>
      </c>
      <c r="J13" s="258" t="s">
        <v>284</v>
      </c>
    </row>
    <row r="14" spans="2:10" ht="33" customHeight="1" thickBot="1" x14ac:dyDescent="0.35">
      <c r="B14" s="238"/>
      <c r="C14" s="249"/>
      <c r="D14" s="242"/>
      <c r="E14" s="244"/>
      <c r="F14" s="194" t="str">
        <f>F13</f>
        <v>WC5</v>
      </c>
      <c r="G14" s="195" t="s">
        <v>28</v>
      </c>
      <c r="H14" s="196" t="s">
        <v>51</v>
      </c>
      <c r="I14" s="197" t="s">
        <v>50</v>
      </c>
      <c r="J14" s="260"/>
    </row>
    <row r="15" spans="2:10" thickBot="1" x14ac:dyDescent="0.35">
      <c r="B15" s="174"/>
      <c r="C15" s="176" t="s">
        <v>61</v>
      </c>
      <c r="D15" s="176"/>
      <c r="E15" s="177"/>
      <c r="F15" s="191" t="s">
        <v>62</v>
      </c>
      <c r="G15" s="192"/>
      <c r="H15" s="198"/>
      <c r="I15" s="192"/>
      <c r="J15" s="193"/>
    </row>
    <row r="16" spans="2:10" ht="23.15" customHeight="1" x14ac:dyDescent="0.3">
      <c r="B16" s="250" t="s">
        <v>63</v>
      </c>
      <c r="C16" s="269" t="s">
        <v>64</v>
      </c>
      <c r="D16" s="270" t="s">
        <v>65</v>
      </c>
      <c r="E16" s="253">
        <v>0</v>
      </c>
      <c r="F16" s="199" t="s">
        <v>63</v>
      </c>
      <c r="G16" s="200" t="s">
        <v>25</v>
      </c>
      <c r="H16" s="201" t="s">
        <v>66</v>
      </c>
      <c r="I16" s="202" t="s">
        <v>58</v>
      </c>
      <c r="J16" s="235" t="s">
        <v>285</v>
      </c>
    </row>
    <row r="17" spans="2:10" ht="23.15" customHeight="1" thickBot="1" x14ac:dyDescent="0.35">
      <c r="B17" s="238"/>
      <c r="C17" s="249"/>
      <c r="D17" s="271"/>
      <c r="E17" s="254"/>
      <c r="F17" s="203" t="s">
        <v>63</v>
      </c>
      <c r="G17" s="200" t="s">
        <v>28</v>
      </c>
      <c r="H17" s="204" t="s">
        <v>67</v>
      </c>
      <c r="I17" s="205" t="s">
        <v>58</v>
      </c>
      <c r="J17" s="236"/>
    </row>
    <row r="18" spans="2:10" ht="15.5" thickBot="1" x14ac:dyDescent="0.35">
      <c r="B18" s="206"/>
      <c r="C18" s="207" t="s">
        <v>68</v>
      </c>
      <c r="D18" s="207"/>
      <c r="E18" s="207"/>
      <c r="F18" s="206" t="s">
        <v>69</v>
      </c>
      <c r="G18" s="208"/>
      <c r="H18" s="207"/>
      <c r="I18" s="209"/>
      <c r="J18" s="207"/>
    </row>
    <row r="19" spans="2:10" ht="23.15" customHeight="1" x14ac:dyDescent="0.3">
      <c r="B19" s="272" t="s">
        <v>70</v>
      </c>
      <c r="C19" s="274" t="s">
        <v>71</v>
      </c>
      <c r="D19" s="276" t="s">
        <v>72</v>
      </c>
      <c r="E19" s="278">
        <v>0</v>
      </c>
      <c r="F19" s="210" t="s">
        <v>70</v>
      </c>
      <c r="G19" s="211" t="s">
        <v>25</v>
      </c>
      <c r="H19" s="212" t="s">
        <v>73</v>
      </c>
      <c r="I19" s="200" t="s">
        <v>58</v>
      </c>
      <c r="J19" s="245" t="s">
        <v>286</v>
      </c>
    </row>
    <row r="20" spans="2:10" ht="23.15" customHeight="1" thickBot="1" x14ac:dyDescent="0.35">
      <c r="B20" s="273"/>
      <c r="C20" s="275"/>
      <c r="D20" s="277"/>
      <c r="E20" s="279"/>
      <c r="F20" s="213" t="s">
        <v>70</v>
      </c>
      <c r="G20" s="202" t="s">
        <v>28</v>
      </c>
      <c r="H20" s="201" t="s">
        <v>74</v>
      </c>
      <c r="I20" s="202" t="s">
        <v>58</v>
      </c>
      <c r="J20" s="246"/>
    </row>
    <row r="21" spans="2:10" ht="15.5" thickBot="1" x14ac:dyDescent="0.35">
      <c r="B21" s="206"/>
      <c r="C21" s="207" t="s">
        <v>75</v>
      </c>
      <c r="D21" s="207"/>
      <c r="E21" s="207"/>
      <c r="F21" s="206" t="s">
        <v>76</v>
      </c>
      <c r="G21" s="208"/>
      <c r="H21" s="207"/>
      <c r="I21" s="209"/>
      <c r="J21" s="207"/>
    </row>
    <row r="22" spans="2:10" ht="23.15" customHeight="1" x14ac:dyDescent="0.3">
      <c r="B22" s="237" t="s">
        <v>116</v>
      </c>
      <c r="C22" s="280" t="s">
        <v>77</v>
      </c>
      <c r="D22" s="286" t="s">
        <v>78</v>
      </c>
      <c r="E22" s="288">
        <v>0</v>
      </c>
      <c r="F22" s="214" t="s">
        <v>116</v>
      </c>
      <c r="G22" s="199" t="s">
        <v>25</v>
      </c>
      <c r="H22" s="201" t="s">
        <v>79</v>
      </c>
      <c r="I22" s="200" t="s">
        <v>58</v>
      </c>
      <c r="J22" s="247" t="s">
        <v>287</v>
      </c>
    </row>
    <row r="23" spans="2:10" ht="23.15" customHeight="1" thickBot="1" x14ac:dyDescent="0.35">
      <c r="B23" s="255"/>
      <c r="C23" s="281"/>
      <c r="D23" s="287"/>
      <c r="E23" s="289"/>
      <c r="F23" s="215" t="s">
        <v>116</v>
      </c>
      <c r="G23" s="216" t="s">
        <v>28</v>
      </c>
      <c r="H23" s="217" t="s">
        <v>80</v>
      </c>
      <c r="I23" s="216" t="s">
        <v>58</v>
      </c>
      <c r="J23" s="236"/>
    </row>
    <row r="24" spans="2:10" thickBot="1" x14ac:dyDescent="0.35">
      <c r="B24" s="218"/>
      <c r="C24" s="219" t="s">
        <v>52</v>
      </c>
      <c r="D24" s="219"/>
      <c r="E24" s="220"/>
      <c r="F24" s="221" t="s">
        <v>53</v>
      </c>
      <c r="G24" s="192"/>
      <c r="H24" s="191"/>
      <c r="I24" s="192"/>
      <c r="J24" s="193"/>
    </row>
    <row r="25" spans="2:10" ht="23.15" customHeight="1" x14ac:dyDescent="0.3">
      <c r="B25" s="237" t="s">
        <v>54</v>
      </c>
      <c r="C25" s="280" t="s">
        <v>55</v>
      </c>
      <c r="D25" s="282" t="s">
        <v>56</v>
      </c>
      <c r="E25" s="284">
        <v>0</v>
      </c>
      <c r="F25" s="213" t="s">
        <v>54</v>
      </c>
      <c r="G25" s="202" t="s">
        <v>25</v>
      </c>
      <c r="H25" s="201" t="s">
        <v>57</v>
      </c>
      <c r="I25" s="202" t="s">
        <v>58</v>
      </c>
      <c r="J25" s="235" t="s">
        <v>288</v>
      </c>
    </row>
    <row r="26" spans="2:10" ht="23.15" customHeight="1" thickBot="1" x14ac:dyDescent="0.35">
      <c r="B26" s="255"/>
      <c r="C26" s="281"/>
      <c r="D26" s="283"/>
      <c r="E26" s="285"/>
      <c r="F26" s="215" t="s">
        <v>54</v>
      </c>
      <c r="G26" s="216" t="s">
        <v>28</v>
      </c>
      <c r="H26" s="222" t="s">
        <v>59</v>
      </c>
      <c r="I26" s="216" t="s">
        <v>60</v>
      </c>
      <c r="J26" s="236"/>
    </row>
    <row r="27" spans="2:10" x14ac:dyDescent="0.3">
      <c r="B27" s="160"/>
      <c r="C27" s="161"/>
      <c r="D27" s="162"/>
    </row>
    <row r="28" spans="2:10" x14ac:dyDescent="0.3">
      <c r="B28" s="132"/>
      <c r="C28" s="132"/>
      <c r="D28" s="165"/>
    </row>
    <row r="29" spans="2:10" x14ac:dyDescent="0.3">
      <c r="B29" s="160"/>
      <c r="C29" s="132"/>
      <c r="D29" s="166"/>
    </row>
  </sheetData>
  <sheetProtection selectLockedCells="1"/>
  <mergeCells count="40">
    <mergeCell ref="B19:B20"/>
    <mergeCell ref="C19:C20"/>
    <mergeCell ref="D19:D20"/>
    <mergeCell ref="E19:E20"/>
    <mergeCell ref="C25:C26"/>
    <mergeCell ref="D25:D26"/>
    <mergeCell ref="E25:E26"/>
    <mergeCell ref="B22:B23"/>
    <mergeCell ref="C22:C23"/>
    <mergeCell ref="D22:D23"/>
    <mergeCell ref="E22:E23"/>
    <mergeCell ref="B3:B4"/>
    <mergeCell ref="C3:C4"/>
    <mergeCell ref="D3:D4"/>
    <mergeCell ref="B16:B17"/>
    <mergeCell ref="C16:C17"/>
    <mergeCell ref="D16:D17"/>
    <mergeCell ref="J3:J4"/>
    <mergeCell ref="J6:J7"/>
    <mergeCell ref="J9:J11"/>
    <mergeCell ref="J13:J14"/>
    <mergeCell ref="E3:E4"/>
    <mergeCell ref="E13:E14"/>
    <mergeCell ref="E9:E11"/>
    <mergeCell ref="J25:J26"/>
    <mergeCell ref="B6:B7"/>
    <mergeCell ref="C6:C7"/>
    <mergeCell ref="D6:D7"/>
    <mergeCell ref="E6:E7"/>
    <mergeCell ref="J16:J17"/>
    <mergeCell ref="J19:J20"/>
    <mergeCell ref="J22:J23"/>
    <mergeCell ref="B13:B14"/>
    <mergeCell ref="C13:C14"/>
    <mergeCell ref="D13:D14"/>
    <mergeCell ref="B9:B11"/>
    <mergeCell ref="C9:C11"/>
    <mergeCell ref="D9:D11"/>
    <mergeCell ref="E16:E17"/>
    <mergeCell ref="B25:B26"/>
  </mergeCells>
  <printOptions horizontalCentered="1"/>
  <pageMargins left="0.70866141732283472" right="0.70866141732283472" top="0.74803149606299213" bottom="0.74803149606299213" header="0.31496062992125984" footer="0.31496062992125984"/>
  <pageSetup paperSize="8" scale="86" fitToHeight="0" orientation="landscape" r:id="rId1"/>
  <headerFooter>
    <oddHeader>&amp;C&amp;"Arial"&amp;12&amp;K000000OFFICIAL&amp;1#</oddHeader>
    <oddFooter>&amp;L&amp;9&amp;F&amp;R&amp;9&amp;P&amp;C&amp;"Calibri"&amp;11&amp;K000000&amp;9&amp;A_x000D_&amp;1#&amp;"Arial"&amp;12&amp;K000000OFFICIAL</oddFooter>
  </headerFooter>
  <rowBreaks count="1" manualBreakCount="1">
    <brk id="1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116E88"/>
    <pageSetUpPr fitToPage="1"/>
  </sheetPr>
  <dimension ref="B1:AB38"/>
  <sheetViews>
    <sheetView showGridLines="0" zoomScale="90" zoomScaleNormal="90" workbookViewId="0">
      <selection activeCell="C2" sqref="C2"/>
    </sheetView>
  </sheetViews>
  <sheetFormatPr defaultColWidth="9.1796875" defaultRowHeight="14" x14ac:dyDescent="0.3"/>
  <cols>
    <col min="1" max="1" width="1.7265625" style="1" customWidth="1"/>
    <col min="2" max="2" width="6.26953125" style="10" customWidth="1"/>
    <col min="3" max="3" width="63.81640625" style="9" customWidth="1"/>
    <col min="4" max="4" width="9.1796875" style="1" customWidth="1"/>
    <col min="5" max="5" width="9.1796875" style="1"/>
    <col min="6" max="6" width="9.1796875" style="1" customWidth="1"/>
    <col min="7" max="7" width="9.1796875" style="1"/>
    <col min="8" max="8" width="14.81640625" style="1" customWidth="1"/>
    <col min="9" max="9" width="22.7265625" style="10" customWidth="1"/>
    <col min="10" max="10" width="11.81640625" style="1" customWidth="1"/>
    <col min="11" max="11" width="1.7265625" style="1" customWidth="1"/>
    <col min="12" max="12" width="11.81640625" style="13" customWidth="1"/>
    <col min="13" max="14" width="38.81640625" style="1" customWidth="1"/>
    <col min="15" max="15" width="1.7265625" style="1" customWidth="1"/>
    <col min="16" max="16" width="27.1796875" style="10" customWidth="1"/>
    <col min="17" max="17" width="16.26953125" style="1" customWidth="1"/>
    <col min="18" max="18" width="27.1796875" style="10" customWidth="1"/>
    <col min="19" max="19" width="16.26953125" style="1" customWidth="1"/>
    <col min="20" max="20" width="27.1796875" style="10" customWidth="1"/>
    <col min="21" max="21" width="16.26953125" style="1" customWidth="1"/>
    <col min="22" max="25" width="0.81640625" style="1" customWidth="1"/>
    <col min="26" max="26" width="18.26953125" style="1" customWidth="1"/>
    <col min="27" max="27" width="0" style="1" hidden="1" customWidth="1"/>
    <col min="28" max="16384" width="9.1796875" style="1"/>
  </cols>
  <sheetData>
    <row r="1" spans="2:28" ht="27" customHeight="1" thickBot="1" x14ac:dyDescent="0.35">
      <c r="B1" s="16"/>
      <c r="C1" s="16" t="s">
        <v>275</v>
      </c>
      <c r="E1" s="295" t="s">
        <v>81</v>
      </c>
      <c r="F1" s="295"/>
      <c r="G1" s="295"/>
      <c r="H1" s="295"/>
    </row>
    <row r="2" spans="2:28" s="2" customFormat="1" ht="24" customHeight="1" thickBot="1" x14ac:dyDescent="0.35">
      <c r="B2" s="33" t="s">
        <v>82</v>
      </c>
      <c r="C2" s="154"/>
      <c r="D2" s="3"/>
      <c r="E2" s="153" t="s">
        <v>83</v>
      </c>
      <c r="F2" s="3"/>
      <c r="G2" s="3"/>
      <c r="H2" s="33" t="s">
        <v>84</v>
      </c>
      <c r="I2" s="33" t="s">
        <v>85</v>
      </c>
      <c r="J2" s="33"/>
      <c r="K2" s="6"/>
      <c r="L2" s="33" t="s">
        <v>86</v>
      </c>
      <c r="M2" s="33" t="s">
        <v>87</v>
      </c>
      <c r="N2" s="33" t="s">
        <v>88</v>
      </c>
      <c r="O2" s="6"/>
      <c r="P2" s="34" t="s">
        <v>89</v>
      </c>
      <c r="Q2" s="3"/>
      <c r="R2" s="34" t="s">
        <v>90</v>
      </c>
      <c r="S2" s="3"/>
      <c r="T2" s="34" t="s">
        <v>91</v>
      </c>
      <c r="U2" s="3"/>
      <c r="V2" s="3"/>
      <c r="W2" s="3"/>
      <c r="X2" s="3"/>
      <c r="Y2" s="3"/>
      <c r="Z2" s="3"/>
      <c r="AB2" s="3"/>
    </row>
    <row r="3" spans="2:28" s="2" customFormat="1" ht="14.15" customHeight="1" x14ac:dyDescent="0.3">
      <c r="B3" s="35" t="s">
        <v>92</v>
      </c>
      <c r="C3" s="8" t="s">
        <v>93</v>
      </c>
      <c r="D3" s="7" t="s">
        <v>274</v>
      </c>
      <c r="E3" s="5"/>
      <c r="F3" s="5"/>
      <c r="G3" s="5"/>
      <c r="H3" s="11" t="s">
        <v>94</v>
      </c>
      <c r="I3" s="11" t="s">
        <v>95</v>
      </c>
      <c r="J3" s="11" t="s">
        <v>278</v>
      </c>
      <c r="K3" s="6"/>
      <c r="L3" s="72" t="s">
        <v>361</v>
      </c>
      <c r="M3" s="290" t="s">
        <v>96</v>
      </c>
      <c r="N3" s="292" t="s">
        <v>97</v>
      </c>
      <c r="O3" s="6"/>
      <c r="P3" s="36" t="s">
        <v>98</v>
      </c>
      <c r="Q3" s="36" t="s">
        <v>99</v>
      </c>
      <c r="R3" s="36" t="s">
        <v>100</v>
      </c>
      <c r="S3" s="36" t="s">
        <v>99</v>
      </c>
      <c r="T3" s="36" t="s">
        <v>101</v>
      </c>
      <c r="U3" s="36" t="s">
        <v>99</v>
      </c>
      <c r="V3" s="36"/>
      <c r="W3" s="36"/>
      <c r="X3" s="36"/>
      <c r="Y3" s="36"/>
      <c r="Z3" s="36" t="s">
        <v>102</v>
      </c>
      <c r="AB3" s="36" t="s">
        <v>103</v>
      </c>
    </row>
    <row r="4" spans="2:28" ht="31.5" customHeight="1" x14ac:dyDescent="0.3">
      <c r="B4" s="35"/>
      <c r="C4" s="14"/>
      <c r="D4" s="227" t="s">
        <v>106</v>
      </c>
      <c r="E4" s="227" t="s">
        <v>107</v>
      </c>
      <c r="F4" s="227" t="s">
        <v>289</v>
      </c>
      <c r="G4" s="227" t="s">
        <v>341</v>
      </c>
      <c r="H4" s="227" t="s">
        <v>360</v>
      </c>
      <c r="I4" s="71" t="s">
        <v>108</v>
      </c>
      <c r="J4" s="11" t="s">
        <v>277</v>
      </c>
      <c r="K4" s="6"/>
      <c r="L4" s="11" t="s">
        <v>109</v>
      </c>
      <c r="M4" s="291"/>
      <c r="N4" s="293"/>
      <c r="O4" s="6"/>
      <c r="P4" s="37" t="s">
        <v>108</v>
      </c>
      <c r="Q4" s="36" t="s">
        <v>348</v>
      </c>
      <c r="R4" s="37" t="s">
        <v>108</v>
      </c>
      <c r="S4" s="36" t="s">
        <v>349</v>
      </c>
      <c r="T4" s="37" t="s">
        <v>108</v>
      </c>
      <c r="U4" s="36" t="s">
        <v>362</v>
      </c>
      <c r="V4" s="38"/>
      <c r="W4" s="38"/>
      <c r="X4" s="38"/>
      <c r="Y4" s="38"/>
      <c r="Z4" s="38"/>
      <c r="AB4" s="38" t="s">
        <v>110</v>
      </c>
    </row>
    <row r="5" spans="2:28" ht="40" customHeight="1" x14ac:dyDescent="0.3">
      <c r="B5" s="39" t="s">
        <v>22</v>
      </c>
      <c r="C5" s="40" t="s">
        <v>111</v>
      </c>
      <c r="D5" s="41" t="e">
        <f>VLOOKUP(B5,Year4!D:E,2,FALSE)</f>
        <v>#N/A</v>
      </c>
      <c r="E5" s="41" t="e">
        <f>VLOOKUP(B5,Year3!D:E,2,FALSE)</f>
        <v>#N/A</v>
      </c>
      <c r="F5" s="41" t="e">
        <f>VLOOKUP(B5,Year2!D:E,2,FALSE)</f>
        <v>#N/A</v>
      </c>
      <c r="G5" s="41" t="e">
        <f>VLOOKUP(B5,Year1!D:E,2,FALSE)</f>
        <v>#N/A</v>
      </c>
      <c r="H5" s="155"/>
      <c r="I5" s="53">
        <v>0</v>
      </c>
      <c r="J5" s="42" t="e">
        <f>(G5*I5)+G5</f>
        <v>#N/A</v>
      </c>
      <c r="K5" s="12"/>
      <c r="L5" s="50"/>
      <c r="M5" s="124"/>
      <c r="N5" s="117"/>
      <c r="O5" s="12"/>
      <c r="P5" s="53">
        <v>0</v>
      </c>
      <c r="Q5" s="43">
        <f t="shared" ref="Q5:Q12" si="0">(L5*P5)+L5</f>
        <v>0</v>
      </c>
      <c r="R5" s="53">
        <v>0</v>
      </c>
      <c r="S5" s="43">
        <f t="shared" ref="S5:S12" si="1">(Q5*R5)+Q5</f>
        <v>0</v>
      </c>
      <c r="T5" s="53">
        <v>0</v>
      </c>
      <c r="U5" s="43">
        <f t="shared" ref="U5:U12" si="2">(S5*T5)+S5</f>
        <v>0</v>
      </c>
      <c r="V5" s="44">
        <f t="shared" ref="V5:V12" si="3">L5</f>
        <v>0</v>
      </c>
      <c r="W5" s="44">
        <f>Q5</f>
        <v>0</v>
      </c>
      <c r="X5" s="44">
        <f>S5</f>
        <v>0</v>
      </c>
      <c r="Y5" s="44">
        <f>U5</f>
        <v>0</v>
      </c>
      <c r="Z5" s="126"/>
      <c r="AA5" s="127">
        <f>I5+P5+R5+T5</f>
        <v>0</v>
      </c>
      <c r="AB5" s="128" t="str">
        <f>IF(AA5&gt;0,"+",IF(AA5&lt;0,"-","o"))</f>
        <v>o</v>
      </c>
    </row>
    <row r="6" spans="2:28" ht="40" customHeight="1" x14ac:dyDescent="0.3">
      <c r="B6" s="39" t="s">
        <v>31</v>
      </c>
      <c r="C6" s="40" t="s">
        <v>112</v>
      </c>
      <c r="D6" s="45" t="e">
        <f>VLOOKUP(B6,Year4!D:E,2,FALSE)</f>
        <v>#N/A</v>
      </c>
      <c r="E6" s="45" t="e">
        <f>VLOOKUP(B6,Year3!D:E,2,FALSE)</f>
        <v>#N/A</v>
      </c>
      <c r="F6" s="45" t="e">
        <f>VLOOKUP(B6,Year2!D:E,2,FALSE)</f>
        <v>#N/A</v>
      </c>
      <c r="G6" s="45" t="e">
        <f>VLOOKUP(B6,Year1!D:E,2,FALSE)</f>
        <v>#N/A</v>
      </c>
      <c r="H6" s="156"/>
      <c r="I6" s="53">
        <v>0</v>
      </c>
      <c r="J6" s="46" t="e">
        <f t="shared" ref="J6:J12" si="4">((G6*I6)+G6)</f>
        <v>#N/A</v>
      </c>
      <c r="K6" s="12"/>
      <c r="L6" s="51"/>
      <c r="M6" s="124"/>
      <c r="N6" s="117"/>
      <c r="O6" s="12"/>
      <c r="P6" s="53">
        <v>0</v>
      </c>
      <c r="Q6" s="46">
        <f t="shared" si="0"/>
        <v>0</v>
      </c>
      <c r="R6" s="53">
        <v>0</v>
      </c>
      <c r="S6" s="46">
        <f t="shared" si="1"/>
        <v>0</v>
      </c>
      <c r="T6" s="53">
        <v>0</v>
      </c>
      <c r="U6" s="46">
        <f t="shared" si="2"/>
        <v>0</v>
      </c>
      <c r="V6" s="44">
        <f t="shared" si="3"/>
        <v>0</v>
      </c>
      <c r="W6" s="44">
        <f t="shared" ref="W6:W12" si="5">Q6</f>
        <v>0</v>
      </c>
      <c r="X6" s="44">
        <f t="shared" ref="X6:X12" si="6">S6</f>
        <v>0</v>
      </c>
      <c r="Y6" s="44">
        <f t="shared" ref="Y6:Y12" si="7">U6</f>
        <v>0</v>
      </c>
      <c r="Z6" s="126"/>
      <c r="AA6" s="127">
        <f t="shared" ref="AA6:AA12" si="8">I6+P6+R6+T6</f>
        <v>0</v>
      </c>
      <c r="AB6" s="128" t="str">
        <f t="shared" ref="AB6:AB12" si="9">IF(AA6&gt;0,"+",IF(AA6&lt;0,"-","o"))</f>
        <v>o</v>
      </c>
    </row>
    <row r="7" spans="2:28" ht="40" customHeight="1" x14ac:dyDescent="0.3">
      <c r="B7" s="39" t="s">
        <v>38</v>
      </c>
      <c r="C7" s="40" t="s">
        <v>113</v>
      </c>
      <c r="D7" s="45" t="e">
        <f>VLOOKUP(B7,Year4!D:E,2,FALSE)</f>
        <v>#N/A</v>
      </c>
      <c r="E7" s="45" t="e">
        <f>VLOOKUP(B7,Year3!D:E,2,FALSE)</f>
        <v>#N/A</v>
      </c>
      <c r="F7" s="45" t="e">
        <f>VLOOKUP(B7,Year2!D:E,2,FALSE)</f>
        <v>#N/A</v>
      </c>
      <c r="G7" s="45" t="e">
        <f>VLOOKUP(B7,Year1!D:E,2,FALSE)</f>
        <v>#N/A</v>
      </c>
      <c r="H7" s="156"/>
      <c r="I7" s="53">
        <v>0</v>
      </c>
      <c r="J7" s="46" t="e">
        <f t="shared" si="4"/>
        <v>#N/A</v>
      </c>
      <c r="K7" s="12"/>
      <c r="L7" s="51"/>
      <c r="M7" s="125"/>
      <c r="N7" s="117"/>
      <c r="O7" s="12"/>
      <c r="P7" s="53">
        <v>0</v>
      </c>
      <c r="Q7" s="46">
        <f t="shared" si="0"/>
        <v>0</v>
      </c>
      <c r="R7" s="53">
        <v>0</v>
      </c>
      <c r="S7" s="46">
        <f t="shared" si="1"/>
        <v>0</v>
      </c>
      <c r="T7" s="53">
        <v>0</v>
      </c>
      <c r="U7" s="46">
        <f t="shared" si="2"/>
        <v>0</v>
      </c>
      <c r="V7" s="44">
        <f t="shared" si="3"/>
        <v>0</v>
      </c>
      <c r="W7" s="44">
        <f t="shared" si="5"/>
        <v>0</v>
      </c>
      <c r="X7" s="44">
        <f t="shared" si="6"/>
        <v>0</v>
      </c>
      <c r="Y7" s="44">
        <f t="shared" si="7"/>
        <v>0</v>
      </c>
      <c r="Z7" s="126"/>
      <c r="AA7" s="127">
        <f t="shared" si="8"/>
        <v>0</v>
      </c>
      <c r="AB7" s="128" t="str">
        <f t="shared" si="9"/>
        <v>o</v>
      </c>
    </row>
    <row r="8" spans="2:28" ht="40" customHeight="1" x14ac:dyDescent="0.3">
      <c r="B8" s="39" t="s">
        <v>46</v>
      </c>
      <c r="C8" s="40" t="s">
        <v>114</v>
      </c>
      <c r="D8" s="45" t="e">
        <f>VLOOKUP(B8,Year4!D:E,2,FALSE)</f>
        <v>#N/A</v>
      </c>
      <c r="E8" s="45" t="e">
        <f>VLOOKUP(B8,Year3!D:E,2,FALSE)</f>
        <v>#N/A</v>
      </c>
      <c r="F8" s="45" t="e">
        <f>VLOOKUP(B8,Year2!D:E,2,FALSE)</f>
        <v>#N/A</v>
      </c>
      <c r="G8" s="45" t="e">
        <f>VLOOKUP(B8,Year1!D:E,2,FALSE)</f>
        <v>#N/A</v>
      </c>
      <c r="H8" s="156"/>
      <c r="I8" s="53">
        <v>0</v>
      </c>
      <c r="J8" s="46" t="e">
        <f t="shared" si="4"/>
        <v>#N/A</v>
      </c>
      <c r="K8" s="12"/>
      <c r="L8" s="51"/>
      <c r="M8" s="125"/>
      <c r="N8" s="117"/>
      <c r="O8" s="12"/>
      <c r="P8" s="53">
        <v>0</v>
      </c>
      <c r="Q8" s="46">
        <f t="shared" si="0"/>
        <v>0</v>
      </c>
      <c r="R8" s="53">
        <v>0</v>
      </c>
      <c r="S8" s="46">
        <f t="shared" si="1"/>
        <v>0</v>
      </c>
      <c r="T8" s="53">
        <v>0</v>
      </c>
      <c r="U8" s="46">
        <f t="shared" si="2"/>
        <v>0</v>
      </c>
      <c r="V8" s="44">
        <f t="shared" si="3"/>
        <v>0</v>
      </c>
      <c r="W8" s="44">
        <f t="shared" si="5"/>
        <v>0</v>
      </c>
      <c r="X8" s="44">
        <f t="shared" si="6"/>
        <v>0</v>
      </c>
      <c r="Y8" s="44">
        <f t="shared" si="7"/>
        <v>0</v>
      </c>
      <c r="Z8" s="126"/>
      <c r="AA8" s="127">
        <f t="shared" si="8"/>
        <v>0</v>
      </c>
      <c r="AB8" s="128" t="str">
        <f t="shared" si="9"/>
        <v>o</v>
      </c>
    </row>
    <row r="9" spans="2:28" ht="40" customHeight="1" x14ac:dyDescent="0.3">
      <c r="B9" s="39" t="s">
        <v>63</v>
      </c>
      <c r="C9" s="40" t="s">
        <v>118</v>
      </c>
      <c r="D9" s="49" t="e">
        <f>VLOOKUP(B9,Year4!D:E,2,FALSE)</f>
        <v>#N/A</v>
      </c>
      <c r="E9" s="49" t="e">
        <f>VLOOKUP(B9,Year3!D:E,2,FALSE)</f>
        <v>#N/A</v>
      </c>
      <c r="F9" s="49" t="e">
        <f>VLOOKUP(B9,Year2!D:E,2,FALSE)</f>
        <v>#N/A</v>
      </c>
      <c r="G9" s="49" t="e">
        <f>VLOOKUP(B9,Year1!D:E,2,FALSE)</f>
        <v>#N/A</v>
      </c>
      <c r="H9" s="157"/>
      <c r="I9" s="53">
        <v>0</v>
      </c>
      <c r="J9" s="46" t="e">
        <f>((G9*I9)+G9)</f>
        <v>#N/A</v>
      </c>
      <c r="K9" s="12"/>
      <c r="L9" s="51"/>
      <c r="M9" s="125"/>
      <c r="N9" s="117"/>
      <c r="O9" s="12"/>
      <c r="P9" s="53">
        <v>0</v>
      </c>
      <c r="Q9" s="46">
        <f t="shared" si="0"/>
        <v>0</v>
      </c>
      <c r="R9" s="53">
        <v>0</v>
      </c>
      <c r="S9" s="46">
        <f>(Q9*R9)+Q9</f>
        <v>0</v>
      </c>
      <c r="T9" s="53">
        <v>0</v>
      </c>
      <c r="U9" s="46">
        <f>(S9*T9)+S9</f>
        <v>0</v>
      </c>
      <c r="V9" s="44">
        <f t="shared" si="3"/>
        <v>0</v>
      </c>
      <c r="W9" s="44">
        <f>Q9</f>
        <v>0</v>
      </c>
      <c r="X9" s="44">
        <f>S9</f>
        <v>0</v>
      </c>
      <c r="Y9" s="44">
        <f>U9</f>
        <v>0</v>
      </c>
      <c r="Z9" s="126"/>
      <c r="AA9" s="127">
        <f>I9+P9+R9+T9</f>
        <v>0</v>
      </c>
      <c r="AB9" s="128" t="str">
        <f>IF(AA9&gt;0,"+",IF(AA9&lt;0,"-","o"))</f>
        <v>o</v>
      </c>
    </row>
    <row r="10" spans="2:28" ht="40" customHeight="1" x14ac:dyDescent="0.3">
      <c r="B10" s="39" t="s">
        <v>70</v>
      </c>
      <c r="C10" s="40" t="s">
        <v>119</v>
      </c>
      <c r="D10" s="49" t="e">
        <f>VLOOKUP(B10,Year4!D:E,2,FALSE)</f>
        <v>#N/A</v>
      </c>
      <c r="E10" s="49" t="e">
        <f>VLOOKUP(B10,Year3!D:E,2,FALSE)</f>
        <v>#N/A</v>
      </c>
      <c r="F10" s="49" t="e">
        <f>VLOOKUP(B10,Year2!D:E,2,FALSE)</f>
        <v>#N/A</v>
      </c>
      <c r="G10" s="49" t="e">
        <f>VLOOKUP(B10,Year1!D:E,2,FALSE)</f>
        <v>#N/A</v>
      </c>
      <c r="H10" s="53"/>
      <c r="I10" s="53">
        <v>0</v>
      </c>
      <c r="J10" s="46" t="e">
        <f>((G10*I10)+G10)</f>
        <v>#N/A</v>
      </c>
      <c r="K10" s="12"/>
      <c r="L10" s="51"/>
      <c r="M10" s="125"/>
      <c r="N10" s="117"/>
      <c r="O10" s="12"/>
      <c r="P10" s="53">
        <v>0</v>
      </c>
      <c r="Q10" s="46">
        <f t="shared" si="0"/>
        <v>0</v>
      </c>
      <c r="R10" s="53">
        <v>0</v>
      </c>
      <c r="S10" s="46">
        <f t="shared" ref="S10" si="10">(Q10*R10)+Q10</f>
        <v>0</v>
      </c>
      <c r="T10" s="53">
        <v>0</v>
      </c>
      <c r="U10" s="46">
        <f t="shared" ref="U10" si="11">(S10*T10)+S10</f>
        <v>0</v>
      </c>
      <c r="V10" s="44">
        <f t="shared" si="3"/>
        <v>0</v>
      </c>
      <c r="W10" s="44">
        <f>Q10</f>
        <v>0</v>
      </c>
      <c r="X10" s="44">
        <f>S10</f>
        <v>0</v>
      </c>
      <c r="Y10" s="44">
        <f>U10</f>
        <v>0</v>
      </c>
      <c r="Z10" s="126"/>
      <c r="AA10" s="127">
        <f>I10+P10+R10+T10</f>
        <v>0</v>
      </c>
      <c r="AB10" s="128" t="str">
        <f>IF(AA10&gt;0,"+",IF(AA10&lt;0,"-","o"))</f>
        <v>o</v>
      </c>
    </row>
    <row r="11" spans="2:28" ht="40" customHeight="1" x14ac:dyDescent="0.3">
      <c r="B11" s="39" t="s">
        <v>116</v>
      </c>
      <c r="C11" s="40" t="s">
        <v>117</v>
      </c>
      <c r="D11" s="45" t="e">
        <f>VLOOKUP(B11,Year4!D:E,2,FALSE)</f>
        <v>#N/A</v>
      </c>
      <c r="E11" s="45" t="e">
        <f>VLOOKUP(B11,Year3!D:E,2,FALSE)</f>
        <v>#N/A</v>
      </c>
      <c r="F11" s="45" t="e">
        <f>VLOOKUP(B11,Year2!D:E,2,FALSE)</f>
        <v>#N/A</v>
      </c>
      <c r="G11" s="45" t="e">
        <f>VLOOKUP(B11,Year1!D:E,2,FALSE)</f>
        <v>#N/A</v>
      </c>
      <c r="H11" s="156"/>
      <c r="I11" s="53">
        <v>0</v>
      </c>
      <c r="J11" s="46" t="e">
        <f>((G11*I11)+G11)</f>
        <v>#N/A</v>
      </c>
      <c r="K11" s="12"/>
      <c r="L11" s="51"/>
      <c r="M11" s="125"/>
      <c r="N11" s="117"/>
      <c r="O11" s="12"/>
      <c r="P11" s="53">
        <v>0</v>
      </c>
      <c r="Q11" s="46">
        <f t="shared" si="0"/>
        <v>0</v>
      </c>
      <c r="R11" s="53">
        <v>0</v>
      </c>
      <c r="S11" s="46">
        <f>(Q11*R11)+Q11</f>
        <v>0</v>
      </c>
      <c r="T11" s="53">
        <v>0</v>
      </c>
      <c r="U11" s="46">
        <f>(S11*T11)+S11</f>
        <v>0</v>
      </c>
      <c r="V11" s="44">
        <f t="shared" si="3"/>
        <v>0</v>
      </c>
      <c r="W11" s="44">
        <f>Q11</f>
        <v>0</v>
      </c>
      <c r="X11" s="44">
        <f>S11</f>
        <v>0</v>
      </c>
      <c r="Y11" s="44">
        <f>U11</f>
        <v>0</v>
      </c>
      <c r="Z11" s="126"/>
      <c r="AA11" s="127">
        <f>I11+P11+R11+T11</f>
        <v>0</v>
      </c>
      <c r="AB11" s="128" t="str">
        <f>IF(AA11&gt;0,"+",IF(AA11&lt;0,"-","o"))</f>
        <v>o</v>
      </c>
    </row>
    <row r="12" spans="2:28" ht="40" customHeight="1" x14ac:dyDescent="0.3">
      <c r="B12" s="39" t="s">
        <v>54</v>
      </c>
      <c r="C12" s="40" t="s">
        <v>115</v>
      </c>
      <c r="D12" s="47" t="e">
        <f>VLOOKUP(B12,Year4!D:E,2,FALSE)</f>
        <v>#N/A</v>
      </c>
      <c r="E12" s="47" t="e">
        <f>VLOOKUP(B12,Year3!D:E,2,FALSE)</f>
        <v>#N/A</v>
      </c>
      <c r="F12" s="47" t="e">
        <f>VLOOKUP(B12,Year2!D:E,2,FALSE)</f>
        <v>#N/A</v>
      </c>
      <c r="G12" s="47" t="e">
        <f>VLOOKUP(B12,Year1!D:E,2,FALSE)</f>
        <v>#N/A</v>
      </c>
      <c r="H12" s="158"/>
      <c r="I12" s="53">
        <v>0</v>
      </c>
      <c r="J12" s="48" t="e">
        <f t="shared" si="4"/>
        <v>#N/A</v>
      </c>
      <c r="K12" s="12"/>
      <c r="L12" s="52"/>
      <c r="M12" s="125"/>
      <c r="N12" s="117"/>
      <c r="O12" s="12"/>
      <c r="P12" s="53">
        <v>0</v>
      </c>
      <c r="Q12" s="48">
        <f t="shared" si="0"/>
        <v>0</v>
      </c>
      <c r="R12" s="53">
        <v>0</v>
      </c>
      <c r="S12" s="48">
        <f t="shared" si="1"/>
        <v>0</v>
      </c>
      <c r="T12" s="53">
        <v>0</v>
      </c>
      <c r="U12" s="48">
        <f t="shared" si="2"/>
        <v>0</v>
      </c>
      <c r="V12" s="44">
        <f t="shared" si="3"/>
        <v>0</v>
      </c>
      <c r="W12" s="44">
        <f t="shared" si="5"/>
        <v>0</v>
      </c>
      <c r="X12" s="44">
        <f t="shared" si="6"/>
        <v>0</v>
      </c>
      <c r="Y12" s="44">
        <f t="shared" si="7"/>
        <v>0</v>
      </c>
      <c r="Z12" s="126"/>
      <c r="AA12" s="127">
        <f t="shared" si="8"/>
        <v>0</v>
      </c>
      <c r="AB12" s="128" t="str">
        <f t="shared" si="9"/>
        <v>o</v>
      </c>
    </row>
    <row r="14" spans="2:28" x14ac:dyDescent="0.3">
      <c r="C14" s="4" t="s">
        <v>280</v>
      </c>
      <c r="D14" s="4"/>
      <c r="E14" s="4"/>
      <c r="F14" s="4"/>
      <c r="G14" s="4"/>
    </row>
    <row r="15" spans="2:28" ht="20.149999999999999" customHeight="1" x14ac:dyDescent="0.3">
      <c r="C15" s="67" t="s">
        <v>120</v>
      </c>
    </row>
    <row r="16" spans="2:28" x14ac:dyDescent="0.3">
      <c r="C16" s="8" t="s">
        <v>93</v>
      </c>
      <c r="D16" s="7" t="s">
        <v>274</v>
      </c>
      <c r="E16" s="5"/>
      <c r="F16" s="5"/>
      <c r="G16" s="5"/>
      <c r="I16" s="1" t="s">
        <v>276</v>
      </c>
    </row>
    <row r="17" spans="2:9" x14ac:dyDescent="0.3">
      <c r="C17" s="14"/>
      <c r="D17" s="227" t="s">
        <v>106</v>
      </c>
      <c r="E17" s="227" t="s">
        <v>107</v>
      </c>
      <c r="F17" s="227" t="s">
        <v>289</v>
      </c>
      <c r="G17" s="227" t="s">
        <v>341</v>
      </c>
      <c r="I17" s="226" t="s">
        <v>363</v>
      </c>
    </row>
    <row r="18" spans="2:9" ht="28" x14ac:dyDescent="0.3">
      <c r="B18" s="39" t="s">
        <v>22</v>
      </c>
      <c r="C18" s="40" t="s">
        <v>121</v>
      </c>
      <c r="D18" s="69" t="e">
        <f>VLOOKUP(B18,Year4!D:H,5,FALSE)</f>
        <v>#N/A</v>
      </c>
      <c r="E18" s="69" t="e">
        <f>VLOOKUP(B18,Year3!D:H,5,FALSE)</f>
        <v>#N/A</v>
      </c>
      <c r="F18" s="69" t="e">
        <f>VLOOKUP(B18,Year2!D:H,5,FALSE)</f>
        <v>#N/A</v>
      </c>
      <c r="G18" s="69" t="e">
        <f>VLOOKUP(B18,Year1!D:H,5,FALSE)</f>
        <v>#N/A</v>
      </c>
    </row>
    <row r="19" spans="2:9" ht="28" x14ac:dyDescent="0.3">
      <c r="B19" s="39" t="s">
        <v>31</v>
      </c>
      <c r="C19" s="40" t="s">
        <v>122</v>
      </c>
      <c r="D19" s="69" t="e">
        <f>VLOOKUP(B19,Year4!D:H,5,FALSE)</f>
        <v>#N/A</v>
      </c>
      <c r="E19" s="69" t="e">
        <f>VLOOKUP(B19,Year3!D:H,5,FALSE)</f>
        <v>#N/A</v>
      </c>
      <c r="F19" s="69" t="e">
        <f>VLOOKUP(B19,Year2!D:H,5,FALSE)</f>
        <v>#N/A</v>
      </c>
      <c r="G19" s="69" t="e">
        <f>VLOOKUP(B19,Year1!D:H,5,FALSE)</f>
        <v>#N/A</v>
      </c>
    </row>
    <row r="20" spans="2:9" ht="28" x14ac:dyDescent="0.3">
      <c r="B20" s="39" t="s">
        <v>38</v>
      </c>
      <c r="C20" s="40" t="s">
        <v>123</v>
      </c>
      <c r="D20" s="69" t="e">
        <f>VLOOKUP(B20,Year4!D:H,5,FALSE)</f>
        <v>#N/A</v>
      </c>
      <c r="E20" s="69" t="e">
        <f>VLOOKUP(B20,Year3!D:H,5,FALSE)</f>
        <v>#N/A</v>
      </c>
      <c r="F20" s="69" t="e">
        <f>VLOOKUP(B20,Year2!D:H,5,FALSE)</f>
        <v>#N/A</v>
      </c>
      <c r="G20" s="69" t="e">
        <f>VLOOKUP(B20,Year1!D:H,5,FALSE)</f>
        <v>#N/A</v>
      </c>
    </row>
    <row r="21" spans="2:9" ht="28" x14ac:dyDescent="0.3">
      <c r="B21" s="39" t="s">
        <v>46</v>
      </c>
      <c r="C21" s="40" t="s">
        <v>124</v>
      </c>
      <c r="D21" s="69" t="e">
        <f>VLOOKUP(B21,Year4!D:H,5,FALSE)</f>
        <v>#N/A</v>
      </c>
      <c r="E21" s="69" t="e">
        <f>VLOOKUP(B21,Year3!D:H,5,FALSE)</f>
        <v>#N/A</v>
      </c>
      <c r="F21" s="69" t="e">
        <f>VLOOKUP(B21,Year2!D:H,5,FALSE)</f>
        <v>#N/A</v>
      </c>
      <c r="G21" s="69" t="e">
        <f>VLOOKUP(B21,Year1!D:H,5,FALSE)</f>
        <v>#N/A</v>
      </c>
    </row>
    <row r="22" spans="2:9" ht="28" x14ac:dyDescent="0.3">
      <c r="B22" s="39" t="s">
        <v>63</v>
      </c>
      <c r="C22" s="40" t="s">
        <v>127</v>
      </c>
      <c r="D22" s="69" t="e">
        <f>VLOOKUP(B22,Year4!D:H,5,FALSE)</f>
        <v>#N/A</v>
      </c>
      <c r="E22" s="69" t="e">
        <f>VLOOKUP(B22,Year3!D:H,5,FALSE)</f>
        <v>#N/A</v>
      </c>
      <c r="F22" s="69" t="e">
        <f>VLOOKUP(B22,Year2!D:H,5,FALSE)</f>
        <v>#N/A</v>
      </c>
      <c r="G22" s="69" t="e">
        <f>VLOOKUP(B22,Year1!D:H,5,FALSE)</f>
        <v>#N/A</v>
      </c>
    </row>
    <row r="23" spans="2:9" ht="28" x14ac:dyDescent="0.3">
      <c r="B23" s="39" t="s">
        <v>70</v>
      </c>
      <c r="C23" s="40" t="s">
        <v>119</v>
      </c>
      <c r="D23" s="69" t="e">
        <f>VLOOKUP(B23,Year4!D:H,5,FALSE)</f>
        <v>#N/A</v>
      </c>
      <c r="E23" s="69" t="e">
        <f>VLOOKUP(B23,Year3!D:H,5,FALSE)</f>
        <v>#N/A</v>
      </c>
      <c r="F23" s="69" t="e">
        <f>VLOOKUP(B23,Year2!D:H,5,FALSE)</f>
        <v>#N/A</v>
      </c>
      <c r="G23" s="69" t="e">
        <f>VLOOKUP(B23,Year1!D:H,5,FALSE)</f>
        <v>#N/A</v>
      </c>
    </row>
    <row r="24" spans="2:9" ht="28" x14ac:dyDescent="0.3">
      <c r="B24" s="39" t="s">
        <v>116</v>
      </c>
      <c r="C24" s="40" t="s">
        <v>126</v>
      </c>
      <c r="D24" s="69" t="e">
        <f>VLOOKUP(B24,Year4!D:H,5,FALSE)</f>
        <v>#N/A</v>
      </c>
      <c r="E24" s="69" t="e">
        <f>VLOOKUP(B24,Year3!D:H,5,FALSE)</f>
        <v>#N/A</v>
      </c>
      <c r="F24" s="69" t="e">
        <f>VLOOKUP(B24,Year2!D:H,5,FALSE)</f>
        <v>#N/A</v>
      </c>
      <c r="G24" s="69" t="e">
        <f>VLOOKUP(B24,Year1!D:H,5,FALSE)</f>
        <v>#N/A</v>
      </c>
    </row>
    <row r="25" spans="2:9" ht="28" x14ac:dyDescent="0.3">
      <c r="B25" s="39" t="s">
        <v>54</v>
      </c>
      <c r="C25" s="40" t="s">
        <v>125</v>
      </c>
      <c r="D25" s="69" t="e">
        <f>VLOOKUP(B25,Year4!D:H,5,FALSE)</f>
        <v>#N/A</v>
      </c>
      <c r="E25" s="69" t="e">
        <f>VLOOKUP(B25,Year3!D:H,5,FALSE)</f>
        <v>#N/A</v>
      </c>
      <c r="F25" s="69" t="e">
        <f>VLOOKUP(B25,Year2!D:H,5,FALSE)</f>
        <v>#N/A</v>
      </c>
      <c r="G25" s="69" t="e">
        <f>VLOOKUP(B25,Year1!D:H,5,FALSE)</f>
        <v>#N/A</v>
      </c>
    </row>
    <row r="28" spans="2:9" x14ac:dyDescent="0.3">
      <c r="C28" s="67" t="s">
        <v>128</v>
      </c>
      <c r="E28" s="294" t="e">
        <f>VLOOKUP(C2,Reference!A:B,2,FALSE)</f>
        <v>#N/A</v>
      </c>
      <c r="F28" s="294"/>
      <c r="G28" s="294"/>
    </row>
    <row r="29" spans="2:9" x14ac:dyDescent="0.3">
      <c r="C29" s="8" t="s">
        <v>93</v>
      </c>
      <c r="D29" s="7" t="s">
        <v>274</v>
      </c>
      <c r="E29" s="5"/>
      <c r="F29" s="5"/>
      <c r="G29" s="5"/>
    </row>
    <row r="30" spans="2:9" x14ac:dyDescent="0.3">
      <c r="C30" s="14"/>
      <c r="D30" s="227" t="s">
        <v>105</v>
      </c>
      <c r="E30" s="227" t="s">
        <v>106</v>
      </c>
      <c r="F30" s="227" t="s">
        <v>107</v>
      </c>
      <c r="G30" s="227" t="s">
        <v>289</v>
      </c>
    </row>
    <row r="31" spans="2:9" ht="28" customHeight="1" x14ac:dyDescent="0.3">
      <c r="B31" s="39" t="s">
        <v>22</v>
      </c>
      <c r="C31" s="40" t="s">
        <v>121</v>
      </c>
      <c r="D31" s="69" t="e">
        <f>VLOOKUP(B18,Year4!D:I,6,FALSE)</f>
        <v>#N/A</v>
      </c>
      <c r="E31" s="69" t="e">
        <f>VLOOKUP(B18,Year3!D:I,6,FALSE)</f>
        <v>#N/A</v>
      </c>
      <c r="F31" s="69" t="e">
        <f>VLOOKUP(B18,Year2!D:I,6,FALSE)</f>
        <v>#N/A</v>
      </c>
      <c r="G31" s="69" t="e">
        <f>VLOOKUP(B18,Year1!D:I,6,FALSE)</f>
        <v>#N/A</v>
      </c>
    </row>
    <row r="32" spans="2:9" ht="28" customHeight="1" x14ac:dyDescent="0.3">
      <c r="B32" s="39" t="s">
        <v>31</v>
      </c>
      <c r="C32" s="40" t="s">
        <v>122</v>
      </c>
      <c r="D32" s="69" t="e">
        <f>VLOOKUP(B19,Year4!D:I,6,FALSE)</f>
        <v>#N/A</v>
      </c>
      <c r="E32" s="69" t="e">
        <f>VLOOKUP(B19,Year3!D:I,6,FALSE)</f>
        <v>#N/A</v>
      </c>
      <c r="F32" s="69" t="e">
        <f>VLOOKUP(B19,Year2!D:I,6,FALSE)</f>
        <v>#N/A</v>
      </c>
      <c r="G32" s="69" t="e">
        <f>VLOOKUP(B19,Year1!D:I,6,FALSE)</f>
        <v>#N/A</v>
      </c>
    </row>
    <row r="33" spans="2:7" ht="28" customHeight="1" x14ac:dyDescent="0.3">
      <c r="B33" s="39" t="s">
        <v>38</v>
      </c>
      <c r="C33" s="40" t="s">
        <v>123</v>
      </c>
      <c r="D33" s="69" t="e">
        <f>VLOOKUP(B20,Year4!D:I,6,FALSE)</f>
        <v>#N/A</v>
      </c>
      <c r="E33" s="69" t="e">
        <f>VLOOKUP(B20,Year3!D:I,6,FALSE)</f>
        <v>#N/A</v>
      </c>
      <c r="F33" s="69" t="e">
        <f>VLOOKUP(B20,Year2!D:I,6,FALSE)</f>
        <v>#N/A</v>
      </c>
      <c r="G33" s="69" t="e">
        <f>VLOOKUP(B20,Year1!D:I,6,FALSE)</f>
        <v>#N/A</v>
      </c>
    </row>
    <row r="34" spans="2:7" ht="28" customHeight="1" x14ac:dyDescent="0.3">
      <c r="B34" s="39" t="s">
        <v>46</v>
      </c>
      <c r="C34" s="40" t="s">
        <v>124</v>
      </c>
      <c r="D34" s="69" t="e">
        <f>VLOOKUP(B21,Year4!D:I,6,FALSE)</f>
        <v>#N/A</v>
      </c>
      <c r="E34" s="69" t="e">
        <f>VLOOKUP(B21,Year3!D:I,6,FALSE)</f>
        <v>#N/A</v>
      </c>
      <c r="F34" s="69" t="e">
        <f>VLOOKUP(B21,Year2!D:I,6,FALSE)</f>
        <v>#N/A</v>
      </c>
      <c r="G34" s="69" t="e">
        <f>VLOOKUP(B21,Year1!D:I,6,FALSE)</f>
        <v>#N/A</v>
      </c>
    </row>
    <row r="35" spans="2:7" ht="28" customHeight="1" x14ac:dyDescent="0.3">
      <c r="B35" s="39" t="s">
        <v>63</v>
      </c>
      <c r="C35" s="40" t="s">
        <v>127</v>
      </c>
      <c r="D35" s="69" t="e">
        <f>VLOOKUP(B22,Year4!D:I,6,FALSE)</f>
        <v>#N/A</v>
      </c>
      <c r="E35" s="69" t="e">
        <f>VLOOKUP(B22,Year3!D:I,6,FALSE)</f>
        <v>#N/A</v>
      </c>
      <c r="F35" s="69" t="e">
        <f>VLOOKUP(B22,Year2!D:I,6,FALSE)</f>
        <v>#N/A</v>
      </c>
      <c r="G35" s="69" t="e">
        <f>VLOOKUP(B22,Year1!D:I,6,FALSE)</f>
        <v>#N/A</v>
      </c>
    </row>
    <row r="36" spans="2:7" ht="28" customHeight="1" x14ac:dyDescent="0.3">
      <c r="B36" s="39" t="s">
        <v>70</v>
      </c>
      <c r="C36" s="40" t="s">
        <v>119</v>
      </c>
      <c r="D36" s="69" t="e">
        <f>VLOOKUP(B23,Year4!D:I,6,FALSE)</f>
        <v>#N/A</v>
      </c>
      <c r="E36" s="69" t="e">
        <f>VLOOKUP(B23,Year3!D:I,6,FALSE)</f>
        <v>#N/A</v>
      </c>
      <c r="F36" s="69" t="e">
        <f>VLOOKUP(B23,Year2!D:I,6,FALSE)</f>
        <v>#N/A</v>
      </c>
      <c r="G36" s="69" t="e">
        <f>VLOOKUP(B23,Year1!D:I,6,FALSE)</f>
        <v>#N/A</v>
      </c>
    </row>
    <row r="37" spans="2:7" ht="28" customHeight="1" x14ac:dyDescent="0.3">
      <c r="B37" s="39" t="s">
        <v>116</v>
      </c>
      <c r="C37" s="40" t="s">
        <v>126</v>
      </c>
      <c r="D37" s="69" t="e">
        <f>VLOOKUP(B24,Year4!D:I,6,FALSE)</f>
        <v>#N/A</v>
      </c>
      <c r="E37" s="69" t="e">
        <f>VLOOKUP(B24,Year3!D:I,6,FALSE)</f>
        <v>#N/A</v>
      </c>
      <c r="F37" s="69" t="e">
        <f>VLOOKUP(B24,Year2!D:I,6,FALSE)</f>
        <v>#N/A</v>
      </c>
      <c r="G37" s="69" t="e">
        <f>VLOOKUP(B24,Year1!D:I,6,FALSE)</f>
        <v>#N/A</v>
      </c>
    </row>
    <row r="38" spans="2:7" ht="28" customHeight="1" x14ac:dyDescent="0.3">
      <c r="B38" s="39" t="s">
        <v>54</v>
      </c>
      <c r="C38" s="40" t="s">
        <v>125</v>
      </c>
      <c r="D38" s="69" t="e">
        <f>VLOOKUP(B25,Year4!D:I,6,FALSE)</f>
        <v>#N/A</v>
      </c>
      <c r="E38" s="69" t="e">
        <f>VLOOKUP(B25,Year3!D:I,6,FALSE)</f>
        <v>#N/A</v>
      </c>
      <c r="F38" s="69" t="e">
        <f>VLOOKUP(B25,Year2!D:I,6,FALSE)</f>
        <v>#N/A</v>
      </c>
      <c r="G38" s="69" t="e">
        <f>VLOOKUP(B25,Year1!D:I,6,FALSE)</f>
        <v>#N/A</v>
      </c>
    </row>
  </sheetData>
  <sheetProtection algorithmName="SHA-512" hashValue="4Yh4H//4NBR6/TYUMxQdtXa2To6mQAzbfHH4mymR8MCyKUaYGTeWitHoUNV2ndwiBHV7nw2pNES0OPWKTtTWhQ==" saltValue="vuaULxjOyup6/cyCCflRrw==" spinCount="100000" sheet="1" formatCells="0" formatColumns="0" formatRows="0" selectLockedCells="1"/>
  <mergeCells count="4">
    <mergeCell ref="M3:M4"/>
    <mergeCell ref="N3:N4"/>
    <mergeCell ref="E28:G28"/>
    <mergeCell ref="E1:H1"/>
  </mergeCells>
  <pageMargins left="0.7" right="0.7" top="0.75" bottom="0.75" header="0.3" footer="0.3"/>
  <pageSetup paperSize="9" scale="25" orientation="landscape" r:id="rId1"/>
  <headerFooter>
    <oddHeader>&amp;C&amp;"Arial"&amp;12&amp;K000000OFFICIAL&amp;1#</oddHeader>
    <oddFooter>&amp;C&amp;1#&amp;"Arial"&amp;12&amp;K000000OFFICIAL</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Reference!$A$1:$A$80</xm:f>
          </x14:formula1>
          <xm:sqref>C2</xm:sqref>
        </x14:dataValidation>
      </x14:dataValidations>
    </ext>
    <ext xmlns:x14="http://schemas.microsoft.com/office/spreadsheetml/2009/9/main" uri="{05C60535-1F16-4fd2-B633-F4F36F0B64E0}">
      <x14:sparklineGroups xmlns:xm="http://schemas.microsoft.com/office/excel/2006/main">
        <x14:sparklineGroup lineWeight="1.5" displayEmptyCellsAs="gap" xr2:uid="{00000000-0003-0000-0000-000000000000}">
          <x14:colorSeries rgb="FFFF600C"/>
          <x14:colorNegative rgb="FF000000"/>
          <x14:colorAxis rgb="FF000000"/>
          <x14:colorMarkers rgb="FF000000"/>
          <x14:colorFirst rgb="FF000000"/>
          <x14:colorLast rgb="FF000000"/>
          <x14:colorHigh rgb="FF000000"/>
          <x14:colorLow rgb="FF000000"/>
          <x14:sparklines>
            <x14:sparkline>
              <xm:f>'Input         '!V5:Y5</xm:f>
              <xm:sqref>Z5</xm:sqref>
            </x14:sparkline>
            <x14:sparkline>
              <xm:f>'Input         '!V6:Y6</xm:f>
              <xm:sqref>Z6</xm:sqref>
            </x14:sparkline>
            <x14:sparkline>
              <xm:f>'Input         '!V7:Y7</xm:f>
              <xm:sqref>Z7</xm:sqref>
            </x14:sparkline>
            <x14:sparkline>
              <xm:f>'Input         '!V8:Y8</xm:f>
              <xm:sqref>Z8</xm:sqref>
            </x14:sparkline>
            <x14:sparkline>
              <xm:f>'Input         '!V9:Y9</xm:f>
              <xm:sqref>Z9</xm:sqref>
            </x14:sparkline>
            <x14:sparkline>
              <xm:f>'Input         '!V10:Y10</xm:f>
              <xm:sqref>Z10</xm:sqref>
            </x14:sparkline>
            <x14:sparkline>
              <xm:f>'Input         '!V11:Y11</xm:f>
              <xm:sqref>Z11</xm:sqref>
            </x14:sparkline>
            <x14:sparkline>
              <xm:f>'Input         '!V12:Y12</xm:f>
              <xm:sqref>Z12</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EE119-3563-4ED1-B8AD-AE1D5285968C}">
  <sheetPr>
    <tabColor rgb="FF00A0BF"/>
    <pageSetUpPr fitToPage="1"/>
  </sheetPr>
  <dimension ref="B1:R14"/>
  <sheetViews>
    <sheetView showGridLines="0" zoomScale="90" zoomScaleNormal="90" workbookViewId="0">
      <pane ySplit="3" topLeftCell="A4" activePane="bottomLeft" state="frozen"/>
      <selection pane="bottomLeft" activeCell="B1" sqref="B1"/>
    </sheetView>
  </sheetViews>
  <sheetFormatPr defaultColWidth="9.1796875" defaultRowHeight="14" x14ac:dyDescent="0.3"/>
  <cols>
    <col min="1" max="1" width="1.7265625" style="132" customWidth="1"/>
    <col min="2" max="2" width="63.81640625" style="132" customWidth="1"/>
    <col min="3" max="3" width="6.26953125" style="129" customWidth="1"/>
    <col min="4" max="4" width="33.453125" style="136" customWidth="1"/>
    <col min="5" max="5" width="16.1796875" style="136" customWidth="1"/>
    <col min="6" max="6" width="25.54296875" style="130" customWidth="1"/>
    <col min="7" max="7" width="11.54296875" style="130" customWidth="1"/>
    <col min="8" max="8" width="11.81640625" style="131" customWidth="1"/>
    <col min="9" max="9" width="10.453125" style="130" customWidth="1"/>
    <col min="10" max="10" width="5.453125" style="130" customWidth="1"/>
    <col min="11" max="11" width="12.81640625" style="130" customWidth="1"/>
    <col min="12" max="12" width="16.453125" style="130" customWidth="1"/>
    <col min="13" max="13" width="13.453125" style="130" customWidth="1"/>
    <col min="14" max="14" width="6.81640625" style="132" customWidth="1"/>
    <col min="15" max="15" width="8.453125" style="132" customWidth="1"/>
    <col min="16" max="16" width="24.26953125" style="129" bestFit="1" customWidth="1"/>
    <col min="17" max="17" width="22.7265625" style="132" customWidth="1"/>
    <col min="18" max="18" width="9.453125" style="129" customWidth="1"/>
    <col min="19" max="19" width="12.7265625" style="132" customWidth="1"/>
    <col min="20" max="23" width="0.453125" style="132" customWidth="1"/>
    <col min="24" max="24" width="22.7265625" style="132" customWidth="1"/>
    <col min="25" max="16384" width="9.1796875" style="132"/>
  </cols>
  <sheetData>
    <row r="1" spans="2:18" ht="25.5" customHeight="1" x14ac:dyDescent="0.3">
      <c r="B1" s="223" t="s">
        <v>129</v>
      </c>
      <c r="C1" s="10"/>
      <c r="D1" s="2" t="s">
        <v>272</v>
      </c>
      <c r="E1" s="224"/>
      <c r="F1" s="13"/>
      <c r="G1" s="13"/>
      <c r="H1" s="225"/>
      <c r="I1" s="13"/>
      <c r="J1" s="13"/>
      <c r="K1" s="13"/>
      <c r="L1" s="13"/>
      <c r="M1" s="13"/>
    </row>
    <row r="2" spans="2:18" x14ac:dyDescent="0.3">
      <c r="B2" s="8" t="s">
        <v>93</v>
      </c>
      <c r="C2" s="35" t="s">
        <v>92</v>
      </c>
      <c r="D2" s="8" t="s">
        <v>130</v>
      </c>
      <c r="E2" s="8" t="s">
        <v>131</v>
      </c>
      <c r="F2" s="137" t="s">
        <v>132</v>
      </c>
      <c r="G2" s="138"/>
      <c r="H2" s="139" t="s">
        <v>133</v>
      </c>
      <c r="I2" s="140"/>
      <c r="J2" s="140"/>
      <c r="K2" s="140"/>
      <c r="L2" s="141" t="s">
        <v>134</v>
      </c>
      <c r="M2" s="142"/>
    </row>
    <row r="3" spans="2:18" ht="14.5" thickBot="1" x14ac:dyDescent="0.35">
      <c r="B3" s="14"/>
      <c r="C3" s="35"/>
      <c r="D3" s="8"/>
      <c r="E3" s="8"/>
      <c r="F3" s="137" t="s">
        <v>135</v>
      </c>
      <c r="G3" s="138"/>
      <c r="H3" s="139" t="s">
        <v>135</v>
      </c>
      <c r="I3" s="140"/>
      <c r="J3" s="140"/>
      <c r="K3" s="140"/>
      <c r="L3" s="141" t="s">
        <v>135</v>
      </c>
      <c r="M3" s="142"/>
    </row>
    <row r="4" spans="2:18" ht="48" customHeight="1" thickBot="1" x14ac:dyDescent="0.35">
      <c r="B4" s="40" t="s">
        <v>121</v>
      </c>
      <c r="C4" s="143" t="s">
        <v>22</v>
      </c>
      <c r="D4" s="144" t="s">
        <v>136</v>
      </c>
      <c r="E4" s="144">
        <f>'Input         '!L5</f>
        <v>0</v>
      </c>
      <c r="F4" s="145" t="s">
        <v>137</v>
      </c>
      <c r="G4" s="146">
        <f t="shared" ref="G4:G9" si="0">E4-(E4*0.025)</f>
        <v>0</v>
      </c>
      <c r="H4" s="66" t="s">
        <v>138</v>
      </c>
      <c r="I4" s="147">
        <f>G4</f>
        <v>0</v>
      </c>
      <c r="J4" s="62" t="s">
        <v>139</v>
      </c>
      <c r="K4" s="148">
        <f t="shared" ref="K4:K9" si="1">E4-(E4*0.1)</f>
        <v>0</v>
      </c>
      <c r="L4" s="149" t="s">
        <v>140</v>
      </c>
      <c r="M4" s="150">
        <f>K4</f>
        <v>0</v>
      </c>
      <c r="O4" s="133"/>
      <c r="P4" s="134"/>
      <c r="Q4" s="135"/>
      <c r="R4" s="134"/>
    </row>
    <row r="5" spans="2:18" ht="48" customHeight="1" thickBot="1" x14ac:dyDescent="0.35">
      <c r="B5" s="40" t="s">
        <v>112</v>
      </c>
      <c r="C5" s="143" t="s">
        <v>31</v>
      </c>
      <c r="D5" s="144" t="s">
        <v>136</v>
      </c>
      <c r="E5" s="54">
        <f>'Input         '!L6</f>
        <v>0</v>
      </c>
      <c r="F5" s="55" t="s">
        <v>137</v>
      </c>
      <c r="G5" s="60">
        <f t="shared" si="0"/>
        <v>0</v>
      </c>
      <c r="H5" s="66" t="s">
        <v>138</v>
      </c>
      <c r="I5" s="63">
        <f t="shared" ref="I5:I9" si="2">G5</f>
        <v>0</v>
      </c>
      <c r="J5" s="62" t="s">
        <v>139</v>
      </c>
      <c r="K5" s="56">
        <f t="shared" si="1"/>
        <v>0</v>
      </c>
      <c r="L5" s="149" t="s">
        <v>140</v>
      </c>
      <c r="M5" s="56">
        <f t="shared" ref="M5:M9" si="3">K5</f>
        <v>0</v>
      </c>
      <c r="O5" s="133"/>
      <c r="P5" s="134"/>
      <c r="Q5" s="135"/>
      <c r="R5" s="134"/>
    </row>
    <row r="6" spans="2:18" ht="48" customHeight="1" thickBot="1" x14ac:dyDescent="0.35">
      <c r="B6" s="40" t="s">
        <v>113</v>
      </c>
      <c r="C6" s="143" t="s">
        <v>38</v>
      </c>
      <c r="D6" s="144" t="s">
        <v>136</v>
      </c>
      <c r="E6" s="54">
        <f>'Input         '!L7</f>
        <v>0</v>
      </c>
      <c r="F6" s="55" t="s">
        <v>137</v>
      </c>
      <c r="G6" s="60">
        <f t="shared" si="0"/>
        <v>0</v>
      </c>
      <c r="H6" s="66" t="s">
        <v>138</v>
      </c>
      <c r="I6" s="63">
        <f t="shared" si="2"/>
        <v>0</v>
      </c>
      <c r="J6" s="62" t="s">
        <v>139</v>
      </c>
      <c r="K6" s="56">
        <f t="shared" si="1"/>
        <v>0</v>
      </c>
      <c r="L6" s="149" t="s">
        <v>140</v>
      </c>
      <c r="M6" s="56">
        <f t="shared" si="3"/>
        <v>0</v>
      </c>
      <c r="O6" s="133"/>
      <c r="P6" s="134"/>
      <c r="Q6" s="135"/>
      <c r="R6" s="134"/>
    </row>
    <row r="7" spans="2:18" ht="48" customHeight="1" thickBot="1" x14ac:dyDescent="0.35">
      <c r="B7" s="40" t="s">
        <v>141</v>
      </c>
      <c r="C7" s="143" t="s">
        <v>46</v>
      </c>
      <c r="D7" s="144" t="s">
        <v>136</v>
      </c>
      <c r="E7" s="54">
        <f>'Input         '!L8</f>
        <v>0</v>
      </c>
      <c r="F7" s="55" t="s">
        <v>137</v>
      </c>
      <c r="G7" s="60">
        <f t="shared" si="0"/>
        <v>0</v>
      </c>
      <c r="H7" s="66" t="s">
        <v>138</v>
      </c>
      <c r="I7" s="64">
        <f t="shared" si="2"/>
        <v>0</v>
      </c>
      <c r="J7" s="62" t="s">
        <v>139</v>
      </c>
      <c r="K7" s="56">
        <f t="shared" si="1"/>
        <v>0</v>
      </c>
      <c r="L7" s="149" t="s">
        <v>140</v>
      </c>
      <c r="M7" s="56">
        <f t="shared" si="3"/>
        <v>0</v>
      </c>
      <c r="O7" s="133"/>
      <c r="P7" s="134"/>
      <c r="Q7" s="135"/>
      <c r="R7" s="134"/>
    </row>
    <row r="8" spans="2:18" ht="48" customHeight="1" thickBot="1" x14ac:dyDescent="0.35">
      <c r="B8" s="40" t="s">
        <v>147</v>
      </c>
      <c r="C8" s="143" t="s">
        <v>63</v>
      </c>
      <c r="D8" s="144" t="s">
        <v>136</v>
      </c>
      <c r="E8" s="152">
        <f>'Input         '!L9</f>
        <v>0</v>
      </c>
      <c r="F8" s="55" t="s">
        <v>137</v>
      </c>
      <c r="G8" s="60">
        <f t="shared" si="0"/>
        <v>0</v>
      </c>
      <c r="H8" s="66" t="s">
        <v>138</v>
      </c>
      <c r="I8" s="63">
        <f t="shared" si="2"/>
        <v>0</v>
      </c>
      <c r="J8" s="62" t="s">
        <v>139</v>
      </c>
      <c r="K8" s="56">
        <f t="shared" si="1"/>
        <v>0</v>
      </c>
      <c r="L8" s="149" t="s">
        <v>140</v>
      </c>
      <c r="M8" s="56">
        <f t="shared" si="3"/>
        <v>0</v>
      </c>
      <c r="O8" s="133"/>
      <c r="P8" s="134"/>
      <c r="Q8" s="135"/>
      <c r="R8" s="134"/>
    </row>
    <row r="9" spans="2:18" ht="48" customHeight="1" thickBot="1" x14ac:dyDescent="0.35">
      <c r="B9" s="40" t="s">
        <v>148</v>
      </c>
      <c r="C9" s="143" t="s">
        <v>70</v>
      </c>
      <c r="D9" s="144" t="s">
        <v>136</v>
      </c>
      <c r="E9" s="152">
        <f>'Input         '!L10</f>
        <v>0</v>
      </c>
      <c r="F9" s="55" t="s">
        <v>137</v>
      </c>
      <c r="G9" s="60">
        <f t="shared" si="0"/>
        <v>0</v>
      </c>
      <c r="H9" s="66" t="s">
        <v>138</v>
      </c>
      <c r="I9" s="63">
        <f t="shared" si="2"/>
        <v>0</v>
      </c>
      <c r="J9" s="62" t="s">
        <v>139</v>
      </c>
      <c r="K9" s="56">
        <f t="shared" si="1"/>
        <v>0</v>
      </c>
      <c r="L9" s="149" t="s">
        <v>140</v>
      </c>
      <c r="M9" s="56">
        <f t="shared" si="3"/>
        <v>0</v>
      </c>
      <c r="O9" s="133"/>
      <c r="P9" s="134"/>
      <c r="Q9" s="135"/>
      <c r="R9" s="134"/>
    </row>
    <row r="10" spans="2:18" ht="48" customHeight="1" thickBot="1" x14ac:dyDescent="0.35">
      <c r="B10" s="40" t="s">
        <v>146</v>
      </c>
      <c r="C10" s="143" t="s">
        <v>116</v>
      </c>
      <c r="D10" s="144" t="s">
        <v>143</v>
      </c>
      <c r="E10" s="70">
        <f>'Input         '!L11</f>
        <v>0</v>
      </c>
      <c r="F10" s="57" t="s">
        <v>144</v>
      </c>
      <c r="G10" s="60">
        <f>E10-(E10*0.025)</f>
        <v>0</v>
      </c>
      <c r="H10" s="66" t="s">
        <v>138</v>
      </c>
      <c r="I10" s="63">
        <f>G10</f>
        <v>0</v>
      </c>
      <c r="J10" s="62" t="s">
        <v>139</v>
      </c>
      <c r="K10" s="56">
        <f>E10+(E10*0.1)</f>
        <v>0</v>
      </c>
      <c r="L10" s="149" t="s">
        <v>145</v>
      </c>
      <c r="M10" s="56">
        <f>K10</f>
        <v>0</v>
      </c>
      <c r="O10" s="133"/>
      <c r="P10" s="134"/>
      <c r="Q10" s="135"/>
      <c r="R10" s="134"/>
    </row>
    <row r="11" spans="2:18" ht="48" customHeight="1" thickBot="1" x14ac:dyDescent="0.35">
      <c r="B11" s="40" t="s">
        <v>142</v>
      </c>
      <c r="C11" s="143" t="s">
        <v>54</v>
      </c>
      <c r="D11" s="144" t="s">
        <v>143</v>
      </c>
      <c r="E11" s="59">
        <f>'Input         '!L12</f>
        <v>0</v>
      </c>
      <c r="F11" s="57" t="s">
        <v>144</v>
      </c>
      <c r="G11" s="61">
        <f>E11-(E11*0.025)</f>
        <v>0</v>
      </c>
      <c r="H11" s="66" t="s">
        <v>138</v>
      </c>
      <c r="I11" s="65">
        <f>G11</f>
        <v>0</v>
      </c>
      <c r="J11" s="62" t="s">
        <v>139</v>
      </c>
      <c r="K11" s="151">
        <f>E11+(E11*0.1)</f>
        <v>0</v>
      </c>
      <c r="L11" s="149" t="s">
        <v>145</v>
      </c>
      <c r="M11" s="58">
        <f>K11</f>
        <v>0</v>
      </c>
      <c r="O11" s="133"/>
      <c r="P11" s="134"/>
      <c r="Q11" s="135"/>
      <c r="R11" s="134"/>
    </row>
    <row r="12" spans="2:18" x14ac:dyDescent="0.3">
      <c r="B12" s="1"/>
      <c r="C12" s="10"/>
      <c r="D12" s="9"/>
      <c r="E12" s="9"/>
      <c r="F12" s="13"/>
      <c r="G12" s="13"/>
      <c r="H12" s="225"/>
      <c r="I12" s="13"/>
      <c r="J12" s="13"/>
      <c r="K12" s="13"/>
      <c r="L12" s="13"/>
      <c r="M12" s="13"/>
    </row>
    <row r="13" spans="2:18" x14ac:dyDescent="0.3">
      <c r="B13" s="1"/>
      <c r="C13" s="10"/>
      <c r="D13" s="9"/>
      <c r="E13" s="9"/>
      <c r="F13" s="13"/>
      <c r="G13" s="13"/>
      <c r="H13" s="225"/>
      <c r="I13" s="13"/>
      <c r="J13" s="13"/>
      <c r="K13" s="13"/>
      <c r="L13" s="13"/>
      <c r="M13" s="13"/>
    </row>
    <row r="14" spans="2:18" x14ac:dyDescent="0.3">
      <c r="B14" s="1" t="s">
        <v>149</v>
      </c>
      <c r="C14" s="10"/>
      <c r="D14" s="9"/>
      <c r="E14" s="9"/>
      <c r="F14" s="13"/>
      <c r="G14" s="13"/>
      <c r="H14" s="225"/>
      <c r="I14" s="13"/>
      <c r="J14" s="13"/>
      <c r="K14" s="13"/>
      <c r="L14" s="13"/>
      <c r="M14" s="13"/>
    </row>
  </sheetData>
  <sheetProtection algorithmName="SHA-512" hashValue="rijn5ZWtnXEewQdkY2Pg6ZdC/pezNzZ2/f/Z2hJKhTdxovIgg01vqoAzyW9IjRUxGTOpbbfb6rxrLTcii/UO4g==" saltValue="IhE6J35RXJtB9JNyhUW2IQ==" spinCount="100000" sheet="1" formatColumns="0" formatRows="0"/>
  <pageMargins left="0.7" right="0.7" top="0.75" bottom="0.75" header="0.3" footer="0.3"/>
  <pageSetup paperSize="9" scale="25" orientation="landscape" r:id="rId1"/>
  <headerFooter>
    <oddHeader>&amp;C&amp;"Arial"&amp;12&amp;K000000OFFICIAL&amp;1#</oddHeader>
    <oddFooter>&amp;C&amp;1#&amp;"Arial"&amp;12&amp;K000000OFFICIAL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CE627-2F2E-4D2E-B9FE-643AEA4C0CC9}">
  <sheetPr>
    <tabColor theme="9"/>
  </sheetPr>
  <dimension ref="A1:P212"/>
  <sheetViews>
    <sheetView showGridLines="0" view="pageBreakPreview" zoomScale="110" zoomScaleNormal="100" zoomScaleSheetLayoutView="110" workbookViewId="0">
      <selection activeCell="D2" sqref="D2"/>
    </sheetView>
  </sheetViews>
  <sheetFormatPr defaultColWidth="9.1796875" defaultRowHeight="12.5" x14ac:dyDescent="0.25"/>
  <cols>
    <col min="1" max="1" width="6.453125" style="89" customWidth="1"/>
    <col min="2" max="2" width="4.7265625" style="89" customWidth="1"/>
    <col min="3" max="3" width="0.7265625" style="93" customWidth="1"/>
    <col min="4" max="4" width="34.7265625" style="89" customWidth="1"/>
    <col min="5" max="5" width="37.1796875" style="89" customWidth="1"/>
    <col min="6" max="6" width="3.26953125" style="89" bestFit="1" customWidth="1"/>
    <col min="7" max="7" width="8.26953125" style="89" customWidth="1"/>
    <col min="8" max="8" width="8.1796875" style="89" customWidth="1"/>
    <col min="9" max="9" width="9.453125" style="89" customWidth="1"/>
    <col min="10" max="12" width="8.26953125" style="89" customWidth="1"/>
    <col min="13" max="13" width="6.26953125" style="89" customWidth="1"/>
    <col min="14" max="14" width="7.08984375" style="89" customWidth="1"/>
    <col min="15" max="15" width="9.1796875" style="89"/>
    <col min="16" max="16" width="51" style="73" customWidth="1"/>
    <col min="17" max="16384" width="9.1796875" style="89"/>
  </cols>
  <sheetData>
    <row r="1" spans="1:16" ht="3.75" customHeight="1" x14ac:dyDescent="0.35">
      <c r="C1" s="90"/>
      <c r="D1" s="91"/>
    </row>
    <row r="2" spans="1:16" ht="15.5" x14ac:dyDescent="0.25">
      <c r="A2" s="92"/>
      <c r="D2" s="94" t="s">
        <v>150</v>
      </c>
      <c r="E2" s="73"/>
      <c r="F2" s="73"/>
      <c r="G2" s="73"/>
      <c r="H2" s="73"/>
      <c r="I2" s="73"/>
      <c r="J2" s="73"/>
      <c r="K2" s="73"/>
      <c r="L2" s="73"/>
      <c r="M2" s="73"/>
    </row>
    <row r="3" spans="1:16" ht="9.5" customHeight="1" x14ac:dyDescent="0.25">
      <c r="D3" s="74"/>
      <c r="E3" s="73"/>
      <c r="F3" s="73"/>
      <c r="G3" s="73"/>
      <c r="H3" s="73"/>
      <c r="I3" s="73"/>
      <c r="J3" s="73"/>
      <c r="K3" s="73"/>
      <c r="L3" s="73"/>
      <c r="M3" s="73"/>
    </row>
    <row r="4" spans="1:16" ht="60.5" customHeight="1" x14ac:dyDescent="0.3">
      <c r="C4" s="95"/>
      <c r="D4" s="296" t="s">
        <v>151</v>
      </c>
      <c r="E4" s="296"/>
      <c r="F4" s="296"/>
      <c r="G4" s="296"/>
      <c r="H4" s="296"/>
      <c r="I4" s="296"/>
      <c r="J4" s="296"/>
      <c r="K4" s="296"/>
      <c r="L4" s="296"/>
      <c r="M4" s="296"/>
      <c r="P4" s="113" t="s">
        <v>152</v>
      </c>
    </row>
    <row r="5" spans="1:16" ht="14.15" customHeight="1" x14ac:dyDescent="0.25">
      <c r="C5" s="95"/>
      <c r="D5" s="297" t="s">
        <v>153</v>
      </c>
      <c r="E5" s="297"/>
      <c r="F5" s="297"/>
      <c r="G5" s="297"/>
      <c r="H5" s="297"/>
      <c r="I5" s="297"/>
      <c r="J5" s="297"/>
      <c r="K5" s="297"/>
      <c r="L5" s="297"/>
      <c r="M5" s="73"/>
    </row>
    <row r="6" spans="1:16" ht="3" customHeight="1" x14ac:dyDescent="0.25">
      <c r="C6" s="95"/>
      <c r="D6" s="74"/>
      <c r="E6" s="73"/>
      <c r="F6" s="73"/>
      <c r="G6" s="73"/>
      <c r="H6" s="73"/>
      <c r="I6" s="73"/>
      <c r="J6" s="73"/>
      <c r="K6" s="73"/>
      <c r="L6" s="73"/>
      <c r="M6" s="73"/>
    </row>
    <row r="7" spans="1:16" ht="22.5" customHeight="1" x14ac:dyDescent="0.3">
      <c r="D7" s="298" t="s">
        <v>154</v>
      </c>
      <c r="E7" s="300" t="s">
        <v>93</v>
      </c>
      <c r="F7" s="302" t="s">
        <v>155</v>
      </c>
      <c r="G7" s="123" t="s">
        <v>156</v>
      </c>
      <c r="H7" s="123" t="s">
        <v>94</v>
      </c>
      <c r="I7" s="123" t="s">
        <v>109</v>
      </c>
      <c r="J7" s="304" t="s">
        <v>157</v>
      </c>
      <c r="K7" s="304"/>
      <c r="L7" s="304"/>
      <c r="M7" s="123" t="s">
        <v>103</v>
      </c>
      <c r="P7" s="113" t="s">
        <v>158</v>
      </c>
    </row>
    <row r="8" spans="1:16" ht="15.65" customHeight="1" thickBot="1" x14ac:dyDescent="0.35">
      <c r="C8" s="96"/>
      <c r="D8" s="299"/>
      <c r="E8" s="301"/>
      <c r="F8" s="303"/>
      <c r="G8" s="118" t="str">
        <f>'Input         '!G4</f>
        <v>2023-24</v>
      </c>
      <c r="H8" s="118" t="str">
        <f>'Input         '!H4</f>
        <v>2024-25</v>
      </c>
      <c r="I8" s="118" t="str">
        <f>'Input         '!L3</f>
        <v xml:space="preserve">2025-26
</v>
      </c>
      <c r="J8" s="118" t="str">
        <f>'Input         '!Q4</f>
        <v>2026-27</v>
      </c>
      <c r="K8" s="118" t="str">
        <f>'Input         '!S4</f>
        <v>2027-28</v>
      </c>
      <c r="L8" s="118" t="str">
        <f>'Input         '!U4</f>
        <v>2028-29</v>
      </c>
      <c r="M8" s="118" t="s">
        <v>110</v>
      </c>
      <c r="P8" s="113" t="s">
        <v>159</v>
      </c>
    </row>
    <row r="9" spans="1:16" ht="13" x14ac:dyDescent="0.3">
      <c r="C9" s="97"/>
      <c r="D9" s="76" t="s">
        <v>160</v>
      </c>
      <c r="E9" s="77"/>
      <c r="F9" s="78"/>
      <c r="G9" s="79"/>
      <c r="H9" s="79"/>
      <c r="I9" s="80"/>
      <c r="J9" s="81"/>
      <c r="K9" s="81"/>
      <c r="L9" s="81"/>
      <c r="M9" s="82"/>
    </row>
    <row r="10" spans="1:16" ht="40.5" customHeight="1" thickBot="1" x14ac:dyDescent="0.3">
      <c r="C10" s="90"/>
      <c r="D10" s="83" t="s">
        <v>342</v>
      </c>
      <c r="E10" s="83" t="s">
        <v>343</v>
      </c>
      <c r="F10" s="84">
        <v>1</v>
      </c>
      <c r="G10" s="85" t="e">
        <f>'Input         '!G5</f>
        <v>#N/A</v>
      </c>
      <c r="H10" s="85">
        <f>'Input         '!H5</f>
        <v>0</v>
      </c>
      <c r="I10" s="86">
        <f>'Input         '!L5</f>
        <v>0</v>
      </c>
      <c r="J10" s="116">
        <f>'Input         '!Q5</f>
        <v>0</v>
      </c>
      <c r="K10" s="116">
        <f>'Input         '!S5</f>
        <v>0</v>
      </c>
      <c r="L10" s="116">
        <f>'Input         '!U5</f>
        <v>0</v>
      </c>
      <c r="M10" s="87" t="str">
        <f>'Input         '!AB5</f>
        <v>o</v>
      </c>
    </row>
    <row r="11" spans="1:16" x14ac:dyDescent="0.25">
      <c r="C11" s="98"/>
      <c r="D11" s="76" t="s">
        <v>30</v>
      </c>
      <c r="E11" s="77"/>
      <c r="F11" s="78"/>
      <c r="G11" s="79"/>
      <c r="H11" s="79"/>
      <c r="I11" s="80"/>
      <c r="J11" s="81"/>
      <c r="K11" s="81"/>
      <c r="L11" s="81"/>
      <c r="M11" s="82"/>
    </row>
    <row r="12" spans="1:16" ht="54.75" customHeight="1" thickBot="1" x14ac:dyDescent="0.3">
      <c r="C12" s="98"/>
      <c r="D12" s="83" t="s">
        <v>345</v>
      </c>
      <c r="E12" s="83" t="s">
        <v>344</v>
      </c>
      <c r="F12" s="84">
        <v>2</v>
      </c>
      <c r="G12" s="115" t="e">
        <f>'Input         '!G6</f>
        <v>#N/A</v>
      </c>
      <c r="H12" s="115">
        <f>'Input         '!H6</f>
        <v>0</v>
      </c>
      <c r="I12" s="114">
        <f>'Input         '!L6</f>
        <v>0</v>
      </c>
      <c r="J12" s="114">
        <f>'Input         '!Q6</f>
        <v>0</v>
      </c>
      <c r="K12" s="114">
        <f>'Input         '!S6</f>
        <v>0</v>
      </c>
      <c r="L12" s="114">
        <f>'Input         '!U6</f>
        <v>0</v>
      </c>
      <c r="M12" s="87" t="str">
        <f>'Input         '!AB6</f>
        <v>o</v>
      </c>
    </row>
    <row r="13" spans="1:16" x14ac:dyDescent="0.25">
      <c r="C13" s="98"/>
      <c r="D13" s="76" t="s">
        <v>161</v>
      </c>
      <c r="E13" s="77"/>
      <c r="F13" s="78"/>
      <c r="G13" s="81"/>
      <c r="H13" s="81"/>
      <c r="I13" s="80"/>
      <c r="J13" s="81"/>
      <c r="K13" s="81"/>
      <c r="L13" s="81"/>
      <c r="M13" s="82"/>
    </row>
    <row r="14" spans="1:16" ht="63" customHeight="1" thickBot="1" x14ac:dyDescent="0.3">
      <c r="C14" s="98"/>
      <c r="D14" s="83" t="s">
        <v>346</v>
      </c>
      <c r="E14" s="83" t="s">
        <v>347</v>
      </c>
      <c r="F14" s="84">
        <v>3</v>
      </c>
      <c r="G14" s="115" t="e">
        <f>'Input         '!G7</f>
        <v>#N/A</v>
      </c>
      <c r="H14" s="115">
        <f>'Input         '!H7</f>
        <v>0</v>
      </c>
      <c r="I14" s="114">
        <f>'Input         '!L7</f>
        <v>0</v>
      </c>
      <c r="J14" s="114">
        <f>'Input         '!Q7</f>
        <v>0</v>
      </c>
      <c r="K14" s="114">
        <f>'Input         '!S7</f>
        <v>0</v>
      </c>
      <c r="L14" s="114">
        <f>'Input         '!U7</f>
        <v>0</v>
      </c>
      <c r="M14" s="87" t="str">
        <f>'Input         '!AB7</f>
        <v>o</v>
      </c>
    </row>
    <row r="15" spans="1:16" x14ac:dyDescent="0.25">
      <c r="C15" s="98"/>
      <c r="D15" s="76" t="s">
        <v>162</v>
      </c>
      <c r="E15" s="77"/>
      <c r="F15" s="78"/>
      <c r="G15" s="81"/>
      <c r="H15" s="81"/>
      <c r="I15" s="80"/>
      <c r="J15" s="81"/>
      <c r="K15" s="81"/>
      <c r="L15" s="81"/>
      <c r="M15" s="82"/>
    </row>
    <row r="16" spans="1:16" ht="45.65" customHeight="1" thickBot="1" x14ac:dyDescent="0.3">
      <c r="C16" s="98"/>
      <c r="D16" s="83" t="s">
        <v>350</v>
      </c>
      <c r="E16" s="83" t="s">
        <v>351</v>
      </c>
      <c r="F16" s="84">
        <v>4</v>
      </c>
      <c r="G16" s="115" t="e">
        <f>'Input         '!G8</f>
        <v>#N/A</v>
      </c>
      <c r="H16" s="115">
        <f>'Input         '!H8</f>
        <v>0</v>
      </c>
      <c r="I16" s="114">
        <f>'Input         '!L8</f>
        <v>0</v>
      </c>
      <c r="J16" s="114">
        <f>'Input         '!Q8</f>
        <v>0</v>
      </c>
      <c r="K16" s="114">
        <f>'Input         '!S8</f>
        <v>0</v>
      </c>
      <c r="L16" s="114">
        <f>'Input         '!U8</f>
        <v>0</v>
      </c>
      <c r="M16" s="87" t="str">
        <f>'Input         '!AB8</f>
        <v>o</v>
      </c>
    </row>
    <row r="17" spans="3:14" ht="95" customHeight="1" x14ac:dyDescent="0.25">
      <c r="C17" s="98"/>
      <c r="D17" s="77"/>
      <c r="E17" s="77"/>
      <c r="F17" s="78"/>
      <c r="G17" s="231"/>
      <c r="H17" s="231"/>
      <c r="I17" s="232"/>
      <c r="J17" s="232"/>
      <c r="K17" s="232"/>
      <c r="L17" s="232"/>
      <c r="M17" s="82"/>
    </row>
    <row r="18" spans="3:14" ht="27" customHeight="1" x14ac:dyDescent="0.25">
      <c r="C18" s="95"/>
      <c r="D18" s="297" t="s">
        <v>163</v>
      </c>
      <c r="E18" s="297"/>
      <c r="F18" s="297"/>
      <c r="G18" s="297"/>
      <c r="H18" s="297"/>
      <c r="I18" s="297"/>
      <c r="J18" s="297"/>
      <c r="K18" s="297"/>
      <c r="L18" s="297"/>
      <c r="M18" s="73"/>
    </row>
    <row r="19" spans="3:14" ht="3.75" hidden="1" customHeight="1" x14ac:dyDescent="0.25">
      <c r="C19" s="95"/>
      <c r="D19" s="74"/>
      <c r="E19" s="73"/>
      <c r="F19" s="73"/>
      <c r="G19" s="73"/>
      <c r="H19" s="73"/>
      <c r="I19" s="73"/>
      <c r="J19" s="73"/>
      <c r="K19" s="73"/>
      <c r="L19" s="73"/>
      <c r="M19" s="73"/>
    </row>
    <row r="20" spans="3:14" ht="24.75" customHeight="1" x14ac:dyDescent="0.25">
      <c r="D20" s="298" t="s">
        <v>154</v>
      </c>
      <c r="E20" s="300" t="s">
        <v>93</v>
      </c>
      <c r="F20" s="302" t="s">
        <v>155</v>
      </c>
      <c r="G20" s="123" t="s">
        <v>156</v>
      </c>
      <c r="H20" s="123" t="s">
        <v>94</v>
      </c>
      <c r="I20" s="123" t="s">
        <v>109</v>
      </c>
      <c r="J20" s="304" t="s">
        <v>157</v>
      </c>
      <c r="K20" s="304"/>
      <c r="L20" s="304"/>
      <c r="M20" s="123" t="s">
        <v>103</v>
      </c>
    </row>
    <row r="21" spans="3:14" ht="15.65" customHeight="1" thickBot="1" x14ac:dyDescent="0.3">
      <c r="C21" s="96"/>
      <c r="D21" s="299"/>
      <c r="E21" s="301"/>
      <c r="F21" s="303"/>
      <c r="G21" s="118" t="str">
        <f>'Input         '!G4</f>
        <v>2023-24</v>
      </c>
      <c r="H21" s="118" t="str">
        <f>'Input         '!H4</f>
        <v>2024-25</v>
      </c>
      <c r="I21" s="118" t="str">
        <f>'Input         '!L3</f>
        <v xml:space="preserve">2025-26
</v>
      </c>
      <c r="J21" s="118" t="str">
        <f>'Input         '!Q4</f>
        <v>2026-27</v>
      </c>
      <c r="K21" s="118" t="str">
        <f>'Input         '!S4</f>
        <v>2027-28</v>
      </c>
      <c r="L21" s="118" t="str">
        <f>'Input         '!U4</f>
        <v>2028-29</v>
      </c>
      <c r="M21" s="75" t="s">
        <v>110</v>
      </c>
    </row>
    <row r="22" spans="3:14" ht="13" x14ac:dyDescent="0.3">
      <c r="C22" s="97"/>
      <c r="D22" s="76" t="s">
        <v>62</v>
      </c>
      <c r="E22" s="77"/>
      <c r="F22" s="78"/>
      <c r="G22" s="79"/>
      <c r="H22" s="79"/>
      <c r="I22" s="80"/>
      <c r="J22" s="81"/>
      <c r="K22" s="81"/>
      <c r="L22" s="81"/>
      <c r="M22" s="82"/>
    </row>
    <row r="23" spans="3:14" ht="35.4" customHeight="1" thickBot="1" x14ac:dyDescent="0.3">
      <c r="C23" s="90"/>
      <c r="D23" s="83" t="s">
        <v>352</v>
      </c>
      <c r="E23" s="83" t="s">
        <v>354</v>
      </c>
      <c r="F23" s="84">
        <v>5</v>
      </c>
      <c r="G23" s="119" t="e">
        <f>'Input         '!G9</f>
        <v>#N/A</v>
      </c>
      <c r="H23" s="119">
        <f>'Input         '!H9</f>
        <v>0</v>
      </c>
      <c r="I23" s="114">
        <f>'Input         '!L9</f>
        <v>0</v>
      </c>
      <c r="J23" s="114">
        <f>'Input         '!Q9</f>
        <v>0</v>
      </c>
      <c r="K23" s="114">
        <f>'Input         '!S9</f>
        <v>0</v>
      </c>
      <c r="L23" s="114">
        <f>'Input         '!U9</f>
        <v>0</v>
      </c>
      <c r="M23" s="87" t="str">
        <f>'Input         '!AB9</f>
        <v>o</v>
      </c>
    </row>
    <row r="24" spans="3:14" x14ac:dyDescent="0.25">
      <c r="C24" s="98"/>
      <c r="D24" s="76" t="s">
        <v>69</v>
      </c>
      <c r="E24" s="77"/>
      <c r="F24" s="78"/>
      <c r="G24" s="79"/>
      <c r="H24" s="79"/>
      <c r="I24" s="80"/>
      <c r="J24" s="81"/>
      <c r="K24" s="81"/>
      <c r="L24" s="81"/>
      <c r="M24" s="82"/>
    </row>
    <row r="25" spans="3:14" ht="39.75" customHeight="1" thickBot="1" x14ac:dyDescent="0.3">
      <c r="C25" s="98"/>
      <c r="D25" s="83" t="s">
        <v>353</v>
      </c>
      <c r="E25" s="83" t="s">
        <v>355</v>
      </c>
      <c r="F25" s="84">
        <v>6</v>
      </c>
      <c r="G25" s="119" t="e">
        <f>'Input         '!G10</f>
        <v>#N/A</v>
      </c>
      <c r="H25" s="119">
        <f>'Input         '!H10</f>
        <v>0</v>
      </c>
      <c r="I25" s="114">
        <f>'Input         '!L10</f>
        <v>0</v>
      </c>
      <c r="J25" s="114">
        <f>'Input         '!Q10</f>
        <v>0</v>
      </c>
      <c r="K25" s="114">
        <f>'Input         '!S10</f>
        <v>0</v>
      </c>
      <c r="L25" s="114">
        <f>'Input         '!U10</f>
        <v>0</v>
      </c>
      <c r="M25" s="87" t="str">
        <f>'Input         '!AB10</f>
        <v>o</v>
      </c>
    </row>
    <row r="26" spans="3:14" x14ac:dyDescent="0.25">
      <c r="C26" s="98"/>
      <c r="D26" s="76" t="s">
        <v>76</v>
      </c>
      <c r="E26" s="77"/>
      <c r="F26" s="78"/>
      <c r="G26" s="81"/>
      <c r="H26" s="81"/>
      <c r="I26" s="80"/>
      <c r="J26" s="81"/>
      <c r="K26" s="81"/>
      <c r="L26" s="81"/>
      <c r="M26" s="82"/>
    </row>
    <row r="27" spans="3:14" ht="38.25" customHeight="1" thickBot="1" x14ac:dyDescent="0.3">
      <c r="C27" s="98"/>
      <c r="D27" s="83" t="s">
        <v>356</v>
      </c>
      <c r="E27" s="83" t="s">
        <v>357</v>
      </c>
      <c r="F27" s="84">
        <v>7</v>
      </c>
      <c r="G27" s="115" t="e">
        <f>'Input         '!G11</f>
        <v>#N/A</v>
      </c>
      <c r="H27" s="115">
        <f>'Input         '!H11</f>
        <v>0</v>
      </c>
      <c r="I27" s="114">
        <f>'Input         '!L11</f>
        <v>0</v>
      </c>
      <c r="J27" s="114">
        <f>'Input         '!Q11</f>
        <v>0</v>
      </c>
      <c r="K27" s="114">
        <f>'Input         '!S11</f>
        <v>0</v>
      </c>
      <c r="L27" s="114">
        <f>'Input         '!U11</f>
        <v>0</v>
      </c>
      <c r="M27" s="87" t="str">
        <f>'Input         '!AB11</f>
        <v>o</v>
      </c>
    </row>
    <row r="28" spans="3:14" x14ac:dyDescent="0.25">
      <c r="C28" s="98"/>
      <c r="D28" s="76" t="s">
        <v>53</v>
      </c>
      <c r="E28" s="77"/>
      <c r="F28" s="78"/>
      <c r="G28" s="121"/>
      <c r="H28" s="121"/>
      <c r="I28" s="122"/>
      <c r="J28" s="121"/>
      <c r="K28" s="121"/>
      <c r="L28" s="121"/>
      <c r="M28" s="82"/>
    </row>
    <row r="29" spans="3:14" ht="34.5" customHeight="1" thickBot="1" x14ac:dyDescent="0.3">
      <c r="C29" s="98"/>
      <c r="D29" s="83" t="s">
        <v>358</v>
      </c>
      <c r="E29" s="83" t="s">
        <v>359</v>
      </c>
      <c r="F29" s="84">
        <v>8</v>
      </c>
      <c r="G29" s="120" t="e">
        <f>'Input         '!G12</f>
        <v>#N/A</v>
      </c>
      <c r="H29" s="120">
        <f>'Input         '!H12</f>
        <v>0</v>
      </c>
      <c r="I29" s="120">
        <f>'Input         '!L12</f>
        <v>0</v>
      </c>
      <c r="J29" s="120">
        <f>'Input         '!Q12</f>
        <v>0</v>
      </c>
      <c r="K29" s="120">
        <f>'Input         '!S12</f>
        <v>0</v>
      </c>
      <c r="L29" s="120">
        <f>'Input         '!U12</f>
        <v>0</v>
      </c>
      <c r="M29" s="87" t="str">
        <f>'Input         '!AB12</f>
        <v>o</v>
      </c>
    </row>
    <row r="30" spans="3:14" ht="9" customHeight="1" x14ac:dyDescent="0.25">
      <c r="C30" s="98"/>
      <c r="D30" s="88"/>
      <c r="E30" s="73"/>
      <c r="F30" s="73"/>
      <c r="G30" s="73"/>
      <c r="H30" s="73"/>
      <c r="I30" s="73"/>
      <c r="J30" s="73"/>
      <c r="K30" s="73"/>
      <c r="L30" s="73"/>
      <c r="M30" s="73"/>
    </row>
    <row r="31" spans="3:14" x14ac:dyDescent="0.25">
      <c r="C31" s="99"/>
      <c r="D31" s="102" t="s">
        <v>164</v>
      </c>
      <c r="E31" s="103"/>
      <c r="F31" s="103"/>
      <c r="G31" s="103"/>
      <c r="H31" s="103"/>
      <c r="I31" s="103"/>
      <c r="J31" s="103"/>
      <c r="K31" s="103"/>
      <c r="L31" s="103"/>
      <c r="M31" s="103"/>
      <c r="N31" s="101"/>
    </row>
    <row r="32" spans="3:14" x14ac:dyDescent="0.25">
      <c r="C32" s="104"/>
      <c r="D32" s="306" t="s">
        <v>165</v>
      </c>
      <c r="E32" s="306"/>
      <c r="F32" s="306"/>
      <c r="G32" s="306"/>
      <c r="H32" s="306"/>
      <c r="I32" s="306"/>
      <c r="J32" s="306"/>
      <c r="K32" s="306"/>
      <c r="L32" s="306"/>
      <c r="M32" s="306"/>
      <c r="N32" s="101"/>
    </row>
    <row r="33" spans="3:14" x14ac:dyDescent="0.25">
      <c r="C33" s="104"/>
      <c r="D33" s="105" t="s">
        <v>166</v>
      </c>
      <c r="E33" s="105"/>
      <c r="F33" s="105"/>
      <c r="G33" s="105"/>
      <c r="H33" s="105"/>
      <c r="I33" s="105"/>
      <c r="J33" s="105"/>
      <c r="K33" s="105"/>
      <c r="L33" s="105"/>
      <c r="M33" s="105"/>
      <c r="N33" s="101"/>
    </row>
    <row r="34" spans="3:14" x14ac:dyDescent="0.25">
      <c r="C34" s="104"/>
      <c r="D34" s="105" t="s">
        <v>167</v>
      </c>
      <c r="E34" s="105"/>
      <c r="F34" s="105"/>
      <c r="G34" s="105"/>
      <c r="H34" s="105"/>
      <c r="I34" s="105"/>
      <c r="J34" s="105"/>
      <c r="K34" s="105"/>
      <c r="L34" s="105"/>
      <c r="M34" s="105"/>
      <c r="N34" s="101"/>
    </row>
    <row r="35" spans="3:14" ht="167" customHeight="1" x14ac:dyDescent="0.25">
      <c r="C35" s="104"/>
      <c r="D35" s="105"/>
      <c r="E35" s="105"/>
      <c r="F35" s="105"/>
      <c r="G35" s="105"/>
      <c r="H35" s="105"/>
      <c r="I35" s="105"/>
      <c r="J35" s="105"/>
      <c r="K35" s="105"/>
      <c r="L35" s="105"/>
      <c r="M35" s="105"/>
    </row>
    <row r="36" spans="3:14" ht="15.75" customHeight="1" x14ac:dyDescent="0.25">
      <c r="C36" s="104"/>
      <c r="D36" s="106" t="s">
        <v>168</v>
      </c>
      <c r="E36" s="103"/>
      <c r="F36" s="103"/>
      <c r="G36" s="103"/>
      <c r="H36" s="103"/>
      <c r="I36" s="103"/>
      <c r="J36" s="103"/>
      <c r="K36" s="103"/>
      <c r="L36" s="103"/>
      <c r="M36" s="103"/>
    </row>
    <row r="37" spans="3:14" ht="17" customHeight="1" x14ac:dyDescent="0.25">
      <c r="C37" s="107"/>
      <c r="D37" s="309" t="s">
        <v>169</v>
      </c>
      <c r="E37" s="309"/>
      <c r="F37" s="309"/>
      <c r="G37" s="309"/>
      <c r="H37" s="309"/>
      <c r="I37" s="309"/>
      <c r="J37" s="309"/>
      <c r="K37" s="309"/>
      <c r="L37" s="309"/>
      <c r="M37" s="309"/>
    </row>
    <row r="38" spans="3:14" x14ac:dyDescent="0.25">
      <c r="C38" s="107"/>
      <c r="D38" s="305" t="s">
        <v>170</v>
      </c>
      <c r="E38" s="305"/>
      <c r="F38" s="305"/>
      <c r="G38" s="305"/>
      <c r="H38" s="305"/>
      <c r="I38" s="305"/>
      <c r="J38" s="305"/>
      <c r="K38" s="305"/>
      <c r="L38" s="305"/>
      <c r="M38" s="305"/>
    </row>
    <row r="39" spans="3:14" x14ac:dyDescent="0.25">
      <c r="C39" s="107"/>
      <c r="D39" s="296">
        <f>'Input         '!N5</f>
        <v>0</v>
      </c>
      <c r="E39" s="296"/>
      <c r="F39" s="296"/>
      <c r="G39" s="296"/>
      <c r="H39" s="296"/>
      <c r="I39" s="296"/>
      <c r="J39" s="296"/>
      <c r="K39" s="296"/>
      <c r="L39" s="296"/>
      <c r="M39" s="296"/>
    </row>
    <row r="40" spans="3:14" x14ac:dyDescent="0.25">
      <c r="C40" s="107"/>
      <c r="D40" s="305" t="s">
        <v>171</v>
      </c>
      <c r="E40" s="305"/>
      <c r="F40" s="305"/>
      <c r="G40" s="305"/>
      <c r="H40" s="305"/>
      <c r="I40" s="305"/>
      <c r="J40" s="305"/>
      <c r="K40" s="305"/>
      <c r="L40" s="305"/>
      <c r="M40" s="305"/>
    </row>
    <row r="41" spans="3:14" x14ac:dyDescent="0.25">
      <c r="C41" s="107"/>
      <c r="D41" s="306">
        <f>'Input         '!N6</f>
        <v>0</v>
      </c>
      <c r="E41" s="306"/>
      <c r="F41" s="306"/>
      <c r="G41" s="306"/>
      <c r="H41" s="306"/>
      <c r="I41" s="306"/>
      <c r="J41" s="306"/>
      <c r="K41" s="306"/>
      <c r="L41" s="306"/>
      <c r="M41" s="306"/>
    </row>
    <row r="42" spans="3:14" x14ac:dyDescent="0.25">
      <c r="C42" s="107"/>
      <c r="D42" s="305" t="s">
        <v>172</v>
      </c>
      <c r="E42" s="305"/>
      <c r="F42" s="305"/>
      <c r="G42" s="305"/>
      <c r="H42" s="305"/>
      <c r="I42" s="305"/>
      <c r="J42" s="305"/>
      <c r="K42" s="305"/>
      <c r="L42" s="305"/>
      <c r="M42" s="305"/>
    </row>
    <row r="43" spans="3:14" x14ac:dyDescent="0.25">
      <c r="C43" s="107"/>
      <c r="D43" s="306">
        <f>'Input         '!N7</f>
        <v>0</v>
      </c>
      <c r="E43" s="306"/>
      <c r="F43" s="306"/>
      <c r="G43" s="306"/>
      <c r="H43" s="306"/>
      <c r="I43" s="306"/>
      <c r="J43" s="306"/>
      <c r="K43" s="306"/>
      <c r="L43" s="306"/>
      <c r="M43" s="306"/>
    </row>
    <row r="44" spans="3:14" x14ac:dyDescent="0.25">
      <c r="C44" s="107"/>
      <c r="D44" s="305" t="s">
        <v>173</v>
      </c>
      <c r="E44" s="305"/>
      <c r="F44" s="305"/>
      <c r="G44" s="305"/>
      <c r="H44" s="305"/>
      <c r="I44" s="305"/>
      <c r="J44" s="305"/>
      <c r="K44" s="305"/>
      <c r="L44" s="305"/>
      <c r="M44" s="305"/>
    </row>
    <row r="45" spans="3:14" x14ac:dyDescent="0.25">
      <c r="C45" s="107"/>
      <c r="D45" s="306">
        <f>'Input         '!N8</f>
        <v>0</v>
      </c>
      <c r="E45" s="306"/>
      <c r="F45" s="306"/>
      <c r="G45" s="306"/>
      <c r="H45" s="306"/>
      <c r="I45" s="306"/>
      <c r="J45" s="306"/>
      <c r="K45" s="306"/>
      <c r="L45" s="306"/>
      <c r="M45" s="306"/>
    </row>
    <row r="46" spans="3:14" x14ac:dyDescent="0.25">
      <c r="C46" s="107"/>
      <c r="D46" s="307" t="s">
        <v>174</v>
      </c>
      <c r="E46" s="307"/>
      <c r="F46" s="307"/>
      <c r="G46" s="307"/>
      <c r="H46" s="307"/>
      <c r="I46" s="307"/>
      <c r="J46" s="307"/>
      <c r="K46" s="307"/>
      <c r="L46" s="307"/>
      <c r="M46" s="307"/>
    </row>
    <row r="47" spans="3:14" x14ac:dyDescent="0.25">
      <c r="C47" s="107"/>
      <c r="D47" s="308">
        <f>'Input         '!N9</f>
        <v>0</v>
      </c>
      <c r="E47" s="308"/>
      <c r="F47" s="308"/>
      <c r="G47" s="308"/>
      <c r="H47" s="308"/>
      <c r="I47" s="308"/>
      <c r="J47" s="308"/>
      <c r="K47" s="308"/>
      <c r="L47" s="308"/>
      <c r="M47" s="308"/>
    </row>
    <row r="48" spans="3:14" x14ac:dyDescent="0.25">
      <c r="C48" s="107"/>
      <c r="D48" s="307" t="s">
        <v>175</v>
      </c>
      <c r="E48" s="307"/>
      <c r="F48" s="307"/>
      <c r="G48" s="307"/>
      <c r="H48" s="307"/>
      <c r="I48" s="307"/>
      <c r="J48" s="307"/>
      <c r="K48" s="307"/>
      <c r="L48" s="307"/>
      <c r="M48" s="307"/>
    </row>
    <row r="49" spans="1:15" ht="13.5" customHeight="1" x14ac:dyDescent="0.25">
      <c r="D49" s="308">
        <f>'Input         '!N10</f>
        <v>0</v>
      </c>
      <c r="E49" s="308"/>
      <c r="F49" s="308"/>
      <c r="G49" s="308"/>
      <c r="H49" s="308"/>
      <c r="I49" s="308"/>
      <c r="J49" s="308"/>
      <c r="K49" s="308"/>
      <c r="L49" s="308"/>
      <c r="M49" s="308"/>
    </row>
    <row r="50" spans="1:15" ht="13" x14ac:dyDescent="0.3">
      <c r="C50" s="97"/>
      <c r="D50" s="307" t="s">
        <v>176</v>
      </c>
      <c r="E50" s="307"/>
      <c r="F50" s="307"/>
      <c r="G50" s="307"/>
      <c r="H50" s="307"/>
      <c r="I50" s="307"/>
      <c r="J50" s="307"/>
      <c r="K50" s="307"/>
      <c r="L50" s="307"/>
      <c r="M50" s="307"/>
    </row>
    <row r="51" spans="1:15" ht="13" x14ac:dyDescent="0.25">
      <c r="C51" s="90"/>
      <c r="D51" s="296">
        <f>'Input         '!N11</f>
        <v>0</v>
      </c>
      <c r="E51" s="296"/>
      <c r="F51" s="296"/>
      <c r="G51" s="296"/>
      <c r="H51" s="296"/>
      <c r="I51" s="296"/>
      <c r="J51" s="296"/>
      <c r="K51" s="296"/>
      <c r="L51" s="296"/>
      <c r="M51" s="296"/>
    </row>
    <row r="52" spans="1:15" x14ac:dyDescent="0.25">
      <c r="C52" s="98"/>
      <c r="D52" s="305" t="s">
        <v>177</v>
      </c>
      <c r="E52" s="305"/>
      <c r="F52" s="305"/>
      <c r="G52" s="305"/>
      <c r="H52" s="305"/>
      <c r="I52" s="305"/>
      <c r="J52" s="305"/>
      <c r="K52" s="305"/>
      <c r="L52" s="305"/>
      <c r="M52" s="305"/>
    </row>
    <row r="53" spans="1:15" x14ac:dyDescent="0.25">
      <c r="C53" s="98"/>
      <c r="D53" s="306">
        <f>'Input         '!N12</f>
        <v>0</v>
      </c>
      <c r="E53" s="306"/>
      <c r="F53" s="306"/>
      <c r="G53" s="306"/>
      <c r="H53" s="306"/>
      <c r="I53" s="306"/>
      <c r="J53" s="306"/>
      <c r="K53" s="306"/>
      <c r="L53" s="306"/>
      <c r="M53" s="306"/>
    </row>
    <row r="54" spans="1:15" ht="13" x14ac:dyDescent="0.3">
      <c r="C54" s="98"/>
      <c r="D54" s="108"/>
      <c r="G54" s="109"/>
      <c r="H54" s="109"/>
      <c r="I54" s="109"/>
    </row>
    <row r="55" spans="1:15" ht="6" customHeight="1" x14ac:dyDescent="0.25">
      <c r="C55" s="98"/>
      <c r="G55" s="109"/>
      <c r="H55" s="109"/>
      <c r="I55" s="109"/>
    </row>
    <row r="56" spans="1:15" x14ac:dyDescent="0.25">
      <c r="C56" s="98"/>
    </row>
    <row r="57" spans="1:15" x14ac:dyDescent="0.25">
      <c r="C57" s="104"/>
    </row>
    <row r="58" spans="1:15" x14ac:dyDescent="0.25">
      <c r="C58" s="104"/>
    </row>
    <row r="59" spans="1:15" x14ac:dyDescent="0.25">
      <c r="C59" s="104"/>
    </row>
    <row r="60" spans="1:15" x14ac:dyDescent="0.25">
      <c r="C60" s="104"/>
    </row>
    <row r="61" spans="1:15" s="73" customFormat="1" x14ac:dyDescent="0.25">
      <c r="A61" s="89"/>
      <c r="B61" s="89"/>
      <c r="C61" s="104"/>
      <c r="D61" s="89"/>
      <c r="E61" s="89"/>
      <c r="F61" s="89"/>
      <c r="G61" s="89"/>
      <c r="H61" s="89"/>
      <c r="I61" s="89"/>
      <c r="J61" s="89"/>
      <c r="K61" s="89"/>
      <c r="L61" s="89"/>
      <c r="M61" s="89"/>
      <c r="N61" s="89"/>
      <c r="O61" s="89"/>
    </row>
    <row r="62" spans="1:15" s="73" customFormat="1" x14ac:dyDescent="0.25">
      <c r="A62" s="89"/>
      <c r="B62" s="89"/>
      <c r="C62" s="104"/>
      <c r="D62" s="89"/>
      <c r="E62" s="89"/>
      <c r="F62" s="89"/>
      <c r="G62" s="89"/>
      <c r="H62" s="89"/>
      <c r="I62" s="89"/>
      <c r="J62" s="89"/>
      <c r="K62" s="89"/>
      <c r="L62" s="89"/>
      <c r="M62" s="89"/>
      <c r="N62" s="89"/>
      <c r="O62" s="89"/>
    </row>
    <row r="63" spans="1:15" s="73" customFormat="1" x14ac:dyDescent="0.25">
      <c r="A63" s="89"/>
      <c r="B63" s="89"/>
      <c r="C63" s="100"/>
      <c r="D63" s="89"/>
      <c r="E63" s="89"/>
      <c r="F63" s="89"/>
      <c r="G63" s="89"/>
      <c r="H63" s="89"/>
      <c r="I63" s="89"/>
      <c r="J63" s="89"/>
      <c r="K63" s="89"/>
      <c r="L63" s="89"/>
      <c r="M63" s="89"/>
      <c r="N63" s="89"/>
      <c r="O63" s="89"/>
    </row>
    <row r="64" spans="1:15" s="73" customFormat="1" x14ac:dyDescent="0.25">
      <c r="A64" s="89"/>
      <c r="B64" s="89"/>
      <c r="C64" s="100"/>
      <c r="D64" s="89"/>
      <c r="E64" s="89"/>
      <c r="F64" s="89"/>
      <c r="G64" s="89"/>
      <c r="H64" s="89"/>
      <c r="I64" s="89"/>
      <c r="J64" s="89"/>
      <c r="K64" s="89"/>
      <c r="L64" s="89"/>
      <c r="M64" s="89"/>
      <c r="N64" s="89"/>
      <c r="O64" s="89"/>
    </row>
    <row r="65" spans="1:15" s="73" customFormat="1" x14ac:dyDescent="0.25">
      <c r="A65" s="89"/>
      <c r="B65" s="89"/>
      <c r="C65" s="100"/>
      <c r="D65" s="89"/>
      <c r="E65" s="89"/>
      <c r="F65" s="89"/>
      <c r="G65" s="89"/>
      <c r="H65" s="89"/>
      <c r="I65" s="89"/>
      <c r="J65" s="89"/>
      <c r="K65" s="110"/>
      <c r="L65" s="110"/>
      <c r="M65" s="110"/>
      <c r="N65" s="89"/>
      <c r="O65" s="89"/>
    </row>
    <row r="66" spans="1:15" s="73" customFormat="1" x14ac:dyDescent="0.25">
      <c r="A66" s="89"/>
      <c r="B66" s="89"/>
      <c r="C66" s="99"/>
      <c r="D66" s="89"/>
      <c r="E66" s="89"/>
      <c r="F66" s="89"/>
      <c r="G66" s="89"/>
      <c r="H66" s="89"/>
      <c r="I66" s="89"/>
      <c r="J66" s="89"/>
      <c r="K66" s="89"/>
      <c r="L66" s="89"/>
      <c r="M66" s="89"/>
      <c r="N66" s="110"/>
      <c r="O66" s="110"/>
    </row>
    <row r="67" spans="1:15" s="73" customFormat="1" x14ac:dyDescent="0.25">
      <c r="A67" s="89"/>
      <c r="B67" s="89"/>
      <c r="C67" s="104"/>
      <c r="D67" s="89"/>
      <c r="E67" s="89"/>
      <c r="F67" s="89"/>
      <c r="G67" s="89"/>
      <c r="H67" s="89"/>
      <c r="I67" s="89"/>
      <c r="J67" s="89"/>
      <c r="K67" s="89"/>
      <c r="L67" s="89"/>
      <c r="M67" s="89"/>
      <c r="N67" s="89"/>
      <c r="O67" s="89"/>
    </row>
    <row r="68" spans="1:15" s="73" customFormat="1" x14ac:dyDescent="0.25">
      <c r="A68" s="89"/>
      <c r="B68" s="89"/>
      <c r="C68" s="104"/>
      <c r="D68" s="89"/>
      <c r="E68" s="89"/>
      <c r="F68" s="89"/>
      <c r="G68" s="89"/>
      <c r="H68" s="89"/>
      <c r="I68" s="89"/>
      <c r="J68" s="89"/>
      <c r="K68" s="89"/>
      <c r="L68" s="89"/>
      <c r="M68" s="89"/>
      <c r="N68" s="89"/>
      <c r="O68" s="89"/>
    </row>
    <row r="69" spans="1:15" s="73" customFormat="1" x14ac:dyDescent="0.25">
      <c r="A69" s="89"/>
      <c r="B69" s="89"/>
      <c r="C69" s="104"/>
      <c r="D69" s="89"/>
      <c r="E69" s="89"/>
      <c r="F69" s="89"/>
      <c r="G69" s="89"/>
      <c r="H69" s="89"/>
      <c r="I69" s="89"/>
      <c r="J69" s="89"/>
      <c r="K69" s="89"/>
      <c r="L69" s="89"/>
      <c r="M69" s="89"/>
      <c r="N69" s="89"/>
      <c r="O69" s="89"/>
    </row>
    <row r="70" spans="1:15" s="73" customFormat="1" x14ac:dyDescent="0.25">
      <c r="A70" s="89"/>
      <c r="B70" s="89"/>
      <c r="C70" s="111"/>
      <c r="D70" s="89"/>
      <c r="E70" s="89"/>
      <c r="F70" s="89"/>
      <c r="G70" s="89"/>
      <c r="H70" s="89"/>
      <c r="I70" s="89"/>
      <c r="J70" s="89"/>
      <c r="K70" s="89"/>
      <c r="L70" s="89"/>
      <c r="M70" s="89"/>
      <c r="N70" s="89"/>
      <c r="O70" s="89"/>
    </row>
    <row r="71" spans="1:15" s="73" customFormat="1" x14ac:dyDescent="0.25">
      <c r="A71" s="89"/>
      <c r="B71" s="89"/>
      <c r="C71" s="111"/>
      <c r="D71" s="89"/>
      <c r="E71" s="89"/>
      <c r="F71" s="89"/>
      <c r="G71" s="89"/>
      <c r="H71" s="89"/>
      <c r="I71" s="89"/>
      <c r="J71" s="89"/>
      <c r="K71" s="89"/>
      <c r="L71" s="89"/>
      <c r="M71" s="89"/>
      <c r="N71" s="89"/>
      <c r="O71" s="89"/>
    </row>
    <row r="72" spans="1:15" s="73" customFormat="1" ht="13" x14ac:dyDescent="0.25">
      <c r="A72" s="89"/>
      <c r="B72" s="89"/>
      <c r="C72" s="112"/>
      <c r="D72" s="89"/>
      <c r="E72" s="89"/>
      <c r="F72" s="89"/>
      <c r="G72" s="89"/>
      <c r="H72" s="89"/>
      <c r="I72" s="89"/>
      <c r="J72" s="89"/>
      <c r="K72" s="89"/>
      <c r="L72" s="89"/>
      <c r="M72" s="89"/>
      <c r="N72" s="89"/>
      <c r="O72" s="89"/>
    </row>
    <row r="73" spans="1:15" s="73" customFormat="1" ht="13" x14ac:dyDescent="0.25">
      <c r="A73" s="89"/>
      <c r="B73" s="89"/>
      <c r="C73" s="90"/>
      <c r="D73" s="89"/>
      <c r="E73" s="89"/>
      <c r="F73" s="89"/>
      <c r="G73" s="89"/>
      <c r="H73" s="89"/>
      <c r="I73" s="89"/>
      <c r="J73" s="89"/>
      <c r="K73" s="89"/>
      <c r="L73" s="89"/>
      <c r="M73" s="89"/>
      <c r="N73" s="89"/>
      <c r="O73" s="89"/>
    </row>
    <row r="74" spans="1:15" s="73" customFormat="1" ht="13" x14ac:dyDescent="0.25">
      <c r="A74" s="89"/>
      <c r="B74" s="89"/>
      <c r="C74" s="112"/>
      <c r="D74" s="89"/>
      <c r="E74" s="89"/>
      <c r="F74" s="89"/>
      <c r="G74" s="89"/>
      <c r="H74" s="89"/>
      <c r="I74" s="89"/>
      <c r="J74" s="89"/>
      <c r="K74" s="89"/>
      <c r="L74" s="89"/>
      <c r="M74" s="89"/>
      <c r="N74" s="89"/>
      <c r="O74" s="89"/>
    </row>
    <row r="75" spans="1:15" s="73" customFormat="1" ht="13" x14ac:dyDescent="0.25">
      <c r="A75" s="89"/>
      <c r="B75" s="89"/>
      <c r="C75" s="112"/>
      <c r="D75" s="89"/>
      <c r="E75" s="89"/>
      <c r="F75" s="89"/>
      <c r="G75" s="89"/>
      <c r="H75" s="89"/>
      <c r="I75" s="89"/>
      <c r="J75" s="89"/>
      <c r="K75" s="89"/>
      <c r="L75" s="89"/>
      <c r="M75" s="89"/>
      <c r="N75" s="89"/>
      <c r="O75" s="89"/>
    </row>
    <row r="76" spans="1:15" s="73" customFormat="1" ht="13" x14ac:dyDescent="0.25">
      <c r="A76" s="89"/>
      <c r="B76" s="89"/>
      <c r="C76" s="112"/>
      <c r="D76" s="89"/>
      <c r="E76" s="89"/>
      <c r="F76" s="89"/>
      <c r="G76" s="89"/>
      <c r="H76" s="89"/>
      <c r="I76" s="89"/>
      <c r="J76" s="89"/>
      <c r="K76" s="89"/>
      <c r="L76" s="89"/>
      <c r="M76" s="89"/>
      <c r="N76" s="89"/>
      <c r="O76" s="89"/>
    </row>
    <row r="77" spans="1:15" s="73" customFormat="1" ht="13" x14ac:dyDescent="0.25">
      <c r="A77" s="89"/>
      <c r="B77" s="89"/>
      <c r="C77" s="112"/>
      <c r="D77" s="89"/>
      <c r="E77" s="89"/>
      <c r="F77" s="89"/>
      <c r="G77" s="89"/>
      <c r="H77" s="89"/>
      <c r="I77" s="89"/>
      <c r="J77" s="89"/>
      <c r="K77" s="89"/>
      <c r="L77" s="89"/>
      <c r="M77" s="89"/>
      <c r="N77" s="89"/>
      <c r="O77" s="89"/>
    </row>
    <row r="78" spans="1:15" s="73" customFormat="1" ht="13" x14ac:dyDescent="0.25">
      <c r="A78" s="89"/>
      <c r="B78" s="89"/>
      <c r="C78" s="112"/>
      <c r="D78" s="89"/>
      <c r="E78" s="89"/>
      <c r="F78" s="89"/>
      <c r="G78" s="89"/>
      <c r="H78" s="89"/>
      <c r="I78" s="89"/>
      <c r="J78" s="89"/>
      <c r="K78" s="89"/>
      <c r="L78" s="89"/>
      <c r="M78" s="89"/>
      <c r="N78" s="89"/>
      <c r="O78" s="89"/>
    </row>
    <row r="79" spans="1:15" s="73" customFormat="1" ht="13" x14ac:dyDescent="0.25">
      <c r="A79" s="89"/>
      <c r="B79" s="89"/>
      <c r="C79" s="112"/>
      <c r="D79" s="89"/>
      <c r="E79" s="89"/>
      <c r="F79" s="89"/>
      <c r="G79" s="89"/>
      <c r="H79" s="89"/>
      <c r="I79" s="89"/>
      <c r="J79" s="89"/>
      <c r="K79" s="89"/>
      <c r="L79" s="89"/>
      <c r="M79" s="89"/>
      <c r="N79" s="89"/>
      <c r="O79" s="89"/>
    </row>
    <row r="80" spans="1:15" s="73" customFormat="1" ht="13" x14ac:dyDescent="0.25">
      <c r="A80" s="89"/>
      <c r="B80" s="89"/>
      <c r="C80" s="112"/>
      <c r="D80" s="89"/>
      <c r="E80" s="89"/>
      <c r="F80" s="89"/>
      <c r="G80" s="89"/>
      <c r="H80" s="89"/>
      <c r="I80" s="89"/>
      <c r="J80" s="89"/>
      <c r="K80" s="89"/>
      <c r="L80" s="89"/>
      <c r="M80" s="89"/>
      <c r="N80" s="89"/>
      <c r="O80" s="89"/>
    </row>
    <row r="81" spans="1:15" s="73" customFormat="1" ht="13" x14ac:dyDescent="0.25">
      <c r="A81" s="89"/>
      <c r="B81" s="89"/>
      <c r="C81" s="112"/>
      <c r="D81" s="89"/>
      <c r="E81" s="89"/>
      <c r="F81" s="89"/>
      <c r="G81" s="89"/>
      <c r="H81" s="89"/>
      <c r="I81" s="89"/>
      <c r="J81" s="89"/>
      <c r="K81" s="89"/>
      <c r="L81" s="89"/>
      <c r="M81" s="89"/>
      <c r="N81" s="89"/>
      <c r="O81" s="89"/>
    </row>
    <row r="82" spans="1:15" s="73" customFormat="1" ht="13" x14ac:dyDescent="0.25">
      <c r="A82" s="89"/>
      <c r="B82" s="89"/>
      <c r="C82" s="112"/>
      <c r="D82" s="89"/>
      <c r="E82" s="89"/>
      <c r="F82" s="89"/>
      <c r="G82" s="89"/>
      <c r="H82" s="89"/>
      <c r="I82" s="89"/>
      <c r="J82" s="89"/>
      <c r="K82" s="89"/>
      <c r="L82" s="89"/>
      <c r="M82" s="89"/>
      <c r="N82" s="89"/>
      <c r="O82" s="89"/>
    </row>
    <row r="83" spans="1:15" s="73" customFormat="1" ht="13" x14ac:dyDescent="0.25">
      <c r="A83" s="89"/>
      <c r="B83" s="89"/>
      <c r="C83" s="112"/>
      <c r="D83" s="89"/>
      <c r="E83" s="89"/>
      <c r="F83" s="89"/>
      <c r="G83" s="89"/>
      <c r="H83" s="89"/>
      <c r="I83" s="89"/>
      <c r="J83" s="89"/>
      <c r="K83" s="89"/>
      <c r="L83" s="89"/>
      <c r="M83" s="89"/>
      <c r="N83" s="89"/>
      <c r="O83" s="89"/>
    </row>
    <row r="84" spans="1:15" s="73" customFormat="1" ht="13" x14ac:dyDescent="0.25">
      <c r="A84" s="89"/>
      <c r="B84" s="89"/>
      <c r="C84" s="112"/>
      <c r="D84" s="89"/>
      <c r="E84" s="89"/>
      <c r="F84" s="89"/>
      <c r="G84" s="89"/>
      <c r="H84" s="89"/>
      <c r="I84" s="89"/>
      <c r="J84" s="89"/>
      <c r="K84" s="89"/>
      <c r="L84" s="89"/>
      <c r="M84" s="89"/>
      <c r="N84" s="89"/>
      <c r="O84" s="89"/>
    </row>
    <row r="85" spans="1:15" s="73" customFormat="1" ht="13" x14ac:dyDescent="0.25">
      <c r="A85" s="89"/>
      <c r="B85" s="89"/>
      <c r="C85" s="112"/>
      <c r="D85" s="89"/>
      <c r="E85" s="89"/>
      <c r="F85" s="89"/>
      <c r="G85" s="89"/>
      <c r="H85" s="89"/>
      <c r="I85" s="89"/>
      <c r="J85" s="89"/>
      <c r="K85" s="89"/>
      <c r="L85" s="89"/>
      <c r="M85" s="89"/>
      <c r="N85" s="89"/>
      <c r="O85" s="89"/>
    </row>
    <row r="86" spans="1:15" s="73" customFormat="1" ht="13" x14ac:dyDescent="0.25">
      <c r="A86" s="89"/>
      <c r="B86" s="89"/>
      <c r="C86" s="112"/>
      <c r="D86" s="89"/>
      <c r="E86" s="89"/>
      <c r="F86" s="89"/>
      <c r="G86" s="89"/>
      <c r="H86" s="89"/>
      <c r="I86" s="89"/>
      <c r="J86" s="89"/>
      <c r="K86" s="89"/>
      <c r="L86" s="89"/>
      <c r="M86" s="89"/>
      <c r="N86" s="89"/>
      <c r="O86" s="89"/>
    </row>
    <row r="87" spans="1:15" s="73" customFormat="1" ht="13" x14ac:dyDescent="0.25">
      <c r="A87" s="89"/>
      <c r="B87" s="89"/>
      <c r="C87" s="112"/>
      <c r="D87" s="89"/>
      <c r="E87" s="89"/>
      <c r="F87" s="89"/>
      <c r="G87" s="89"/>
      <c r="H87" s="89"/>
      <c r="I87" s="89"/>
      <c r="J87" s="89"/>
      <c r="K87" s="89"/>
      <c r="L87" s="89"/>
      <c r="M87" s="89"/>
      <c r="N87" s="89"/>
      <c r="O87" s="89"/>
    </row>
    <row r="90" spans="1:15" s="73" customFormat="1" ht="15" customHeight="1" x14ac:dyDescent="0.25">
      <c r="A90" s="89"/>
      <c r="B90" s="89"/>
      <c r="C90" s="93"/>
      <c r="D90" s="89"/>
      <c r="E90" s="89"/>
      <c r="F90" s="89"/>
      <c r="G90" s="89"/>
      <c r="H90" s="89"/>
      <c r="I90" s="89"/>
      <c r="J90" s="89"/>
      <c r="K90" s="89"/>
      <c r="L90" s="89"/>
      <c r="M90" s="89"/>
      <c r="N90" s="89"/>
      <c r="O90" s="89"/>
    </row>
    <row r="95" spans="1:15" ht="15" customHeight="1" x14ac:dyDescent="0.25"/>
    <row r="96" spans="1:15" ht="15" customHeight="1" x14ac:dyDescent="0.25"/>
    <row r="97" ht="15" customHeight="1" x14ac:dyDescent="0.25"/>
    <row r="98" ht="15" customHeight="1" x14ac:dyDescent="0.25"/>
    <row r="99" ht="15" customHeight="1" x14ac:dyDescent="0.25"/>
    <row r="100" ht="27"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5" customHeight="1" x14ac:dyDescent="0.25"/>
    <row r="139" ht="12.75" customHeight="1" x14ac:dyDescent="0.25"/>
    <row r="140" ht="12.75" customHeight="1" x14ac:dyDescent="0.25"/>
    <row r="164" ht="27.75" customHeight="1" x14ac:dyDescent="0.25"/>
    <row r="165" ht="30" customHeight="1" x14ac:dyDescent="0.25"/>
    <row r="166" ht="15" customHeight="1" x14ac:dyDescent="0.25"/>
    <row r="167" ht="15" customHeight="1" x14ac:dyDescent="0.25"/>
    <row r="168" ht="15" customHeight="1" x14ac:dyDescent="0.25"/>
    <row r="177" ht="30" customHeight="1" x14ac:dyDescent="0.25"/>
    <row r="178" ht="27.75" customHeight="1" x14ac:dyDescent="0.25"/>
    <row r="179" ht="27" customHeight="1" x14ac:dyDescent="0.25"/>
    <row r="186" ht="12.75" customHeight="1" x14ac:dyDescent="0.25"/>
    <row r="187" ht="12.75" customHeight="1" x14ac:dyDescent="0.25"/>
    <row r="212" ht="12.75" customHeight="1" x14ac:dyDescent="0.25"/>
  </sheetData>
  <mergeCells count="29">
    <mergeCell ref="D32:M32"/>
    <mergeCell ref="D48:M48"/>
    <mergeCell ref="D49:M49"/>
    <mergeCell ref="D50:M50"/>
    <mergeCell ref="D51:M51"/>
    <mergeCell ref="D37:M37"/>
    <mergeCell ref="D38:M38"/>
    <mergeCell ref="D39:M39"/>
    <mergeCell ref="D40:M40"/>
    <mergeCell ref="D41:M41"/>
    <mergeCell ref="D52:M52"/>
    <mergeCell ref="D53:M53"/>
    <mergeCell ref="D42:M42"/>
    <mergeCell ref="D43:M43"/>
    <mergeCell ref="D44:M44"/>
    <mergeCell ref="D45:M45"/>
    <mergeCell ref="D46:M46"/>
    <mergeCell ref="D47:M47"/>
    <mergeCell ref="D18:L18"/>
    <mergeCell ref="D20:D21"/>
    <mergeCell ref="E20:E21"/>
    <mergeCell ref="F20:F21"/>
    <mergeCell ref="J20:L20"/>
    <mergeCell ref="D4:M4"/>
    <mergeCell ref="D5:L5"/>
    <mergeCell ref="D7:D8"/>
    <mergeCell ref="E7:E8"/>
    <mergeCell ref="F7:F8"/>
    <mergeCell ref="J7:L7"/>
  </mergeCells>
  <printOptions horizontalCentered="1"/>
  <pageMargins left="0.23622047244094491" right="0.23622047244094491" top="0.74803149606299213" bottom="0.74803149606299213" header="0.31496062992125984" footer="0.31496062992125984"/>
  <pageSetup paperSize="9" scale="96" firstPageNumber="2" fitToHeight="0" orientation="landscape" r:id="rId1"/>
  <headerFooter alignWithMargins="0">
    <oddHeader>&amp;C&amp;"Arial"&amp;12&amp;K000000OFFICIAL&amp;1#</oddHeader>
    <oddFooter>&amp;C&amp;1#&amp;"Arial"&amp;12&amp;K000000OFFICIAL</oddFooter>
  </headerFooter>
  <rowBreaks count="1" manualBreakCount="1">
    <brk id="55"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rgb="FF006666"/>
  </sheetPr>
  <dimension ref="A1:G8217"/>
  <sheetViews>
    <sheetView workbookViewId="0"/>
  </sheetViews>
  <sheetFormatPr defaultColWidth="9.1796875" defaultRowHeight="13" x14ac:dyDescent="0.3"/>
  <cols>
    <col min="1" max="1" width="35.54296875" style="17" bestFit="1" customWidth="1"/>
    <col min="2" max="2" width="11.54296875" style="17" customWidth="1"/>
    <col min="3" max="3" width="21.7265625" style="17" customWidth="1"/>
    <col min="4" max="5" width="15" style="17" customWidth="1"/>
    <col min="6" max="6" width="19.81640625" style="17" customWidth="1"/>
    <col min="7" max="16384" width="9.1796875" style="17"/>
  </cols>
  <sheetData>
    <row r="1" spans="1:7" x14ac:dyDescent="0.3">
      <c r="A1" s="17" t="s">
        <v>178</v>
      </c>
      <c r="B1" s="17" t="s">
        <v>179</v>
      </c>
      <c r="C1" s="17" t="s">
        <v>180</v>
      </c>
      <c r="D1" s="17" t="s">
        <v>92</v>
      </c>
      <c r="E1" s="17" t="s">
        <v>181</v>
      </c>
      <c r="F1" s="17" t="s">
        <v>182</v>
      </c>
      <c r="G1" s="17" t="s">
        <v>183</v>
      </c>
    </row>
    <row r="2" spans="1:7" x14ac:dyDescent="0.3">
      <c r="A2" s="17" t="str">
        <f t="shared" ref="A2:A39" si="0">CONCATENATE(B2,C2,D2)</f>
        <v>2018-19Southern Grampians ShireG2</v>
      </c>
      <c r="B2" s="17" t="s">
        <v>104</v>
      </c>
      <c r="C2" s="17" t="s">
        <v>184</v>
      </c>
      <c r="D2" s="17" t="s">
        <v>22</v>
      </c>
      <c r="E2" s="17">
        <v>57</v>
      </c>
      <c r="F2" s="17">
        <v>56.865822999999999</v>
      </c>
      <c r="G2" s="17">
        <v>53.315789000000002</v>
      </c>
    </row>
    <row r="3" spans="1:7" x14ac:dyDescent="0.3">
      <c r="A3" s="17" t="str">
        <f t="shared" si="0"/>
        <v>2018-19South Gippsland ShireG2</v>
      </c>
      <c r="B3" s="17" t="s">
        <v>104</v>
      </c>
      <c r="C3" s="17" t="s">
        <v>185</v>
      </c>
      <c r="D3" s="17" t="s">
        <v>22</v>
      </c>
      <c r="E3" s="17">
        <v>40</v>
      </c>
      <c r="F3" s="17">
        <v>56.865822999999999</v>
      </c>
      <c r="G3" s="17">
        <v>53.315789000000002</v>
      </c>
    </row>
    <row r="4" spans="1:7" x14ac:dyDescent="0.3">
      <c r="A4" s="17" t="str">
        <f t="shared" si="0"/>
        <v>2018-19Stonnington CityG2</v>
      </c>
      <c r="B4" s="17" t="s">
        <v>104</v>
      </c>
      <c r="C4" s="17" t="s">
        <v>186</v>
      </c>
      <c r="D4" s="17" t="s">
        <v>22</v>
      </c>
      <c r="E4" s="17">
        <v>56</v>
      </c>
      <c r="F4" s="17">
        <v>56.865822999999999</v>
      </c>
      <c r="G4" s="17">
        <v>61.172727000000002</v>
      </c>
    </row>
    <row r="5" spans="1:7" x14ac:dyDescent="0.3">
      <c r="A5" s="17" t="str">
        <f t="shared" si="0"/>
        <v>2018-19Ararat Rural CityG2</v>
      </c>
      <c r="B5" s="17" t="s">
        <v>104</v>
      </c>
      <c r="C5" s="17" t="s">
        <v>187</v>
      </c>
      <c r="D5" s="17" t="s">
        <v>22</v>
      </c>
      <c r="E5" s="17">
        <v>49</v>
      </c>
      <c r="F5" s="17">
        <v>56.865822999999999</v>
      </c>
      <c r="G5" s="17">
        <v>55.526316000000001</v>
      </c>
    </row>
    <row r="6" spans="1:7" x14ac:dyDescent="0.3">
      <c r="A6" s="17" t="str">
        <f t="shared" si="0"/>
        <v>2018-19Strathbogie ShireG2</v>
      </c>
      <c r="B6" s="17" t="s">
        <v>104</v>
      </c>
      <c r="C6" s="17" t="s">
        <v>188</v>
      </c>
      <c r="D6" s="17" t="s">
        <v>22</v>
      </c>
      <c r="E6" s="17">
        <v>55</v>
      </c>
      <c r="F6" s="17">
        <v>56.865822999999999</v>
      </c>
      <c r="G6" s="17">
        <v>55.526316000000001</v>
      </c>
    </row>
    <row r="7" spans="1:7" x14ac:dyDescent="0.3">
      <c r="A7" s="17" t="str">
        <f t="shared" si="0"/>
        <v>2018-19Surf Coast ShireG2</v>
      </c>
      <c r="B7" s="17" t="s">
        <v>104</v>
      </c>
      <c r="C7" s="17" t="s">
        <v>189</v>
      </c>
      <c r="D7" s="17" t="s">
        <v>22</v>
      </c>
      <c r="E7" s="17">
        <v>58</v>
      </c>
      <c r="F7" s="17">
        <v>56.865822999999999</v>
      </c>
      <c r="G7" s="17">
        <v>53.315789000000002</v>
      </c>
    </row>
    <row r="8" spans="1:7" x14ac:dyDescent="0.3">
      <c r="A8" s="17" t="str">
        <f t="shared" si="0"/>
        <v>2018-19Swan Hill Rural CityG2</v>
      </c>
      <c r="B8" s="17" t="s">
        <v>104</v>
      </c>
      <c r="C8" s="17" t="s">
        <v>190</v>
      </c>
      <c r="D8" s="17" t="s">
        <v>22</v>
      </c>
      <c r="E8" s="17">
        <v>54</v>
      </c>
      <c r="F8" s="17">
        <v>56.865822999999999</v>
      </c>
      <c r="G8" s="17">
        <v>53.315789000000002</v>
      </c>
    </row>
    <row r="9" spans="1:7" x14ac:dyDescent="0.3">
      <c r="A9" s="17" t="str">
        <f t="shared" si="0"/>
        <v>2018-19Towong ShireG2</v>
      </c>
      <c r="B9" s="17" t="s">
        <v>104</v>
      </c>
      <c r="C9" s="17" t="s">
        <v>191</v>
      </c>
      <c r="D9" s="17" t="s">
        <v>22</v>
      </c>
      <c r="E9" s="17">
        <v>58</v>
      </c>
      <c r="F9" s="17">
        <v>56.865822999999999</v>
      </c>
      <c r="G9" s="17">
        <v>55.526316000000001</v>
      </c>
    </row>
    <row r="10" spans="1:7" x14ac:dyDescent="0.3">
      <c r="A10" s="17" t="str">
        <f t="shared" si="0"/>
        <v>2018-19Wellington ShireG2</v>
      </c>
      <c r="B10" s="17" t="s">
        <v>104</v>
      </c>
      <c r="C10" s="17" t="s">
        <v>192</v>
      </c>
      <c r="D10" s="17" t="s">
        <v>22</v>
      </c>
      <c r="E10" s="17">
        <v>57</v>
      </c>
      <c r="F10" s="17">
        <v>56.865822999999999</v>
      </c>
      <c r="G10" s="17">
        <v>53.315789000000002</v>
      </c>
    </row>
    <row r="11" spans="1:7" x14ac:dyDescent="0.3">
      <c r="A11" s="17" t="str">
        <f t="shared" si="0"/>
        <v>2018-19West Wimmera ShireG2</v>
      </c>
      <c r="B11" s="17" t="s">
        <v>104</v>
      </c>
      <c r="C11" s="17" t="s">
        <v>193</v>
      </c>
      <c r="D11" s="17" t="s">
        <v>22</v>
      </c>
      <c r="E11" s="17">
        <v>62</v>
      </c>
      <c r="F11" s="17">
        <v>56.865822999999999</v>
      </c>
      <c r="G11" s="17">
        <v>55.526316000000001</v>
      </c>
    </row>
    <row r="12" spans="1:7" x14ac:dyDescent="0.3">
      <c r="A12" s="17" t="str">
        <f t="shared" si="0"/>
        <v>2018-19Whitehorse CityG2</v>
      </c>
      <c r="B12" s="17" t="s">
        <v>104</v>
      </c>
      <c r="C12" s="17" t="s">
        <v>194</v>
      </c>
      <c r="D12" s="17" t="s">
        <v>22</v>
      </c>
      <c r="E12" s="17">
        <v>57</v>
      </c>
      <c r="F12" s="17">
        <v>56.865822999999999</v>
      </c>
      <c r="G12" s="17">
        <v>61.172727000000002</v>
      </c>
    </row>
    <row r="13" spans="1:7" x14ac:dyDescent="0.3">
      <c r="A13" s="17" t="str">
        <f t="shared" si="0"/>
        <v>2018-19Whittlesea CityG2</v>
      </c>
      <c r="B13" s="17" t="s">
        <v>104</v>
      </c>
      <c r="C13" s="17" t="s">
        <v>195</v>
      </c>
      <c r="D13" s="17" t="s">
        <v>22</v>
      </c>
      <c r="E13" s="17">
        <v>56</v>
      </c>
      <c r="F13" s="17">
        <v>56.865822999999999</v>
      </c>
      <c r="G13" s="17">
        <v>59.244444000000001</v>
      </c>
    </row>
    <row r="14" spans="1:7" x14ac:dyDescent="0.3">
      <c r="A14" s="17" t="str">
        <f t="shared" si="0"/>
        <v>2018-19Wyndham CityG2</v>
      </c>
      <c r="B14" s="17" t="s">
        <v>104</v>
      </c>
      <c r="C14" s="17" t="s">
        <v>196</v>
      </c>
      <c r="D14" s="17" t="s">
        <v>22</v>
      </c>
      <c r="E14" s="17">
        <v>66.7</v>
      </c>
      <c r="F14" s="17">
        <v>56.865822999999999</v>
      </c>
      <c r="G14" s="17">
        <v>59.244444000000001</v>
      </c>
    </row>
    <row r="15" spans="1:7" x14ac:dyDescent="0.3">
      <c r="A15" s="17" t="str">
        <f t="shared" si="0"/>
        <v>2018-19Yarra CityG2</v>
      </c>
      <c r="B15" s="17" t="s">
        <v>104</v>
      </c>
      <c r="C15" s="17" t="s">
        <v>197</v>
      </c>
      <c r="D15" s="17" t="s">
        <v>22</v>
      </c>
      <c r="E15" s="17">
        <v>72.099999999999994</v>
      </c>
      <c r="F15" s="17">
        <v>56.865822999999999</v>
      </c>
      <c r="G15" s="17">
        <v>61.172727000000002</v>
      </c>
    </row>
    <row r="16" spans="1:7" x14ac:dyDescent="0.3">
      <c r="A16" s="17" t="str">
        <f t="shared" si="0"/>
        <v>2018-19Yarra Ranges ShireG2</v>
      </c>
      <c r="B16" s="17" t="s">
        <v>104</v>
      </c>
      <c r="C16" s="17" t="s">
        <v>198</v>
      </c>
      <c r="D16" s="17" t="s">
        <v>22</v>
      </c>
      <c r="E16" s="17">
        <v>53</v>
      </c>
      <c r="F16" s="17">
        <v>56.865822999999999</v>
      </c>
      <c r="G16" s="17">
        <v>59.244444000000001</v>
      </c>
    </row>
    <row r="17" spans="1:7" x14ac:dyDescent="0.3">
      <c r="A17" s="17" t="str">
        <f t="shared" si="0"/>
        <v>2018-19Yarriambiack ShireG2</v>
      </c>
      <c r="B17" s="17" t="s">
        <v>104</v>
      </c>
      <c r="C17" s="17" t="s">
        <v>199</v>
      </c>
      <c r="D17" s="17" t="s">
        <v>22</v>
      </c>
      <c r="E17" s="17">
        <v>63</v>
      </c>
      <c r="F17" s="17">
        <v>56.865822999999999</v>
      </c>
      <c r="G17" s="17">
        <v>55.526316000000001</v>
      </c>
    </row>
    <row r="18" spans="1:7" x14ac:dyDescent="0.3">
      <c r="A18" s="17" t="str">
        <f t="shared" si="0"/>
        <v>2018-19Bass Coast ShireG2</v>
      </c>
      <c r="B18" s="17" t="s">
        <v>104</v>
      </c>
      <c r="C18" s="17" t="s">
        <v>200</v>
      </c>
      <c r="D18" s="17" t="s">
        <v>22</v>
      </c>
      <c r="E18" s="17">
        <v>51</v>
      </c>
      <c r="F18" s="17">
        <v>56.865822999999999</v>
      </c>
      <c r="G18" s="17">
        <v>53.315789000000002</v>
      </c>
    </row>
    <row r="19" spans="1:7" x14ac:dyDescent="0.3">
      <c r="A19" s="17" t="str">
        <f t="shared" si="0"/>
        <v>2018-19Borough of QueenscliffeG2</v>
      </c>
      <c r="B19" s="17" t="s">
        <v>104</v>
      </c>
      <c r="C19" s="17" t="s">
        <v>201</v>
      </c>
      <c r="D19" s="17" t="s">
        <v>22</v>
      </c>
      <c r="E19" s="17">
        <v>51</v>
      </c>
      <c r="F19" s="17">
        <v>56.865822999999999</v>
      </c>
      <c r="G19" s="17">
        <v>55.526316000000001</v>
      </c>
    </row>
    <row r="20" spans="1:7" x14ac:dyDescent="0.3">
      <c r="A20" s="17" t="str">
        <f t="shared" si="0"/>
        <v>2018-19Alpine ShireG2</v>
      </c>
      <c r="B20" s="17" t="s">
        <v>104</v>
      </c>
      <c r="C20" s="17" t="s">
        <v>202</v>
      </c>
      <c r="D20" s="17" t="s">
        <v>22</v>
      </c>
      <c r="E20" s="17">
        <v>56</v>
      </c>
      <c r="F20" s="17">
        <v>56.865822999999999</v>
      </c>
      <c r="G20" s="17">
        <v>55.526316000000001</v>
      </c>
    </row>
    <row r="21" spans="1:7" x14ac:dyDescent="0.3">
      <c r="A21" s="17" t="str">
        <f t="shared" si="0"/>
        <v>2018-19Ballarat CityG2</v>
      </c>
      <c r="B21" s="17" t="s">
        <v>104</v>
      </c>
      <c r="C21" s="17" t="s">
        <v>203</v>
      </c>
      <c r="D21" s="17" t="s">
        <v>22</v>
      </c>
      <c r="E21" s="17">
        <v>59.4</v>
      </c>
      <c r="F21" s="17">
        <v>56.865822999999999</v>
      </c>
      <c r="G21" s="17">
        <v>54.54</v>
      </c>
    </row>
    <row r="22" spans="1:7" x14ac:dyDescent="0.3">
      <c r="A22" s="17" t="str">
        <f t="shared" si="0"/>
        <v>2018-19Banyule CityG2</v>
      </c>
      <c r="B22" s="17" t="s">
        <v>104</v>
      </c>
      <c r="C22" s="17" t="s">
        <v>204</v>
      </c>
      <c r="D22" s="17" t="s">
        <v>22</v>
      </c>
      <c r="E22" s="17">
        <v>59</v>
      </c>
      <c r="F22" s="17">
        <v>56.865822999999999</v>
      </c>
      <c r="G22" s="17">
        <v>61.172727000000002</v>
      </c>
    </row>
    <row r="23" spans="1:7" x14ac:dyDescent="0.3">
      <c r="A23" s="17" t="str">
        <f t="shared" si="0"/>
        <v>2018-19Baw Baw ShireG2</v>
      </c>
      <c r="B23" s="17" t="s">
        <v>104</v>
      </c>
      <c r="C23" s="17" t="s">
        <v>205</v>
      </c>
      <c r="D23" s="17" t="s">
        <v>22</v>
      </c>
      <c r="E23" s="17">
        <v>49</v>
      </c>
      <c r="F23" s="17">
        <v>56.865822999999999</v>
      </c>
      <c r="G23" s="17">
        <v>53.315789000000002</v>
      </c>
    </row>
    <row r="24" spans="1:7" x14ac:dyDescent="0.3">
      <c r="A24" s="17" t="str">
        <f t="shared" si="0"/>
        <v>2018-19Bayside CityG2</v>
      </c>
      <c r="B24" s="17" t="s">
        <v>104</v>
      </c>
      <c r="C24" s="17" t="s">
        <v>206</v>
      </c>
      <c r="D24" s="17" t="s">
        <v>22</v>
      </c>
      <c r="E24" s="17">
        <v>71.900000000000006</v>
      </c>
      <c r="F24" s="17">
        <v>56.865822999999999</v>
      </c>
      <c r="G24" s="17">
        <v>61.172727000000002</v>
      </c>
    </row>
    <row r="25" spans="1:7" x14ac:dyDescent="0.3">
      <c r="A25" s="17" t="str">
        <f t="shared" si="0"/>
        <v>2018-19Benalla Rural CityG2</v>
      </c>
      <c r="B25" s="17" t="s">
        <v>104</v>
      </c>
      <c r="C25" s="17" t="s">
        <v>207</v>
      </c>
      <c r="D25" s="17" t="s">
        <v>22</v>
      </c>
      <c r="E25" s="17">
        <v>56</v>
      </c>
      <c r="F25" s="17">
        <v>56.865822999999999</v>
      </c>
      <c r="G25" s="17">
        <v>55.526316000000001</v>
      </c>
    </row>
    <row r="26" spans="1:7" x14ac:dyDescent="0.3">
      <c r="A26" s="17" t="str">
        <f t="shared" si="0"/>
        <v>2018-19Brimbank CityG2</v>
      </c>
      <c r="B26" s="17" t="s">
        <v>104</v>
      </c>
      <c r="C26" s="17" t="s">
        <v>208</v>
      </c>
      <c r="D26" s="17" t="s">
        <v>22</v>
      </c>
      <c r="E26" s="17">
        <v>58</v>
      </c>
      <c r="F26" s="17">
        <v>56.865822999999999</v>
      </c>
      <c r="G26" s="17">
        <v>61.172727000000002</v>
      </c>
    </row>
    <row r="27" spans="1:7" x14ac:dyDescent="0.3">
      <c r="A27" s="17" t="str">
        <f t="shared" si="0"/>
        <v>2018-19Campaspe ShireG2</v>
      </c>
      <c r="B27" s="17" t="s">
        <v>104</v>
      </c>
      <c r="C27" s="17" t="s">
        <v>209</v>
      </c>
      <c r="D27" s="17" t="s">
        <v>22</v>
      </c>
      <c r="E27" s="17">
        <v>51</v>
      </c>
      <c r="F27" s="17">
        <v>56.865822999999999</v>
      </c>
      <c r="G27" s="17">
        <v>53.315789000000002</v>
      </c>
    </row>
    <row r="28" spans="1:7" x14ac:dyDescent="0.3">
      <c r="A28" s="17" t="str">
        <f t="shared" si="0"/>
        <v>2018-19Cardinia ShireG2</v>
      </c>
      <c r="B28" s="17" t="s">
        <v>104</v>
      </c>
      <c r="C28" s="17" t="s">
        <v>210</v>
      </c>
      <c r="D28" s="17" t="s">
        <v>22</v>
      </c>
      <c r="E28" s="17">
        <v>55</v>
      </c>
      <c r="F28" s="17">
        <v>56.865822999999999</v>
      </c>
      <c r="G28" s="17">
        <v>59.244444000000001</v>
      </c>
    </row>
    <row r="29" spans="1:7" x14ac:dyDescent="0.3">
      <c r="A29" s="17" t="str">
        <f t="shared" si="0"/>
        <v>2018-19Casey CityG2</v>
      </c>
      <c r="B29" s="17" t="s">
        <v>104</v>
      </c>
      <c r="C29" s="17" t="s">
        <v>211</v>
      </c>
      <c r="D29" s="17" t="s">
        <v>22</v>
      </c>
      <c r="E29" s="17">
        <v>56</v>
      </c>
      <c r="F29" s="17">
        <v>56.865822999999999</v>
      </c>
      <c r="G29" s="17">
        <v>59.244444000000001</v>
      </c>
    </row>
    <row r="30" spans="1:7" x14ac:dyDescent="0.3">
      <c r="A30" s="17" t="str">
        <f t="shared" si="0"/>
        <v>2018-19Central Goldfields ShireG2</v>
      </c>
      <c r="B30" s="17" t="s">
        <v>104</v>
      </c>
      <c r="C30" s="17" t="s">
        <v>212</v>
      </c>
      <c r="D30" s="17" t="s">
        <v>22</v>
      </c>
      <c r="E30" s="17">
        <v>55</v>
      </c>
      <c r="F30" s="17">
        <v>56.865822999999999</v>
      </c>
      <c r="G30" s="17">
        <v>55.526316000000001</v>
      </c>
    </row>
    <row r="31" spans="1:7" x14ac:dyDescent="0.3">
      <c r="A31" s="17" t="str">
        <f t="shared" si="0"/>
        <v>2018-19Colac Otway ShireG2</v>
      </c>
      <c r="B31" s="17" t="s">
        <v>104</v>
      </c>
      <c r="C31" s="17" t="s">
        <v>340</v>
      </c>
      <c r="D31" s="17" t="s">
        <v>22</v>
      </c>
      <c r="E31" s="17">
        <v>54</v>
      </c>
      <c r="F31" s="17">
        <v>56.865822999999999</v>
      </c>
      <c r="G31" s="17">
        <v>53.315789000000002</v>
      </c>
    </row>
    <row r="32" spans="1:7" x14ac:dyDescent="0.3">
      <c r="A32" s="17" t="str">
        <f t="shared" si="0"/>
        <v>2018-19Corangamite ShireG2</v>
      </c>
      <c r="B32" s="17" t="s">
        <v>104</v>
      </c>
      <c r="C32" s="17" t="s">
        <v>213</v>
      </c>
      <c r="D32" s="17" t="s">
        <v>22</v>
      </c>
      <c r="E32" s="17">
        <v>68</v>
      </c>
      <c r="F32" s="17">
        <v>56.865822999999999</v>
      </c>
      <c r="G32" s="17">
        <v>53.315789000000002</v>
      </c>
    </row>
    <row r="33" spans="1:7" x14ac:dyDescent="0.3">
      <c r="A33" s="17" t="str">
        <f t="shared" si="0"/>
        <v>2018-19Darebin CityG2</v>
      </c>
      <c r="B33" s="17" t="s">
        <v>104</v>
      </c>
      <c r="C33" s="17" t="s">
        <v>214</v>
      </c>
      <c r="D33" s="17" t="s">
        <v>22</v>
      </c>
      <c r="E33" s="17">
        <v>70.8</v>
      </c>
      <c r="F33" s="17">
        <v>56.865822999999999</v>
      </c>
      <c r="G33" s="17">
        <v>61.172727000000002</v>
      </c>
    </row>
    <row r="34" spans="1:7" x14ac:dyDescent="0.3">
      <c r="A34" s="17" t="str">
        <f t="shared" si="0"/>
        <v>2018-19East Gippsland ShireG2</v>
      </c>
      <c r="B34" s="17" t="s">
        <v>104</v>
      </c>
      <c r="C34" s="17" t="s">
        <v>215</v>
      </c>
      <c r="D34" s="17" t="s">
        <v>22</v>
      </c>
      <c r="E34" s="17">
        <v>48</v>
      </c>
      <c r="F34" s="17">
        <v>56.865822999999999</v>
      </c>
      <c r="G34" s="17">
        <v>53.315789000000002</v>
      </c>
    </row>
    <row r="35" spans="1:7" x14ac:dyDescent="0.3">
      <c r="A35" s="17" t="str">
        <f t="shared" si="0"/>
        <v>2018-19Frankston CityG2</v>
      </c>
      <c r="B35" s="17" t="s">
        <v>104</v>
      </c>
      <c r="C35" s="17" t="s">
        <v>216</v>
      </c>
      <c r="D35" s="17" t="s">
        <v>22</v>
      </c>
      <c r="E35" s="17">
        <v>54</v>
      </c>
      <c r="F35" s="17">
        <v>56.865822999999999</v>
      </c>
      <c r="G35" s="17">
        <v>61.172727000000002</v>
      </c>
    </row>
    <row r="36" spans="1:7" x14ac:dyDescent="0.3">
      <c r="A36" s="17" t="str">
        <f t="shared" si="0"/>
        <v>2018-19Gannawarra ShireG2</v>
      </c>
      <c r="B36" s="17" t="s">
        <v>104</v>
      </c>
      <c r="C36" s="17" t="s">
        <v>217</v>
      </c>
      <c r="D36" s="17" t="s">
        <v>22</v>
      </c>
      <c r="E36" s="17">
        <v>55</v>
      </c>
      <c r="F36" s="17">
        <v>56.865822999999999</v>
      </c>
      <c r="G36" s="17">
        <v>55.526316000000001</v>
      </c>
    </row>
    <row r="37" spans="1:7" x14ac:dyDescent="0.3">
      <c r="A37" s="17" t="str">
        <f t="shared" si="0"/>
        <v>2018-19Glenelg ShireG2</v>
      </c>
      <c r="B37" s="17" t="s">
        <v>104</v>
      </c>
      <c r="C37" s="17" t="s">
        <v>218</v>
      </c>
      <c r="D37" s="17" t="s">
        <v>22</v>
      </c>
      <c r="E37" s="17">
        <v>59</v>
      </c>
      <c r="F37" s="17">
        <v>56.865822999999999</v>
      </c>
      <c r="G37" s="17">
        <v>53.315789000000002</v>
      </c>
    </row>
    <row r="38" spans="1:7" x14ac:dyDescent="0.3">
      <c r="A38" s="17" t="str">
        <f t="shared" si="0"/>
        <v>2018-19Golden Plains ShireG2</v>
      </c>
      <c r="B38" s="17" t="s">
        <v>104</v>
      </c>
      <c r="C38" s="17" t="s">
        <v>219</v>
      </c>
      <c r="D38" s="17" t="s">
        <v>22</v>
      </c>
      <c r="E38" s="17">
        <v>47</v>
      </c>
      <c r="F38" s="17">
        <v>56.865822999999999</v>
      </c>
      <c r="G38" s="17">
        <v>53.315789000000002</v>
      </c>
    </row>
    <row r="39" spans="1:7" x14ac:dyDescent="0.3">
      <c r="A39" s="17" t="str">
        <f t="shared" si="0"/>
        <v>2018-19Greater Bendigo CityG2</v>
      </c>
      <c r="B39" s="17" t="s">
        <v>104</v>
      </c>
      <c r="C39" s="17" t="s">
        <v>220</v>
      </c>
      <c r="D39" s="17" t="s">
        <v>22</v>
      </c>
      <c r="E39" s="17">
        <v>56</v>
      </c>
      <c r="F39" s="17">
        <v>56.865822999999999</v>
      </c>
      <c r="G39" s="17">
        <v>54.54</v>
      </c>
    </row>
    <row r="40" spans="1:7" x14ac:dyDescent="0.3">
      <c r="A40" s="17" t="str">
        <f t="shared" ref="A40:A80" si="1">CONCATENATE(B40,C40,D40)</f>
        <v>2018-19Greater Dandenong CityG2</v>
      </c>
      <c r="B40" s="17" t="s">
        <v>104</v>
      </c>
      <c r="C40" s="17" t="s">
        <v>221</v>
      </c>
      <c r="D40" s="17" t="s">
        <v>22</v>
      </c>
      <c r="E40" s="17">
        <v>62</v>
      </c>
      <c r="F40" s="17">
        <v>56.865822999999999</v>
      </c>
      <c r="G40" s="17">
        <v>61.172727000000002</v>
      </c>
    </row>
    <row r="41" spans="1:7" x14ac:dyDescent="0.3">
      <c r="A41" s="17" t="str">
        <f t="shared" si="1"/>
        <v>2018-19Greater Geelong CityG2</v>
      </c>
      <c r="B41" s="17" t="s">
        <v>104</v>
      </c>
      <c r="C41" s="17" t="s">
        <v>222</v>
      </c>
      <c r="D41" s="17" t="s">
        <v>22</v>
      </c>
      <c r="E41" s="17">
        <v>55</v>
      </c>
      <c r="F41" s="17">
        <v>56.865822999999999</v>
      </c>
      <c r="G41" s="17">
        <v>54.54</v>
      </c>
    </row>
    <row r="42" spans="1:7" x14ac:dyDescent="0.3">
      <c r="A42" s="17" t="str">
        <f t="shared" si="1"/>
        <v>2018-19Hepburn ShireG2</v>
      </c>
      <c r="B42" s="17" t="s">
        <v>104</v>
      </c>
      <c r="C42" s="17" t="s">
        <v>223</v>
      </c>
      <c r="D42" s="17" t="s">
        <v>22</v>
      </c>
      <c r="E42" s="17">
        <v>51</v>
      </c>
      <c r="F42" s="17">
        <v>56.865822999999999</v>
      </c>
      <c r="G42" s="17">
        <v>55.526316000000001</v>
      </c>
    </row>
    <row r="43" spans="1:7" x14ac:dyDescent="0.3">
      <c r="A43" s="17" t="str">
        <f t="shared" si="1"/>
        <v>2018-19Hindmarsh ShireG2</v>
      </c>
      <c r="B43" s="17" t="s">
        <v>104</v>
      </c>
      <c r="C43" s="17" t="s">
        <v>224</v>
      </c>
      <c r="D43" s="17" t="s">
        <v>22</v>
      </c>
      <c r="E43" s="17">
        <v>60</v>
      </c>
      <c r="F43" s="17">
        <v>56.865822999999999</v>
      </c>
      <c r="G43" s="17">
        <v>55.526316000000001</v>
      </c>
    </row>
    <row r="44" spans="1:7" x14ac:dyDescent="0.3">
      <c r="A44" s="17" t="str">
        <f t="shared" si="1"/>
        <v>2018-19Hobsons Bay CityG2</v>
      </c>
      <c r="B44" s="17" t="s">
        <v>104</v>
      </c>
      <c r="C44" s="17" t="s">
        <v>225</v>
      </c>
      <c r="D44" s="17" t="s">
        <v>22</v>
      </c>
      <c r="E44" s="17">
        <v>63</v>
      </c>
      <c r="F44" s="17">
        <v>56.865822999999999</v>
      </c>
      <c r="G44" s="17">
        <v>61.172727000000002</v>
      </c>
    </row>
    <row r="45" spans="1:7" x14ac:dyDescent="0.3">
      <c r="A45" s="17" t="str">
        <f t="shared" si="1"/>
        <v>2018-19Hume CityG2</v>
      </c>
      <c r="B45" s="17" t="s">
        <v>104</v>
      </c>
      <c r="C45" s="17" t="s">
        <v>226</v>
      </c>
      <c r="D45" s="17" t="s">
        <v>22</v>
      </c>
      <c r="E45" s="17">
        <v>59</v>
      </c>
      <c r="F45" s="17">
        <v>56.865822999999999</v>
      </c>
      <c r="G45" s="17">
        <v>59.244444000000001</v>
      </c>
    </row>
    <row r="46" spans="1:7" x14ac:dyDescent="0.3">
      <c r="A46" s="17" t="str">
        <f t="shared" si="1"/>
        <v>2018-19Indigo ShireG2</v>
      </c>
      <c r="B46" s="17" t="s">
        <v>104</v>
      </c>
      <c r="C46" s="17" t="s">
        <v>227</v>
      </c>
      <c r="D46" s="17" t="s">
        <v>22</v>
      </c>
      <c r="E46" s="17">
        <v>60</v>
      </c>
      <c r="F46" s="17">
        <v>56.865822999999999</v>
      </c>
      <c r="G46" s="17">
        <v>55.526316000000001</v>
      </c>
    </row>
    <row r="47" spans="1:7" x14ac:dyDescent="0.3">
      <c r="A47" s="17" t="str">
        <f t="shared" si="1"/>
        <v>2018-19Knox CityG2</v>
      </c>
      <c r="B47" s="17" t="s">
        <v>104</v>
      </c>
      <c r="C47" s="17" t="s">
        <v>228</v>
      </c>
      <c r="D47" s="17" t="s">
        <v>22</v>
      </c>
      <c r="E47" s="17">
        <v>59</v>
      </c>
      <c r="F47" s="17">
        <v>56.865822999999999</v>
      </c>
      <c r="G47" s="17">
        <v>61.172727000000002</v>
      </c>
    </row>
    <row r="48" spans="1:7" x14ac:dyDescent="0.3">
      <c r="A48" s="17" t="str">
        <f t="shared" si="1"/>
        <v>2018-19Loddon ShireG2</v>
      </c>
      <c r="B48" s="17" t="s">
        <v>104</v>
      </c>
      <c r="C48" s="17" t="s">
        <v>229</v>
      </c>
      <c r="D48" s="17" t="s">
        <v>22</v>
      </c>
      <c r="E48" s="17">
        <v>52</v>
      </c>
      <c r="F48" s="17">
        <v>56.865822999999999</v>
      </c>
      <c r="G48" s="17">
        <v>55.526316000000001</v>
      </c>
    </row>
    <row r="49" spans="1:7" x14ac:dyDescent="0.3">
      <c r="A49" s="17" t="str">
        <f t="shared" si="1"/>
        <v>2018-19Macedon Ranges ShireG2</v>
      </c>
      <c r="B49" s="17" t="s">
        <v>104</v>
      </c>
      <c r="C49" s="17" t="s">
        <v>230</v>
      </c>
      <c r="D49" s="17" t="s">
        <v>22</v>
      </c>
      <c r="E49" s="17">
        <v>52</v>
      </c>
      <c r="F49" s="17">
        <v>56.865822999999999</v>
      </c>
      <c r="G49" s="17">
        <v>53.315789000000002</v>
      </c>
    </row>
    <row r="50" spans="1:7" x14ac:dyDescent="0.3">
      <c r="A50" s="17" t="str">
        <f t="shared" si="1"/>
        <v>2018-19Manningham CityG2</v>
      </c>
      <c r="B50" s="17" t="s">
        <v>104</v>
      </c>
      <c r="C50" s="17" t="s">
        <v>231</v>
      </c>
      <c r="D50" s="17" t="s">
        <v>22</v>
      </c>
      <c r="E50" s="17">
        <v>59</v>
      </c>
      <c r="F50" s="17">
        <v>56.865822999999999</v>
      </c>
      <c r="G50" s="17">
        <v>61.172727000000002</v>
      </c>
    </row>
    <row r="51" spans="1:7" x14ac:dyDescent="0.3">
      <c r="A51" s="17" t="str">
        <f t="shared" si="1"/>
        <v>2018-19Mansfield ShireG2</v>
      </c>
      <c r="B51" s="17" t="s">
        <v>104</v>
      </c>
      <c r="C51" s="17" t="s">
        <v>232</v>
      </c>
      <c r="D51" s="17" t="s">
        <v>22</v>
      </c>
      <c r="E51" s="17">
        <v>52</v>
      </c>
      <c r="F51" s="17">
        <v>56.865822999999999</v>
      </c>
      <c r="G51" s="17">
        <v>55.526316000000001</v>
      </c>
    </row>
    <row r="52" spans="1:7" x14ac:dyDescent="0.3">
      <c r="A52" s="17" t="str">
        <f t="shared" si="1"/>
        <v>2018-19Maribyrnong CityG2</v>
      </c>
      <c r="B52" s="17" t="s">
        <v>104</v>
      </c>
      <c r="C52" s="17" t="s">
        <v>233</v>
      </c>
      <c r="D52" s="17" t="s">
        <v>22</v>
      </c>
      <c r="E52" s="17">
        <v>68</v>
      </c>
      <c r="F52" s="17">
        <v>56.865822999999999</v>
      </c>
      <c r="G52" s="17">
        <v>61.172727000000002</v>
      </c>
    </row>
    <row r="53" spans="1:7" x14ac:dyDescent="0.3">
      <c r="A53" s="17" t="str">
        <f t="shared" si="1"/>
        <v>2018-19Maroondah CityG2</v>
      </c>
      <c r="B53" s="17" t="s">
        <v>104</v>
      </c>
      <c r="C53" s="17" t="s">
        <v>234</v>
      </c>
      <c r="D53" s="17" t="s">
        <v>22</v>
      </c>
      <c r="E53" s="17">
        <v>58</v>
      </c>
      <c r="F53" s="17">
        <v>56.865822999999999</v>
      </c>
      <c r="G53" s="17">
        <v>61.172727000000002</v>
      </c>
    </row>
    <row r="54" spans="1:7" x14ac:dyDescent="0.3">
      <c r="A54" s="17" t="str">
        <f t="shared" si="1"/>
        <v>2018-19Melbourne CityG2</v>
      </c>
      <c r="B54" s="17" t="s">
        <v>104</v>
      </c>
      <c r="C54" s="17" t="s">
        <v>235</v>
      </c>
      <c r="D54" s="17" t="s">
        <v>22</v>
      </c>
      <c r="E54" s="17">
        <v>62</v>
      </c>
      <c r="F54" s="17">
        <v>56.865822999999999</v>
      </c>
      <c r="G54" s="17">
        <v>61.172727000000002</v>
      </c>
    </row>
    <row r="55" spans="1:7" x14ac:dyDescent="0.3">
      <c r="A55" s="17" t="str">
        <f t="shared" si="1"/>
        <v>2018-19Melton CityG2</v>
      </c>
      <c r="B55" s="17" t="s">
        <v>104</v>
      </c>
      <c r="C55" s="17" t="s">
        <v>236</v>
      </c>
      <c r="D55" s="17" t="s">
        <v>22</v>
      </c>
      <c r="E55" s="17">
        <v>68</v>
      </c>
      <c r="F55" s="17">
        <v>56.865822999999999</v>
      </c>
      <c r="G55" s="17">
        <v>59.244444000000001</v>
      </c>
    </row>
    <row r="56" spans="1:7" x14ac:dyDescent="0.3">
      <c r="A56" s="17" t="str">
        <f t="shared" si="1"/>
        <v>2018-19Moira ShireG2</v>
      </c>
      <c r="B56" s="17" t="s">
        <v>104</v>
      </c>
      <c r="C56" s="17" t="s">
        <v>237</v>
      </c>
      <c r="D56" s="17" t="s">
        <v>22</v>
      </c>
      <c r="E56" s="17">
        <v>53</v>
      </c>
      <c r="F56" s="17">
        <v>56.865822999999999</v>
      </c>
      <c r="G56" s="17">
        <v>53.315789000000002</v>
      </c>
    </row>
    <row r="57" spans="1:7" x14ac:dyDescent="0.3">
      <c r="A57" s="17" t="str">
        <f t="shared" si="1"/>
        <v>2018-19Monash CityG2</v>
      </c>
      <c r="B57" s="17" t="s">
        <v>104</v>
      </c>
      <c r="C57" s="17" t="s">
        <v>238</v>
      </c>
      <c r="D57" s="17" t="s">
        <v>22</v>
      </c>
      <c r="E57" s="17">
        <v>73</v>
      </c>
      <c r="F57" s="17">
        <v>56.865822999999999</v>
      </c>
      <c r="G57" s="17">
        <v>61.172727000000002</v>
      </c>
    </row>
    <row r="58" spans="1:7" x14ac:dyDescent="0.3">
      <c r="A58" s="17" t="str">
        <f t="shared" si="1"/>
        <v>2018-19Moonee Valley CityG2</v>
      </c>
      <c r="B58" s="17" t="s">
        <v>104</v>
      </c>
      <c r="C58" s="17" t="s">
        <v>239</v>
      </c>
      <c r="D58" s="17" t="s">
        <v>22</v>
      </c>
      <c r="E58" s="17">
        <v>54</v>
      </c>
      <c r="F58" s="17">
        <v>56.865822999999999</v>
      </c>
      <c r="G58" s="17">
        <v>61.172727000000002</v>
      </c>
    </row>
    <row r="59" spans="1:7" x14ac:dyDescent="0.3">
      <c r="A59" s="17" t="str">
        <f t="shared" si="1"/>
        <v>2018-19Moorabool ShireG2</v>
      </c>
      <c r="B59" s="17" t="s">
        <v>104</v>
      </c>
      <c r="C59" s="17" t="s">
        <v>240</v>
      </c>
      <c r="D59" s="17" t="s">
        <v>22</v>
      </c>
      <c r="E59" s="17">
        <v>49</v>
      </c>
      <c r="F59" s="17">
        <v>56.865822999999999</v>
      </c>
      <c r="G59" s="17">
        <v>53.315789000000002</v>
      </c>
    </row>
    <row r="60" spans="1:7" x14ac:dyDescent="0.3">
      <c r="A60" s="17" t="str">
        <f t="shared" si="1"/>
        <v>2018-19Merri-bek CityG2</v>
      </c>
      <c r="B60" s="17" t="s">
        <v>104</v>
      </c>
      <c r="C60" s="17" t="s">
        <v>241</v>
      </c>
      <c r="D60" s="17" t="s">
        <v>22</v>
      </c>
      <c r="E60" s="17">
        <v>53</v>
      </c>
      <c r="F60" s="17">
        <v>56.865822999999999</v>
      </c>
      <c r="G60" s="17">
        <v>61.172727000000002</v>
      </c>
    </row>
    <row r="61" spans="1:7" x14ac:dyDescent="0.3">
      <c r="A61" s="17" t="str">
        <f t="shared" si="1"/>
        <v>2018-19Mornington Peninsula ShireG2</v>
      </c>
      <c r="B61" s="17" t="s">
        <v>104</v>
      </c>
      <c r="C61" s="17" t="s">
        <v>242</v>
      </c>
      <c r="D61" s="17" t="s">
        <v>22</v>
      </c>
      <c r="E61" s="17">
        <v>56</v>
      </c>
      <c r="F61" s="17">
        <v>56.865822999999999</v>
      </c>
      <c r="G61" s="17">
        <v>59.244444000000001</v>
      </c>
    </row>
    <row r="62" spans="1:7" x14ac:dyDescent="0.3">
      <c r="A62" s="17" t="str">
        <f t="shared" si="1"/>
        <v>2018-19Mount Alexander ShireG2</v>
      </c>
      <c r="B62" s="17" t="s">
        <v>104</v>
      </c>
      <c r="C62" s="17" t="s">
        <v>243</v>
      </c>
      <c r="D62" s="17" t="s">
        <v>22</v>
      </c>
      <c r="E62" s="17">
        <v>56</v>
      </c>
      <c r="F62" s="17">
        <v>56.865822999999999</v>
      </c>
      <c r="G62" s="17">
        <v>53.315789000000002</v>
      </c>
    </row>
    <row r="63" spans="1:7" x14ac:dyDescent="0.3">
      <c r="A63" s="17" t="str">
        <f t="shared" si="1"/>
        <v>2018-19Moyne ShireG2</v>
      </c>
      <c r="B63" s="17" t="s">
        <v>104</v>
      </c>
      <c r="C63" s="17" t="s">
        <v>244</v>
      </c>
      <c r="D63" s="17" t="s">
        <v>22</v>
      </c>
      <c r="E63" s="17">
        <v>57</v>
      </c>
      <c r="F63" s="17">
        <v>56.865822999999999</v>
      </c>
      <c r="G63" s="17">
        <v>53.315789000000002</v>
      </c>
    </row>
    <row r="64" spans="1:7" x14ac:dyDescent="0.3">
      <c r="A64" s="17" t="str">
        <f t="shared" si="1"/>
        <v>2018-19Murrindindi ShireG2</v>
      </c>
      <c r="B64" s="17" t="s">
        <v>104</v>
      </c>
      <c r="C64" s="17" t="s">
        <v>245</v>
      </c>
      <c r="D64" s="17" t="s">
        <v>22</v>
      </c>
      <c r="E64" s="17">
        <v>55</v>
      </c>
      <c r="F64" s="17">
        <v>56.865822999999999</v>
      </c>
      <c r="G64" s="17">
        <v>55.526316000000001</v>
      </c>
    </row>
    <row r="65" spans="1:7" x14ac:dyDescent="0.3">
      <c r="A65" s="17" t="str">
        <f t="shared" si="1"/>
        <v>2018-19Nillumbik ShireG2</v>
      </c>
      <c r="B65" s="17" t="s">
        <v>104</v>
      </c>
      <c r="C65" s="17" t="s">
        <v>246</v>
      </c>
      <c r="D65" s="17" t="s">
        <v>22</v>
      </c>
      <c r="E65" s="17">
        <v>63.5</v>
      </c>
      <c r="F65" s="17">
        <v>56.865822999999999</v>
      </c>
      <c r="G65" s="17">
        <v>59.244444000000001</v>
      </c>
    </row>
    <row r="66" spans="1:7" x14ac:dyDescent="0.3">
      <c r="A66" s="17" t="str">
        <f t="shared" si="1"/>
        <v>2018-19Port Phillip CityG2</v>
      </c>
      <c r="B66" s="17" t="s">
        <v>104</v>
      </c>
      <c r="C66" s="17" t="s">
        <v>247</v>
      </c>
      <c r="D66" s="17" t="s">
        <v>22</v>
      </c>
      <c r="E66" s="17">
        <v>61</v>
      </c>
      <c r="F66" s="17">
        <v>56.865822999999999</v>
      </c>
      <c r="G66" s="17">
        <v>61.172727000000002</v>
      </c>
    </row>
    <row r="67" spans="1:7" x14ac:dyDescent="0.3">
      <c r="A67" s="17" t="str">
        <f t="shared" si="1"/>
        <v>2018-19Pyrenees ShireG2</v>
      </c>
      <c r="B67" s="17" t="s">
        <v>104</v>
      </c>
      <c r="C67" s="17" t="s">
        <v>248</v>
      </c>
      <c r="D67" s="17" t="s">
        <v>22</v>
      </c>
      <c r="E67" s="17">
        <v>57</v>
      </c>
      <c r="F67" s="17">
        <v>56.865822999999999</v>
      </c>
      <c r="G67" s="17">
        <v>55.526316000000001</v>
      </c>
    </row>
    <row r="68" spans="1:7" x14ac:dyDescent="0.3">
      <c r="A68" s="17" t="str">
        <f t="shared" si="1"/>
        <v>2018-19Greater SheppartonG2</v>
      </c>
      <c r="B68" s="17" t="s">
        <v>104</v>
      </c>
      <c r="C68" s="17" t="s">
        <v>249</v>
      </c>
      <c r="D68" s="17" t="s">
        <v>22</v>
      </c>
      <c r="E68" s="17">
        <v>55</v>
      </c>
      <c r="F68" s="17">
        <v>56.865822999999999</v>
      </c>
      <c r="G68" s="17">
        <v>54.54</v>
      </c>
    </row>
    <row r="69" spans="1:7" x14ac:dyDescent="0.3">
      <c r="A69" s="17" t="str">
        <f t="shared" si="1"/>
        <v>2018-19Wangaratta Rural CityG2</v>
      </c>
      <c r="B69" s="17" t="s">
        <v>104</v>
      </c>
      <c r="C69" s="17" t="s">
        <v>250</v>
      </c>
      <c r="D69" s="17" t="s">
        <v>22</v>
      </c>
      <c r="E69" s="17">
        <v>53</v>
      </c>
      <c r="F69" s="17">
        <v>56.865822999999999</v>
      </c>
      <c r="G69" s="17">
        <v>54.54</v>
      </c>
    </row>
    <row r="70" spans="1:7" x14ac:dyDescent="0.3">
      <c r="A70" s="17" t="str">
        <f t="shared" si="1"/>
        <v>2018-19Warrnambool CityG2</v>
      </c>
      <c r="B70" s="17" t="s">
        <v>104</v>
      </c>
      <c r="C70" s="17" t="s">
        <v>251</v>
      </c>
      <c r="D70" s="17" t="s">
        <v>22</v>
      </c>
      <c r="E70" s="17">
        <v>47</v>
      </c>
      <c r="F70" s="17">
        <v>56.865822999999999</v>
      </c>
      <c r="G70" s="17">
        <v>54.54</v>
      </c>
    </row>
    <row r="71" spans="1:7" x14ac:dyDescent="0.3">
      <c r="A71" s="17" t="str">
        <f t="shared" si="1"/>
        <v>2018-19Wodonga CityG2</v>
      </c>
      <c r="B71" s="17" t="s">
        <v>104</v>
      </c>
      <c r="C71" s="17" t="s">
        <v>252</v>
      </c>
      <c r="D71" s="17" t="s">
        <v>22</v>
      </c>
      <c r="E71" s="17">
        <v>53</v>
      </c>
      <c r="F71" s="17">
        <v>56.865822999999999</v>
      </c>
      <c r="G71" s="17">
        <v>54.54</v>
      </c>
    </row>
    <row r="72" spans="1:7" x14ac:dyDescent="0.3">
      <c r="A72" s="17" t="str">
        <f t="shared" si="1"/>
        <v>2018-19Boroondara CityG2</v>
      </c>
      <c r="B72" s="17" t="s">
        <v>104</v>
      </c>
      <c r="C72" s="17" t="s">
        <v>253</v>
      </c>
      <c r="D72" s="17" t="s">
        <v>22</v>
      </c>
      <c r="E72" s="17">
        <v>62</v>
      </c>
      <c r="F72" s="17">
        <v>56.865822999999999</v>
      </c>
      <c r="G72" s="17">
        <v>61.172727000000002</v>
      </c>
    </row>
    <row r="73" spans="1:7" x14ac:dyDescent="0.3">
      <c r="A73" s="17" t="str">
        <f t="shared" si="1"/>
        <v>2018-19Buloke ShireG2</v>
      </c>
      <c r="B73" s="17" t="s">
        <v>104</v>
      </c>
      <c r="C73" s="17" t="s">
        <v>254</v>
      </c>
      <c r="D73" s="17" t="s">
        <v>22</v>
      </c>
      <c r="E73" s="17">
        <v>55</v>
      </c>
      <c r="F73" s="17">
        <v>56.865822999999999</v>
      </c>
      <c r="G73" s="17">
        <v>55.526316000000001</v>
      </c>
    </row>
    <row r="74" spans="1:7" x14ac:dyDescent="0.3">
      <c r="A74" s="17" t="str">
        <f t="shared" si="1"/>
        <v>2018-19Glen Eira CityG2</v>
      </c>
      <c r="B74" s="17" t="s">
        <v>104</v>
      </c>
      <c r="C74" s="17" t="s">
        <v>255</v>
      </c>
      <c r="D74" s="17" t="s">
        <v>22</v>
      </c>
      <c r="E74" s="17">
        <v>60</v>
      </c>
      <c r="F74" s="17">
        <v>56.865822999999999</v>
      </c>
      <c r="G74" s="17">
        <v>61.172727000000002</v>
      </c>
    </row>
    <row r="75" spans="1:7" x14ac:dyDescent="0.3">
      <c r="A75" s="17" t="str">
        <f t="shared" si="1"/>
        <v>2018-19Horsham Rural CityG2</v>
      </c>
      <c r="B75" s="17" t="s">
        <v>104</v>
      </c>
      <c r="C75" s="17" t="s">
        <v>256</v>
      </c>
      <c r="D75" s="17" t="s">
        <v>22</v>
      </c>
      <c r="E75" s="17">
        <v>54</v>
      </c>
      <c r="F75" s="17">
        <v>56.865822999999999</v>
      </c>
      <c r="G75" s="17">
        <v>54.54</v>
      </c>
    </row>
    <row r="76" spans="1:7" x14ac:dyDescent="0.3">
      <c r="A76" s="17" t="str">
        <f t="shared" si="1"/>
        <v>2018-19Kingston CityG2</v>
      </c>
      <c r="B76" s="17" t="s">
        <v>104</v>
      </c>
      <c r="C76" s="17" t="s">
        <v>257</v>
      </c>
      <c r="D76" s="17" t="s">
        <v>22</v>
      </c>
      <c r="E76" s="17">
        <v>53</v>
      </c>
      <c r="F76" s="17">
        <v>56.865822999999999</v>
      </c>
      <c r="G76" s="17">
        <v>61.172727000000002</v>
      </c>
    </row>
    <row r="77" spans="1:7" x14ac:dyDescent="0.3">
      <c r="A77" s="17" t="str">
        <f t="shared" si="1"/>
        <v>2018-19Latrobe CityG2</v>
      </c>
      <c r="B77" s="17" t="s">
        <v>104</v>
      </c>
      <c r="C77" s="17" t="s">
        <v>258</v>
      </c>
      <c r="D77" s="17" t="s">
        <v>22</v>
      </c>
      <c r="E77" s="17">
        <v>57</v>
      </c>
      <c r="F77" s="17">
        <v>56.865822999999999</v>
      </c>
      <c r="G77" s="17">
        <v>54.54</v>
      </c>
    </row>
    <row r="78" spans="1:7" x14ac:dyDescent="0.3">
      <c r="A78" s="17" t="str">
        <f t="shared" si="1"/>
        <v>2018-19Mildura Rural CityG2</v>
      </c>
      <c r="B78" s="17" t="s">
        <v>104</v>
      </c>
      <c r="C78" s="17" t="s">
        <v>259</v>
      </c>
      <c r="D78" s="17" t="s">
        <v>22</v>
      </c>
      <c r="E78" s="17">
        <v>56</v>
      </c>
      <c r="F78" s="17">
        <v>56.865822999999999</v>
      </c>
      <c r="G78" s="17">
        <v>54.54</v>
      </c>
    </row>
    <row r="79" spans="1:7" x14ac:dyDescent="0.3">
      <c r="A79" s="17" t="str">
        <f t="shared" si="1"/>
        <v>2018-19Mitchell ShireG2</v>
      </c>
      <c r="B79" s="17" t="s">
        <v>104</v>
      </c>
      <c r="C79" s="17" t="s">
        <v>260</v>
      </c>
      <c r="D79" s="17" t="s">
        <v>22</v>
      </c>
      <c r="E79" s="17">
        <v>53</v>
      </c>
      <c r="F79" s="17">
        <v>56.865822999999999</v>
      </c>
      <c r="G79" s="17">
        <v>53.315789000000002</v>
      </c>
    </row>
    <row r="80" spans="1:7" x14ac:dyDescent="0.3">
      <c r="A80" s="17" t="str">
        <f t="shared" si="1"/>
        <v>2018-19Northern Grampians ShireG2</v>
      </c>
      <c r="B80" s="17" t="s">
        <v>104</v>
      </c>
      <c r="C80" s="17" t="s">
        <v>261</v>
      </c>
      <c r="D80" s="17" t="s">
        <v>22</v>
      </c>
      <c r="E80" s="17">
        <v>53</v>
      </c>
      <c r="F80" s="17">
        <v>56.865822999999999</v>
      </c>
      <c r="G80" s="17">
        <v>55.526316000000001</v>
      </c>
    </row>
    <row r="81" spans="1:7" x14ac:dyDescent="0.3">
      <c r="A81" s="17" t="str">
        <f t="shared" ref="A81:A100" si="2">CONCATENATE(B81,C81,D81)</f>
        <v>2018-19Southern Grampians ShireR2</v>
      </c>
      <c r="B81" s="17" t="s">
        <v>104</v>
      </c>
      <c r="C81" s="17" t="s">
        <v>184</v>
      </c>
      <c r="D81" s="17" t="s">
        <v>31</v>
      </c>
      <c r="E81" s="17">
        <v>0.98152562574493396</v>
      </c>
      <c r="F81" s="17">
        <v>0.96483699999999994</v>
      </c>
      <c r="G81" s="17">
        <v>0.962924</v>
      </c>
    </row>
    <row r="82" spans="1:7" x14ac:dyDescent="0.3">
      <c r="A82" s="17" t="str">
        <f t="shared" si="2"/>
        <v>2018-19South Gippsland ShireR2</v>
      </c>
      <c r="B82" s="17" t="s">
        <v>104</v>
      </c>
      <c r="C82" s="17" t="s">
        <v>185</v>
      </c>
      <c r="D82" s="17" t="s">
        <v>31</v>
      </c>
      <c r="E82" s="17">
        <v>0.95335029686174699</v>
      </c>
      <c r="F82" s="17">
        <v>0.96483699999999994</v>
      </c>
      <c r="G82" s="17">
        <v>0.962924</v>
      </c>
    </row>
    <row r="83" spans="1:7" x14ac:dyDescent="0.3">
      <c r="A83" s="17" t="str">
        <f t="shared" si="2"/>
        <v>2018-19Stonnington CityR2</v>
      </c>
      <c r="B83" s="17" t="s">
        <v>104</v>
      </c>
      <c r="C83" s="17" t="s">
        <v>186</v>
      </c>
      <c r="D83" s="17" t="s">
        <v>31</v>
      </c>
      <c r="E83" s="17">
        <v>0.98787878787878802</v>
      </c>
      <c r="F83" s="17">
        <v>0.96483699999999994</v>
      </c>
      <c r="G83" s="17">
        <v>0.95157199999999997</v>
      </c>
    </row>
    <row r="84" spans="1:7" x14ac:dyDescent="0.3">
      <c r="A84" s="17" t="str">
        <f t="shared" si="2"/>
        <v>2018-19Ararat Rural CityR2</v>
      </c>
      <c r="B84" s="17" t="s">
        <v>104</v>
      </c>
      <c r="C84" s="17" t="s">
        <v>187</v>
      </c>
      <c r="D84" s="17" t="s">
        <v>31</v>
      </c>
      <c r="E84" s="17">
        <v>0.99410994764397898</v>
      </c>
      <c r="F84" s="17">
        <v>0.96483699999999994</v>
      </c>
      <c r="G84" s="17">
        <v>0.97638499999999995</v>
      </c>
    </row>
    <row r="85" spans="1:7" x14ac:dyDescent="0.3">
      <c r="A85" s="17" t="str">
        <f t="shared" si="2"/>
        <v>2018-19Strathbogie ShireR2</v>
      </c>
      <c r="B85" s="17" t="s">
        <v>104</v>
      </c>
      <c r="C85" s="17" t="s">
        <v>188</v>
      </c>
      <c r="D85" s="17" t="s">
        <v>31</v>
      </c>
      <c r="E85" s="17">
        <v>1</v>
      </c>
      <c r="F85" s="17">
        <v>0.96483699999999994</v>
      </c>
      <c r="G85" s="17">
        <v>0.97638499999999995</v>
      </c>
    </row>
    <row r="86" spans="1:7" x14ac:dyDescent="0.3">
      <c r="A86" s="17" t="str">
        <f t="shared" si="2"/>
        <v>2018-19Surf Coast ShireR2</v>
      </c>
      <c r="B86" s="17" t="s">
        <v>104</v>
      </c>
      <c r="C86" s="17" t="s">
        <v>189</v>
      </c>
      <c r="D86" s="17" t="s">
        <v>31</v>
      </c>
      <c r="E86" s="17">
        <v>0.99847211611917497</v>
      </c>
      <c r="F86" s="17">
        <v>0.96483699999999994</v>
      </c>
      <c r="G86" s="17">
        <v>0.962924</v>
      </c>
    </row>
    <row r="87" spans="1:7" x14ac:dyDescent="0.3">
      <c r="A87" s="17" t="str">
        <f t="shared" si="2"/>
        <v>2018-19Swan Hill Rural CityR2</v>
      </c>
      <c r="B87" s="17" t="s">
        <v>104</v>
      </c>
      <c r="C87" s="17" t="s">
        <v>190</v>
      </c>
      <c r="D87" s="17" t="s">
        <v>31</v>
      </c>
      <c r="E87" s="17">
        <v>0.98755656108597301</v>
      </c>
      <c r="F87" s="17">
        <v>0.96483699999999994</v>
      </c>
      <c r="G87" s="17">
        <v>0.962924</v>
      </c>
    </row>
    <row r="88" spans="1:7" x14ac:dyDescent="0.3">
      <c r="A88" s="17" t="str">
        <f t="shared" si="2"/>
        <v>2018-19Towong ShireR2</v>
      </c>
      <c r="B88" s="17" t="s">
        <v>104</v>
      </c>
      <c r="C88" s="17" t="s">
        <v>191</v>
      </c>
      <c r="D88" s="17" t="s">
        <v>31</v>
      </c>
      <c r="E88" s="17">
        <v>1</v>
      </c>
      <c r="F88" s="17">
        <v>0.96483699999999994</v>
      </c>
      <c r="G88" s="17">
        <v>0.97638499999999995</v>
      </c>
    </row>
    <row r="89" spans="1:7" x14ac:dyDescent="0.3">
      <c r="A89" s="17" t="str">
        <f t="shared" si="2"/>
        <v>2018-19Wellington ShireR2</v>
      </c>
      <c r="B89" s="17" t="s">
        <v>104</v>
      </c>
      <c r="C89" s="17" t="s">
        <v>192</v>
      </c>
      <c r="D89" s="17" t="s">
        <v>31</v>
      </c>
      <c r="E89" s="17">
        <v>0.99893010219821299</v>
      </c>
      <c r="F89" s="17">
        <v>0.96483699999999994</v>
      </c>
      <c r="G89" s="17">
        <v>0.962924</v>
      </c>
    </row>
    <row r="90" spans="1:7" x14ac:dyDescent="0.3">
      <c r="A90" s="17" t="str">
        <f t="shared" si="2"/>
        <v>2018-19West Wimmera ShireR2</v>
      </c>
      <c r="B90" s="17" t="s">
        <v>104</v>
      </c>
      <c r="C90" s="17" t="s">
        <v>193</v>
      </c>
      <c r="D90" s="17" t="s">
        <v>31</v>
      </c>
      <c r="E90" s="17">
        <v>0.94605685465382805</v>
      </c>
      <c r="F90" s="17">
        <v>0.96483699999999994</v>
      </c>
      <c r="G90" s="17">
        <v>0.97638499999999995</v>
      </c>
    </row>
    <row r="91" spans="1:7" x14ac:dyDescent="0.3">
      <c r="A91" s="17" t="str">
        <f t="shared" si="2"/>
        <v>2018-19Whitehorse CityR2</v>
      </c>
      <c r="B91" s="17" t="s">
        <v>104</v>
      </c>
      <c r="C91" s="17" t="s">
        <v>194</v>
      </c>
      <c r="D91" s="17" t="s">
        <v>31</v>
      </c>
      <c r="E91" s="17">
        <v>0.98587127158555699</v>
      </c>
      <c r="F91" s="17">
        <v>0.96483699999999994</v>
      </c>
      <c r="G91" s="17">
        <v>0.95157199999999997</v>
      </c>
    </row>
    <row r="92" spans="1:7" x14ac:dyDescent="0.3">
      <c r="A92" s="17" t="str">
        <f t="shared" si="2"/>
        <v>2018-19Whittlesea CityR2</v>
      </c>
      <c r="B92" s="17" t="s">
        <v>104</v>
      </c>
      <c r="C92" s="17" t="s">
        <v>195</v>
      </c>
      <c r="D92" s="17" t="s">
        <v>31</v>
      </c>
      <c r="E92" s="17">
        <v>0.97817736133188304</v>
      </c>
      <c r="F92" s="17">
        <v>0.96483699999999994</v>
      </c>
      <c r="G92" s="17">
        <v>0.96673600000000004</v>
      </c>
    </row>
    <row r="93" spans="1:7" x14ac:dyDescent="0.3">
      <c r="A93" s="17" t="str">
        <f t="shared" si="2"/>
        <v>2018-19Wyndham CityR2</v>
      </c>
      <c r="B93" s="17" t="s">
        <v>104</v>
      </c>
      <c r="C93" s="17" t="s">
        <v>196</v>
      </c>
      <c r="D93" s="17" t="s">
        <v>31</v>
      </c>
      <c r="E93" s="17">
        <v>0.99177236887212905</v>
      </c>
      <c r="F93" s="17">
        <v>0.96483699999999994</v>
      </c>
      <c r="G93" s="17">
        <v>0.96673600000000004</v>
      </c>
    </row>
    <row r="94" spans="1:7" x14ac:dyDescent="0.3">
      <c r="A94" s="17" t="str">
        <f t="shared" si="2"/>
        <v>2018-19Yarra CityR2</v>
      </c>
      <c r="B94" s="17" t="s">
        <v>104</v>
      </c>
      <c r="C94" s="17" t="s">
        <v>197</v>
      </c>
      <c r="D94" s="17" t="s">
        <v>31</v>
      </c>
      <c r="E94" s="17">
        <v>0.98590130916414898</v>
      </c>
      <c r="F94" s="17">
        <v>0.96483699999999994</v>
      </c>
      <c r="G94" s="17">
        <v>0.95157199999999997</v>
      </c>
    </row>
    <row r="95" spans="1:7" x14ac:dyDescent="0.3">
      <c r="A95" s="17" t="str">
        <f t="shared" si="2"/>
        <v>2018-19Yarra Ranges ShireR2</v>
      </c>
      <c r="B95" s="17" t="s">
        <v>104</v>
      </c>
      <c r="C95" s="17" t="s">
        <v>198</v>
      </c>
      <c r="D95" s="17" t="s">
        <v>31</v>
      </c>
      <c r="E95" s="17">
        <v>0.99484435797665405</v>
      </c>
      <c r="F95" s="17">
        <v>0.96483699999999994</v>
      </c>
      <c r="G95" s="17">
        <v>0.96673600000000004</v>
      </c>
    </row>
    <row r="96" spans="1:7" x14ac:dyDescent="0.3">
      <c r="A96" s="17" t="str">
        <f t="shared" si="2"/>
        <v>2018-19Yarriambiack ShireR2</v>
      </c>
      <c r="B96" s="17" t="s">
        <v>104</v>
      </c>
      <c r="C96" s="17" t="s">
        <v>199</v>
      </c>
      <c r="D96" s="17" t="s">
        <v>31</v>
      </c>
      <c r="E96" s="17">
        <v>0.96348645465253202</v>
      </c>
      <c r="F96" s="17">
        <v>0.96483699999999994</v>
      </c>
      <c r="G96" s="17">
        <v>0.97638499999999995</v>
      </c>
    </row>
    <row r="97" spans="1:7" x14ac:dyDescent="0.3">
      <c r="A97" s="17" t="str">
        <f t="shared" si="2"/>
        <v>2018-19Bass Coast ShireR2</v>
      </c>
      <c r="B97" s="17" t="s">
        <v>104</v>
      </c>
      <c r="C97" s="17" t="s">
        <v>200</v>
      </c>
      <c r="D97" s="17" t="s">
        <v>31</v>
      </c>
      <c r="E97" s="17">
        <v>0.98341103202847002</v>
      </c>
      <c r="F97" s="17">
        <v>0.96483699999999994</v>
      </c>
      <c r="G97" s="17">
        <v>0.962924</v>
      </c>
    </row>
    <row r="98" spans="1:7" x14ac:dyDescent="0.3">
      <c r="A98" s="17" t="str">
        <f t="shared" si="2"/>
        <v>2018-19Borough of QueenscliffeR2</v>
      </c>
      <c r="B98" s="17" t="s">
        <v>104</v>
      </c>
      <c r="C98" s="17" t="s">
        <v>201</v>
      </c>
      <c r="D98" s="17" t="s">
        <v>31</v>
      </c>
      <c r="E98" s="17">
        <v>1</v>
      </c>
      <c r="F98" s="17">
        <v>0.96483699999999994</v>
      </c>
      <c r="G98" s="17">
        <v>0.97638499999999995</v>
      </c>
    </row>
    <row r="99" spans="1:7" x14ac:dyDescent="0.3">
      <c r="A99" s="17" t="str">
        <f t="shared" si="2"/>
        <v>2018-19Alpine ShireR2</v>
      </c>
      <c r="B99" s="17" t="s">
        <v>104</v>
      </c>
      <c r="C99" s="17" t="s">
        <v>202</v>
      </c>
      <c r="D99" s="17" t="s">
        <v>31</v>
      </c>
      <c r="E99" s="17">
        <v>0.99132947976878605</v>
      </c>
      <c r="F99" s="17">
        <v>0.96483699999999994</v>
      </c>
      <c r="G99" s="17">
        <v>0.97638499999999995</v>
      </c>
    </row>
    <row r="100" spans="1:7" x14ac:dyDescent="0.3">
      <c r="A100" s="17" t="str">
        <f t="shared" si="2"/>
        <v>2018-19Ballarat CityR2</v>
      </c>
      <c r="B100" s="17" t="s">
        <v>104</v>
      </c>
      <c r="C100" s="17" t="s">
        <v>203</v>
      </c>
      <c r="D100" s="17" t="s">
        <v>31</v>
      </c>
      <c r="E100" s="17">
        <v>0.99775255109359895</v>
      </c>
      <c r="F100" s="17">
        <v>0.96483699999999994</v>
      </c>
      <c r="G100" s="17">
        <v>0.97400299999999995</v>
      </c>
    </row>
    <row r="101" spans="1:7" x14ac:dyDescent="0.3">
      <c r="A101" s="17" t="str">
        <f t="shared" ref="A101:A159" si="3">CONCATENATE(B101,C101,D101)</f>
        <v>2018-19Banyule CityR2</v>
      </c>
      <c r="B101" s="17" t="s">
        <v>104</v>
      </c>
      <c r="C101" s="17" t="s">
        <v>204</v>
      </c>
      <c r="D101" s="17" t="s">
        <v>31</v>
      </c>
      <c r="E101" s="17">
        <v>0.98209647495361796</v>
      </c>
      <c r="F101" s="17">
        <v>0.96483699999999994</v>
      </c>
      <c r="G101" s="17">
        <v>0.95157199999999997</v>
      </c>
    </row>
    <row r="102" spans="1:7" x14ac:dyDescent="0.3">
      <c r="A102" s="17" t="str">
        <f t="shared" si="3"/>
        <v>2018-19Baw Baw ShireR2</v>
      </c>
      <c r="B102" s="17" t="s">
        <v>104</v>
      </c>
      <c r="C102" s="17" t="s">
        <v>205</v>
      </c>
      <c r="D102" s="17" t="s">
        <v>31</v>
      </c>
      <c r="E102" s="17">
        <v>0.96894977168949803</v>
      </c>
      <c r="F102" s="17">
        <v>0.96483699999999994</v>
      </c>
      <c r="G102" s="17">
        <v>0.962924</v>
      </c>
    </row>
    <row r="103" spans="1:7" x14ac:dyDescent="0.3">
      <c r="A103" s="17" t="str">
        <f t="shared" si="3"/>
        <v>2018-19Bayside CityR2</v>
      </c>
      <c r="B103" s="17" t="s">
        <v>104</v>
      </c>
      <c r="C103" s="17" t="s">
        <v>206</v>
      </c>
      <c r="D103" s="17" t="s">
        <v>31</v>
      </c>
      <c r="E103" s="17">
        <v>0.91913746630727799</v>
      </c>
      <c r="F103" s="17">
        <v>0.96483699999999994</v>
      </c>
      <c r="G103" s="17">
        <v>0.95157199999999997</v>
      </c>
    </row>
    <row r="104" spans="1:7" x14ac:dyDescent="0.3">
      <c r="A104" s="17" t="str">
        <f t="shared" si="3"/>
        <v>2018-19Benalla Rural CityR2</v>
      </c>
      <c r="B104" s="17" t="s">
        <v>104</v>
      </c>
      <c r="C104" s="17" t="s">
        <v>207</v>
      </c>
      <c r="D104" s="17" t="s">
        <v>31</v>
      </c>
      <c r="E104" s="17">
        <v>0.98392857142857104</v>
      </c>
      <c r="F104" s="17">
        <v>0.96483699999999994</v>
      </c>
      <c r="G104" s="17">
        <v>0.97638499999999995</v>
      </c>
    </row>
    <row r="105" spans="1:7" x14ac:dyDescent="0.3">
      <c r="A105" s="17" t="str">
        <f t="shared" si="3"/>
        <v>2018-19Brimbank CityR2</v>
      </c>
      <c r="B105" s="17" t="s">
        <v>104</v>
      </c>
      <c r="C105" s="17" t="s">
        <v>208</v>
      </c>
      <c r="D105" s="17" t="s">
        <v>31</v>
      </c>
      <c r="E105" s="17">
        <v>0.87752385178611003</v>
      </c>
      <c r="F105" s="17">
        <v>0.96483699999999994</v>
      </c>
      <c r="G105" s="17">
        <v>0.95157199999999997</v>
      </c>
    </row>
    <row r="106" spans="1:7" x14ac:dyDescent="0.3">
      <c r="A106" s="17" t="str">
        <f t="shared" si="3"/>
        <v>2018-19Campaspe ShireR2</v>
      </c>
      <c r="B106" s="17" t="s">
        <v>104</v>
      </c>
      <c r="C106" s="17" t="s">
        <v>209</v>
      </c>
      <c r="D106" s="17" t="s">
        <v>31</v>
      </c>
      <c r="E106" s="17">
        <v>0.96376186367558203</v>
      </c>
      <c r="F106" s="17">
        <v>0.96483699999999994</v>
      </c>
      <c r="G106" s="17">
        <v>0.962924</v>
      </c>
    </row>
    <row r="107" spans="1:7" x14ac:dyDescent="0.3">
      <c r="A107" s="17" t="str">
        <f t="shared" si="3"/>
        <v>2018-19Cardinia ShireR2</v>
      </c>
      <c r="B107" s="17" t="s">
        <v>104</v>
      </c>
      <c r="C107" s="17" t="s">
        <v>210</v>
      </c>
      <c r="D107" s="17" t="s">
        <v>31</v>
      </c>
      <c r="E107" s="17">
        <v>0.97062937062937105</v>
      </c>
      <c r="F107" s="17">
        <v>0.96483699999999994</v>
      </c>
      <c r="G107" s="17">
        <v>0.96673600000000004</v>
      </c>
    </row>
    <row r="108" spans="1:7" x14ac:dyDescent="0.3">
      <c r="A108" s="17" t="str">
        <f t="shared" si="3"/>
        <v>2018-19Casey CityR2</v>
      </c>
      <c r="B108" s="17" t="s">
        <v>104</v>
      </c>
      <c r="C108" s="17" t="s">
        <v>211</v>
      </c>
      <c r="D108" s="17" t="s">
        <v>31</v>
      </c>
      <c r="E108" s="17">
        <v>0.96095717884131004</v>
      </c>
      <c r="F108" s="17">
        <v>0.96483699999999994</v>
      </c>
      <c r="G108" s="17">
        <v>0.96673600000000004</v>
      </c>
    </row>
    <row r="109" spans="1:7" x14ac:dyDescent="0.3">
      <c r="A109" s="17" t="str">
        <f t="shared" si="3"/>
        <v>2018-19Central Goldfields ShireR2</v>
      </c>
      <c r="B109" s="17" t="s">
        <v>104</v>
      </c>
      <c r="C109" s="17" t="s">
        <v>212</v>
      </c>
      <c r="D109" s="17" t="s">
        <v>31</v>
      </c>
      <c r="E109" s="17">
        <v>1</v>
      </c>
      <c r="F109" s="17">
        <v>0.96483699999999994</v>
      </c>
      <c r="G109" s="17">
        <v>0.97638499999999995</v>
      </c>
    </row>
    <row r="110" spans="1:7" x14ac:dyDescent="0.3">
      <c r="A110" s="17" t="str">
        <f t="shared" si="3"/>
        <v>2018-19Colac Otway ShireR2</v>
      </c>
      <c r="B110" s="17" t="s">
        <v>104</v>
      </c>
      <c r="C110" s="17" t="s">
        <v>340</v>
      </c>
      <c r="D110" s="17" t="s">
        <v>31</v>
      </c>
      <c r="E110" s="17">
        <v>0.93734689863572196</v>
      </c>
      <c r="F110" s="17">
        <v>0.96483699999999994</v>
      </c>
      <c r="G110" s="17">
        <v>0.962924</v>
      </c>
    </row>
    <row r="111" spans="1:7" x14ac:dyDescent="0.3">
      <c r="A111" s="17" t="str">
        <f t="shared" si="3"/>
        <v>2018-19Corangamite ShireR2</v>
      </c>
      <c r="B111" s="17" t="s">
        <v>104</v>
      </c>
      <c r="C111" s="17" t="s">
        <v>213</v>
      </c>
      <c r="D111" s="17" t="s">
        <v>31</v>
      </c>
      <c r="E111" s="17">
        <v>0.99014238773274899</v>
      </c>
      <c r="F111" s="17">
        <v>0.96483699999999994</v>
      </c>
      <c r="G111" s="17">
        <v>0.962924</v>
      </c>
    </row>
    <row r="112" spans="1:7" x14ac:dyDescent="0.3">
      <c r="A112" s="17" t="str">
        <f t="shared" si="3"/>
        <v>2018-19Darebin CityR2</v>
      </c>
      <c r="B112" s="17" t="s">
        <v>104</v>
      </c>
      <c r="C112" s="17" t="s">
        <v>214</v>
      </c>
      <c r="D112" s="17" t="s">
        <v>31</v>
      </c>
      <c r="E112" s="17">
        <v>0.99566722416980902</v>
      </c>
      <c r="F112" s="17">
        <v>0.96483699999999994</v>
      </c>
      <c r="G112" s="17">
        <v>0.95157199999999997</v>
      </c>
    </row>
    <row r="113" spans="1:7" x14ac:dyDescent="0.3">
      <c r="A113" s="17" t="str">
        <f t="shared" si="3"/>
        <v>2018-19East Gippsland ShireR2</v>
      </c>
      <c r="B113" s="17" t="s">
        <v>104</v>
      </c>
      <c r="C113" s="17" t="s">
        <v>215</v>
      </c>
      <c r="D113" s="17" t="s">
        <v>31</v>
      </c>
      <c r="E113" s="17">
        <v>0.96787148594377503</v>
      </c>
      <c r="F113" s="17">
        <v>0.96483699999999994</v>
      </c>
      <c r="G113" s="17">
        <v>0.962924</v>
      </c>
    </row>
    <row r="114" spans="1:7" x14ac:dyDescent="0.3">
      <c r="A114" s="17" t="str">
        <f t="shared" si="3"/>
        <v>2018-19Frankston CityR2</v>
      </c>
      <c r="B114" s="17" t="s">
        <v>104</v>
      </c>
      <c r="C114" s="17" t="s">
        <v>216</v>
      </c>
      <c r="D114" s="17" t="s">
        <v>31</v>
      </c>
      <c r="E114" s="17">
        <v>0.99462881834003503</v>
      </c>
      <c r="F114" s="17">
        <v>0.96483699999999994</v>
      </c>
      <c r="G114" s="17">
        <v>0.95157199999999997</v>
      </c>
    </row>
    <row r="115" spans="1:7" x14ac:dyDescent="0.3">
      <c r="A115" s="17" t="str">
        <f t="shared" si="3"/>
        <v>2018-19Gannawarra ShireR2</v>
      </c>
      <c r="B115" s="17" t="s">
        <v>104</v>
      </c>
      <c r="C115" s="17" t="s">
        <v>217</v>
      </c>
      <c r="D115" s="17" t="s">
        <v>31</v>
      </c>
      <c r="E115" s="17">
        <v>0.99232245681382003</v>
      </c>
      <c r="F115" s="17">
        <v>0.96483699999999994</v>
      </c>
      <c r="G115" s="17">
        <v>0.97638499999999995</v>
      </c>
    </row>
    <row r="116" spans="1:7" x14ac:dyDescent="0.3">
      <c r="A116" s="17" t="str">
        <f t="shared" si="3"/>
        <v>2018-19Glenelg ShireR2</v>
      </c>
      <c r="B116" s="17" t="s">
        <v>104</v>
      </c>
      <c r="C116" s="17" t="s">
        <v>218</v>
      </c>
      <c r="D116" s="17" t="s">
        <v>31</v>
      </c>
      <c r="E116" s="17">
        <v>0.90321141837645003</v>
      </c>
      <c r="F116" s="17">
        <v>0.96483699999999994</v>
      </c>
      <c r="G116" s="17">
        <v>0.962924</v>
      </c>
    </row>
    <row r="117" spans="1:7" x14ac:dyDescent="0.3">
      <c r="A117" s="17" t="str">
        <f t="shared" si="3"/>
        <v>2018-19Golden Plains ShireR2</v>
      </c>
      <c r="B117" s="17" t="s">
        <v>104</v>
      </c>
      <c r="C117" s="17" t="s">
        <v>219</v>
      </c>
      <c r="D117" s="17" t="s">
        <v>31</v>
      </c>
      <c r="E117" s="17">
        <v>0.98982423681776099</v>
      </c>
      <c r="F117" s="17">
        <v>0.96483699999999994</v>
      </c>
      <c r="G117" s="17">
        <v>0.962924</v>
      </c>
    </row>
    <row r="118" spans="1:7" x14ac:dyDescent="0.3">
      <c r="A118" s="17" t="str">
        <f t="shared" si="3"/>
        <v>2018-19Greater Bendigo CityR2</v>
      </c>
      <c r="B118" s="17" t="s">
        <v>104</v>
      </c>
      <c r="C118" s="17" t="s">
        <v>220</v>
      </c>
      <c r="D118" s="17" t="s">
        <v>31</v>
      </c>
      <c r="E118" s="17">
        <v>0.99468438538206005</v>
      </c>
      <c r="F118" s="17">
        <v>0.96483699999999994</v>
      </c>
      <c r="G118" s="17">
        <v>0.97400299999999995</v>
      </c>
    </row>
    <row r="119" spans="1:7" x14ac:dyDescent="0.3">
      <c r="A119" s="17" t="str">
        <f t="shared" si="3"/>
        <v>2018-19Greater Dandenong CityR2</v>
      </c>
      <c r="B119" s="17" t="s">
        <v>104</v>
      </c>
      <c r="C119" s="17" t="s">
        <v>221</v>
      </c>
      <c r="D119" s="17" t="s">
        <v>31</v>
      </c>
      <c r="E119" s="17">
        <v>0.83553597650514</v>
      </c>
      <c r="F119" s="17">
        <v>0.96483699999999994</v>
      </c>
      <c r="G119" s="17">
        <v>0.95157199999999997</v>
      </c>
    </row>
    <row r="120" spans="1:7" x14ac:dyDescent="0.3">
      <c r="A120" s="17" t="str">
        <f t="shared" si="3"/>
        <v>2018-19Greater Geelong CityR2</v>
      </c>
      <c r="B120" s="17" t="s">
        <v>104</v>
      </c>
      <c r="C120" s="17" t="s">
        <v>222</v>
      </c>
      <c r="D120" s="17" t="s">
        <v>31</v>
      </c>
      <c r="E120" s="17">
        <v>0.95299506619433405</v>
      </c>
      <c r="F120" s="17">
        <v>0.96483699999999994</v>
      </c>
      <c r="G120" s="17">
        <v>0.97400299999999995</v>
      </c>
    </row>
    <row r="121" spans="1:7" x14ac:dyDescent="0.3">
      <c r="A121" s="17" t="str">
        <f t="shared" si="3"/>
        <v>2018-19Hepburn ShireR2</v>
      </c>
      <c r="B121" s="17" t="s">
        <v>104</v>
      </c>
      <c r="C121" s="17" t="s">
        <v>223</v>
      </c>
      <c r="D121" s="17" t="s">
        <v>31</v>
      </c>
      <c r="E121" s="17">
        <v>0.99636552440290804</v>
      </c>
      <c r="F121" s="17">
        <v>0.96483699999999994</v>
      </c>
      <c r="G121" s="17">
        <v>0.97638499999999995</v>
      </c>
    </row>
    <row r="122" spans="1:7" x14ac:dyDescent="0.3">
      <c r="A122" s="17" t="str">
        <f t="shared" si="3"/>
        <v>2018-19Hindmarsh ShireR2</v>
      </c>
      <c r="B122" s="17" t="s">
        <v>104</v>
      </c>
      <c r="C122" s="17" t="s">
        <v>224</v>
      </c>
      <c r="D122" s="17" t="s">
        <v>31</v>
      </c>
      <c r="E122" s="17">
        <v>0.99826689774696697</v>
      </c>
      <c r="F122" s="17">
        <v>0.96483699999999994</v>
      </c>
      <c r="G122" s="17">
        <v>0.97638499999999995</v>
      </c>
    </row>
    <row r="123" spans="1:7" x14ac:dyDescent="0.3">
      <c r="A123" s="17" t="str">
        <f t="shared" si="3"/>
        <v>2018-19Hobsons Bay CityR2</v>
      </c>
      <c r="B123" s="17" t="s">
        <v>104</v>
      </c>
      <c r="C123" s="17" t="s">
        <v>225</v>
      </c>
      <c r="D123" s="17" t="s">
        <v>31</v>
      </c>
      <c r="E123" s="17">
        <v>0.97596936244395704</v>
      </c>
      <c r="F123" s="17">
        <v>0.96483699999999994</v>
      </c>
      <c r="G123" s="17">
        <v>0.95157199999999997</v>
      </c>
    </row>
    <row r="124" spans="1:7" x14ac:dyDescent="0.3">
      <c r="A124" s="17" t="str">
        <f t="shared" si="3"/>
        <v>2018-19Hume CityR2</v>
      </c>
      <c r="B124" s="17" t="s">
        <v>104</v>
      </c>
      <c r="C124" s="17" t="s">
        <v>226</v>
      </c>
      <c r="D124" s="17" t="s">
        <v>31</v>
      </c>
      <c r="E124" s="17">
        <v>0.94363790350988996</v>
      </c>
      <c r="F124" s="17">
        <v>0.96483699999999994</v>
      </c>
      <c r="G124" s="17">
        <v>0.96673600000000004</v>
      </c>
    </row>
    <row r="125" spans="1:7" x14ac:dyDescent="0.3">
      <c r="A125" s="17" t="str">
        <f t="shared" si="3"/>
        <v>2018-19Indigo ShireR2</v>
      </c>
      <c r="B125" s="17" t="s">
        <v>104</v>
      </c>
      <c r="C125" s="17" t="s">
        <v>227</v>
      </c>
      <c r="D125" s="17" t="s">
        <v>31</v>
      </c>
      <c r="E125" s="17">
        <v>0.99369747899159699</v>
      </c>
      <c r="F125" s="17">
        <v>0.96483699999999994</v>
      </c>
      <c r="G125" s="17">
        <v>0.97638499999999995</v>
      </c>
    </row>
    <row r="126" spans="1:7" x14ac:dyDescent="0.3">
      <c r="A126" s="17" t="str">
        <f t="shared" si="3"/>
        <v>2018-19Knox CityR2</v>
      </c>
      <c r="B126" s="17" t="s">
        <v>104</v>
      </c>
      <c r="C126" s="17" t="s">
        <v>228</v>
      </c>
      <c r="D126" s="17" t="s">
        <v>31</v>
      </c>
      <c r="E126" s="17">
        <v>0.96695652173913005</v>
      </c>
      <c r="F126" s="17">
        <v>0.96483699999999994</v>
      </c>
      <c r="G126" s="17">
        <v>0.95157199999999997</v>
      </c>
    </row>
    <row r="127" spans="1:7" x14ac:dyDescent="0.3">
      <c r="A127" s="17" t="str">
        <f t="shared" si="3"/>
        <v>2018-19Loddon ShireR2</v>
      </c>
      <c r="B127" s="17" t="s">
        <v>104</v>
      </c>
      <c r="C127" s="17" t="s">
        <v>229</v>
      </c>
      <c r="D127" s="17" t="s">
        <v>31</v>
      </c>
      <c r="E127" s="17">
        <v>1</v>
      </c>
      <c r="F127" s="17">
        <v>0.96483699999999994</v>
      </c>
      <c r="G127" s="17">
        <v>0.97638499999999995</v>
      </c>
    </row>
    <row r="128" spans="1:7" x14ac:dyDescent="0.3">
      <c r="A128" s="17" t="str">
        <f t="shared" si="3"/>
        <v>2018-19Macedon Ranges ShireR2</v>
      </c>
      <c r="B128" s="17" t="s">
        <v>104</v>
      </c>
      <c r="C128" s="17" t="s">
        <v>230</v>
      </c>
      <c r="D128" s="17" t="s">
        <v>31</v>
      </c>
      <c r="E128" s="17">
        <v>0.97456647398843899</v>
      </c>
      <c r="F128" s="17">
        <v>0.96483699999999994</v>
      </c>
      <c r="G128" s="17">
        <v>0.962924</v>
      </c>
    </row>
    <row r="129" spans="1:7" x14ac:dyDescent="0.3">
      <c r="A129" s="17" t="str">
        <f t="shared" si="3"/>
        <v>2018-19Manningham CityR2</v>
      </c>
      <c r="B129" s="17" t="s">
        <v>104</v>
      </c>
      <c r="C129" s="17" t="s">
        <v>231</v>
      </c>
      <c r="D129" s="17" t="s">
        <v>31</v>
      </c>
      <c r="E129" s="17">
        <v>0.99397993311036803</v>
      </c>
      <c r="F129" s="17">
        <v>0.96483699999999994</v>
      </c>
      <c r="G129" s="17">
        <v>0.95157199999999997</v>
      </c>
    </row>
    <row r="130" spans="1:7" x14ac:dyDescent="0.3">
      <c r="A130" s="17" t="str">
        <f t="shared" si="3"/>
        <v>2018-19Mansfield ShireR2</v>
      </c>
      <c r="B130" s="17" t="s">
        <v>104</v>
      </c>
      <c r="C130" s="17" t="s">
        <v>232</v>
      </c>
      <c r="D130" s="17" t="s">
        <v>31</v>
      </c>
      <c r="E130" s="17">
        <v>0.93697810354425703</v>
      </c>
      <c r="F130" s="17">
        <v>0.96483699999999994</v>
      </c>
      <c r="G130" s="17">
        <v>0.97638499999999995</v>
      </c>
    </row>
    <row r="131" spans="1:7" x14ac:dyDescent="0.3">
      <c r="A131" s="17" t="str">
        <f t="shared" si="3"/>
        <v>2018-19Maribyrnong CityR2</v>
      </c>
      <c r="B131" s="17" t="s">
        <v>104</v>
      </c>
      <c r="C131" s="17" t="s">
        <v>233</v>
      </c>
      <c r="D131" s="17" t="s">
        <v>31</v>
      </c>
      <c r="E131" s="17">
        <v>0.908196721311475</v>
      </c>
      <c r="F131" s="17">
        <v>0.96483699999999994</v>
      </c>
      <c r="G131" s="17">
        <v>0.95157199999999997</v>
      </c>
    </row>
    <row r="132" spans="1:7" x14ac:dyDescent="0.3">
      <c r="A132" s="17" t="str">
        <f t="shared" si="3"/>
        <v>2018-19Maroondah CityR2</v>
      </c>
      <c r="B132" s="17" t="s">
        <v>104</v>
      </c>
      <c r="C132" s="17" t="s">
        <v>234</v>
      </c>
      <c r="D132" s="17" t="s">
        <v>31</v>
      </c>
      <c r="E132" s="17">
        <v>0.97309463986599698</v>
      </c>
      <c r="F132" s="17">
        <v>0.96483699999999994</v>
      </c>
      <c r="G132" s="17">
        <v>0.95157199999999997</v>
      </c>
    </row>
    <row r="133" spans="1:7" x14ac:dyDescent="0.3">
      <c r="A133" s="17" t="str">
        <f t="shared" si="3"/>
        <v>2018-19Melbourne CityR2</v>
      </c>
      <c r="B133" s="17" t="s">
        <v>104</v>
      </c>
      <c r="C133" s="17" t="s">
        <v>235</v>
      </c>
      <c r="D133" s="17" t="s">
        <v>31</v>
      </c>
      <c r="E133" s="17">
        <v>0.78933937024079004</v>
      </c>
      <c r="F133" s="17">
        <v>0.96483699999999994</v>
      </c>
      <c r="G133" s="17">
        <v>0.95157199999999997</v>
      </c>
    </row>
    <row r="134" spans="1:7" x14ac:dyDescent="0.3">
      <c r="A134" s="17" t="str">
        <f t="shared" si="3"/>
        <v>2018-19Melton CityR2</v>
      </c>
      <c r="B134" s="17" t="s">
        <v>104</v>
      </c>
      <c r="C134" s="17" t="s">
        <v>236</v>
      </c>
      <c r="D134" s="17" t="s">
        <v>31</v>
      </c>
      <c r="E134" s="17">
        <v>0.96521739130434803</v>
      </c>
      <c r="F134" s="17">
        <v>0.96483699999999994</v>
      </c>
      <c r="G134" s="17">
        <v>0.96673600000000004</v>
      </c>
    </row>
    <row r="135" spans="1:7" x14ac:dyDescent="0.3">
      <c r="A135" s="17" t="str">
        <f t="shared" si="3"/>
        <v>2018-19Moira ShireR2</v>
      </c>
      <c r="B135" s="17" t="s">
        <v>104</v>
      </c>
      <c r="C135" s="17" t="s">
        <v>237</v>
      </c>
      <c r="D135" s="17" t="s">
        <v>31</v>
      </c>
      <c r="E135" s="17">
        <v>0.91003553304201801</v>
      </c>
      <c r="F135" s="17">
        <v>0.96483699999999994</v>
      </c>
      <c r="G135" s="17">
        <v>0.962924</v>
      </c>
    </row>
    <row r="136" spans="1:7" x14ac:dyDescent="0.3">
      <c r="A136" s="17" t="str">
        <f t="shared" si="3"/>
        <v>2018-19Monash CityR2</v>
      </c>
      <c r="B136" s="17" t="s">
        <v>104</v>
      </c>
      <c r="C136" s="17" t="s">
        <v>238</v>
      </c>
      <c r="D136" s="17" t="s">
        <v>31</v>
      </c>
      <c r="E136" s="17">
        <v>0.98488805978260896</v>
      </c>
      <c r="F136" s="17">
        <v>0.96483699999999994</v>
      </c>
      <c r="G136" s="17">
        <v>0.95157199999999997</v>
      </c>
    </row>
    <row r="137" spans="1:7" x14ac:dyDescent="0.3">
      <c r="A137" s="17" t="str">
        <f t="shared" si="3"/>
        <v>2018-19Moonee Valley CityR2</v>
      </c>
      <c r="B137" s="17" t="s">
        <v>104</v>
      </c>
      <c r="C137" s="17" t="s">
        <v>239</v>
      </c>
      <c r="D137" s="17" t="s">
        <v>31</v>
      </c>
      <c r="E137" s="17">
        <v>1</v>
      </c>
      <c r="F137" s="17">
        <v>0.96483699999999994</v>
      </c>
      <c r="G137" s="17">
        <v>0.95157199999999997</v>
      </c>
    </row>
    <row r="138" spans="1:7" x14ac:dyDescent="0.3">
      <c r="A138" s="17" t="str">
        <f t="shared" si="3"/>
        <v>2018-19Moorabool ShireR2</v>
      </c>
      <c r="B138" s="17" t="s">
        <v>104</v>
      </c>
      <c r="C138" s="17" t="s">
        <v>240</v>
      </c>
      <c r="D138" s="17" t="s">
        <v>31</v>
      </c>
      <c r="E138" s="17">
        <v>0.89545199326221203</v>
      </c>
      <c r="F138" s="17">
        <v>0.96483699999999994</v>
      </c>
      <c r="G138" s="17">
        <v>0.962924</v>
      </c>
    </row>
    <row r="139" spans="1:7" x14ac:dyDescent="0.3">
      <c r="A139" s="17" t="str">
        <f t="shared" si="3"/>
        <v>2018-19Merri-bek CityR2</v>
      </c>
      <c r="B139" s="17" t="s">
        <v>104</v>
      </c>
      <c r="C139" s="17" t="s">
        <v>241</v>
      </c>
      <c r="D139" s="17" t="s">
        <v>31</v>
      </c>
      <c r="E139" s="17">
        <v>0.94656239817530197</v>
      </c>
      <c r="F139" s="17">
        <v>0.96483699999999994</v>
      </c>
      <c r="G139" s="17">
        <v>0.95157199999999997</v>
      </c>
    </row>
    <row r="140" spans="1:7" x14ac:dyDescent="0.3">
      <c r="A140" s="17" t="str">
        <f t="shared" si="3"/>
        <v>2018-19Mornington Peninsula ShireR2</v>
      </c>
      <c r="B140" s="17" t="s">
        <v>104</v>
      </c>
      <c r="C140" s="17" t="s">
        <v>242</v>
      </c>
      <c r="D140" s="17" t="s">
        <v>31</v>
      </c>
      <c r="E140" s="17">
        <v>0.99711607786589795</v>
      </c>
      <c r="F140" s="17">
        <v>0.96483699999999994</v>
      </c>
      <c r="G140" s="17">
        <v>0.96673600000000004</v>
      </c>
    </row>
    <row r="141" spans="1:7" x14ac:dyDescent="0.3">
      <c r="A141" s="17" t="str">
        <f t="shared" si="3"/>
        <v>2018-19Mount Alexander ShireR2</v>
      </c>
      <c r="B141" s="17" t="s">
        <v>104</v>
      </c>
      <c r="C141" s="17" t="s">
        <v>243</v>
      </c>
      <c r="D141" s="17" t="s">
        <v>31</v>
      </c>
      <c r="E141" s="17">
        <v>0.95985401459854003</v>
      </c>
      <c r="F141" s="17">
        <v>0.96483699999999994</v>
      </c>
      <c r="G141" s="17">
        <v>0.962924</v>
      </c>
    </row>
    <row r="142" spans="1:7" x14ac:dyDescent="0.3">
      <c r="A142" s="17" t="str">
        <f t="shared" si="3"/>
        <v>2018-19Moyne ShireR2</v>
      </c>
      <c r="B142" s="17" t="s">
        <v>104</v>
      </c>
      <c r="C142" s="17" t="s">
        <v>244</v>
      </c>
      <c r="D142" s="17" t="s">
        <v>31</v>
      </c>
      <c r="E142" s="17">
        <v>0.97681998829292305</v>
      </c>
      <c r="F142" s="17">
        <v>0.96483699999999994</v>
      </c>
      <c r="G142" s="17">
        <v>0.962924</v>
      </c>
    </row>
    <row r="143" spans="1:7" x14ac:dyDescent="0.3">
      <c r="A143" s="17" t="str">
        <f t="shared" si="3"/>
        <v>2018-19Murrindindi ShireR2</v>
      </c>
      <c r="B143" s="17" t="s">
        <v>104</v>
      </c>
      <c r="C143" s="17" t="s">
        <v>245</v>
      </c>
      <c r="D143" s="17" t="s">
        <v>31</v>
      </c>
      <c r="E143" s="17">
        <v>0.916234309623431</v>
      </c>
      <c r="F143" s="17">
        <v>0.96483699999999994</v>
      </c>
      <c r="G143" s="17">
        <v>0.97638499999999995</v>
      </c>
    </row>
    <row r="144" spans="1:7" x14ac:dyDescent="0.3">
      <c r="A144" s="17" t="str">
        <f t="shared" si="3"/>
        <v>2018-19Nillumbik ShireR2</v>
      </c>
      <c r="B144" s="17" t="s">
        <v>104</v>
      </c>
      <c r="C144" s="17" t="s">
        <v>246</v>
      </c>
      <c r="D144" s="17" t="s">
        <v>31</v>
      </c>
      <c r="E144" s="17">
        <v>0.89826839826839799</v>
      </c>
      <c r="F144" s="17">
        <v>0.96483699999999994</v>
      </c>
      <c r="G144" s="17">
        <v>0.96673600000000004</v>
      </c>
    </row>
    <row r="145" spans="1:7" x14ac:dyDescent="0.3">
      <c r="A145" s="17" t="str">
        <f t="shared" si="3"/>
        <v>2018-19Port Phillip CityR2</v>
      </c>
      <c r="B145" s="17" t="s">
        <v>104</v>
      </c>
      <c r="C145" s="17" t="s">
        <v>247</v>
      </c>
      <c r="D145" s="17" t="s">
        <v>31</v>
      </c>
      <c r="E145" s="17">
        <v>0.96981132075471699</v>
      </c>
      <c r="F145" s="17">
        <v>0.96483699999999994</v>
      </c>
      <c r="G145" s="17">
        <v>0.95157199999999997</v>
      </c>
    </row>
    <row r="146" spans="1:7" x14ac:dyDescent="0.3">
      <c r="A146" s="17" t="str">
        <f t="shared" si="3"/>
        <v>2018-19Pyrenees ShireR2</v>
      </c>
      <c r="B146" s="17" t="s">
        <v>104</v>
      </c>
      <c r="C146" s="17" t="s">
        <v>248</v>
      </c>
      <c r="D146" s="17" t="s">
        <v>31</v>
      </c>
      <c r="E146" s="17">
        <v>0.99786469052247995</v>
      </c>
      <c r="F146" s="17">
        <v>0.96483699999999994</v>
      </c>
      <c r="G146" s="17">
        <v>0.97638499999999995</v>
      </c>
    </row>
    <row r="147" spans="1:7" x14ac:dyDescent="0.3">
      <c r="A147" s="17" t="str">
        <f t="shared" si="3"/>
        <v>2018-19Greater SheppartonR2</v>
      </c>
      <c r="B147" s="17" t="s">
        <v>104</v>
      </c>
      <c r="C147" s="17" t="s">
        <v>249</v>
      </c>
      <c r="D147" s="17" t="s">
        <v>31</v>
      </c>
      <c r="E147" s="17">
        <v>0.97068024858966695</v>
      </c>
      <c r="F147" s="17">
        <v>0.96483699999999994</v>
      </c>
      <c r="G147" s="17">
        <v>0.97400299999999995</v>
      </c>
    </row>
    <row r="148" spans="1:7" x14ac:dyDescent="0.3">
      <c r="A148" s="17" t="str">
        <f t="shared" si="3"/>
        <v>2018-19Wangaratta Rural CityR2</v>
      </c>
      <c r="B148" s="17" t="s">
        <v>104</v>
      </c>
      <c r="C148" s="17" t="s">
        <v>250</v>
      </c>
      <c r="D148" s="17" t="s">
        <v>31</v>
      </c>
      <c r="E148" s="17">
        <v>0.98842257597684502</v>
      </c>
      <c r="F148" s="17">
        <v>0.96483699999999994</v>
      </c>
      <c r="G148" s="17">
        <v>0.97400299999999995</v>
      </c>
    </row>
    <row r="149" spans="1:7" x14ac:dyDescent="0.3">
      <c r="A149" s="17" t="str">
        <f t="shared" si="3"/>
        <v>2018-19Warrnambool CityR2</v>
      </c>
      <c r="B149" s="17" t="s">
        <v>104</v>
      </c>
      <c r="C149" s="17" t="s">
        <v>251</v>
      </c>
      <c r="D149" s="17" t="s">
        <v>31</v>
      </c>
      <c r="E149" s="17">
        <v>0.96475873544093205</v>
      </c>
      <c r="F149" s="17">
        <v>0.96483699999999994</v>
      </c>
      <c r="G149" s="17">
        <v>0.97400299999999995</v>
      </c>
    </row>
    <row r="150" spans="1:7" x14ac:dyDescent="0.3">
      <c r="A150" s="17" t="str">
        <f t="shared" si="3"/>
        <v>2018-19Wodonga CityR2</v>
      </c>
      <c r="B150" s="17" t="s">
        <v>104</v>
      </c>
      <c r="C150" s="17" t="s">
        <v>252</v>
      </c>
      <c r="D150" s="17" t="s">
        <v>31</v>
      </c>
      <c r="E150" s="17">
        <v>0.97666243965383004</v>
      </c>
      <c r="F150" s="17">
        <v>0.96483699999999994</v>
      </c>
      <c r="G150" s="17">
        <v>0.97400299999999995</v>
      </c>
    </row>
    <row r="151" spans="1:7" x14ac:dyDescent="0.3">
      <c r="A151" s="17" t="str">
        <f t="shared" si="3"/>
        <v>2018-19Boroondara CityR2</v>
      </c>
      <c r="B151" s="17" t="s">
        <v>104</v>
      </c>
      <c r="C151" s="17" t="s">
        <v>253</v>
      </c>
      <c r="D151" s="17" t="s">
        <v>31</v>
      </c>
      <c r="E151" s="17">
        <v>0.97508896797153</v>
      </c>
      <c r="F151" s="17">
        <v>0.96483699999999994</v>
      </c>
      <c r="G151" s="17">
        <v>0.95157199999999997</v>
      </c>
    </row>
    <row r="152" spans="1:7" x14ac:dyDescent="0.3">
      <c r="A152" s="17" t="str">
        <f t="shared" si="3"/>
        <v>2018-19Buloke ShireR2</v>
      </c>
      <c r="B152" s="17" t="s">
        <v>104</v>
      </c>
      <c r="C152" s="17" t="s">
        <v>254</v>
      </c>
      <c r="D152" s="17" t="s">
        <v>31</v>
      </c>
      <c r="E152" s="17">
        <v>0.93754269542305102</v>
      </c>
      <c r="F152" s="17">
        <v>0.96483699999999994</v>
      </c>
      <c r="G152" s="17">
        <v>0.97638499999999995</v>
      </c>
    </row>
    <row r="153" spans="1:7" x14ac:dyDescent="0.3">
      <c r="A153" s="17" t="str">
        <f t="shared" si="3"/>
        <v>2018-19Glen Eira CityR2</v>
      </c>
      <c r="B153" s="17" t="s">
        <v>104</v>
      </c>
      <c r="C153" s="17" t="s">
        <v>255</v>
      </c>
      <c r="D153" s="17" t="s">
        <v>31</v>
      </c>
      <c r="E153" s="17">
        <v>0.92168674698795205</v>
      </c>
      <c r="F153" s="17">
        <v>0.96483699999999994</v>
      </c>
      <c r="G153" s="17">
        <v>0.95157199999999997</v>
      </c>
    </row>
    <row r="154" spans="1:7" x14ac:dyDescent="0.3">
      <c r="A154" s="17" t="str">
        <f t="shared" si="3"/>
        <v>2018-19Horsham Rural CityR2</v>
      </c>
      <c r="B154" s="17" t="s">
        <v>104</v>
      </c>
      <c r="C154" s="17" t="s">
        <v>256</v>
      </c>
      <c r="D154" s="17" t="s">
        <v>31</v>
      </c>
      <c r="E154" s="17">
        <v>0.99234481223697002</v>
      </c>
      <c r="F154" s="17">
        <v>0.96483699999999994</v>
      </c>
      <c r="G154" s="17">
        <v>0.97400299999999995</v>
      </c>
    </row>
    <row r="155" spans="1:7" x14ac:dyDescent="0.3">
      <c r="A155" s="17" t="str">
        <f t="shared" si="3"/>
        <v>2018-19Kingston CityR2</v>
      </c>
      <c r="B155" s="17" t="s">
        <v>104</v>
      </c>
      <c r="C155" s="17" t="s">
        <v>257</v>
      </c>
      <c r="D155" s="17" t="s">
        <v>31</v>
      </c>
      <c r="E155" s="17">
        <v>0.96476063829787195</v>
      </c>
      <c r="F155" s="17">
        <v>0.96483699999999994</v>
      </c>
      <c r="G155" s="17">
        <v>0.95157199999999997</v>
      </c>
    </row>
    <row r="156" spans="1:7" x14ac:dyDescent="0.3">
      <c r="A156" s="17" t="str">
        <f t="shared" si="3"/>
        <v>2018-19Latrobe CityR2</v>
      </c>
      <c r="B156" s="17" t="s">
        <v>104</v>
      </c>
      <c r="C156" s="17" t="s">
        <v>258</v>
      </c>
      <c r="D156" s="17" t="s">
        <v>31</v>
      </c>
      <c r="E156" s="17">
        <v>0.99714518760195803</v>
      </c>
      <c r="F156" s="17">
        <v>0.96483699999999994</v>
      </c>
      <c r="G156" s="17">
        <v>0.97400299999999995</v>
      </c>
    </row>
    <row r="157" spans="1:7" x14ac:dyDescent="0.3">
      <c r="A157" s="17" t="str">
        <f t="shared" si="3"/>
        <v>2018-19Mildura Rural CityR2</v>
      </c>
      <c r="B157" s="17" t="s">
        <v>104</v>
      </c>
      <c r="C157" s="17" t="s">
        <v>259</v>
      </c>
      <c r="D157" s="17" t="s">
        <v>31</v>
      </c>
      <c r="E157" s="17">
        <v>0.90458015267175595</v>
      </c>
      <c r="F157" s="17">
        <v>0.96483699999999994</v>
      </c>
      <c r="G157" s="17">
        <v>0.97400299999999995</v>
      </c>
    </row>
    <row r="158" spans="1:7" x14ac:dyDescent="0.3">
      <c r="A158" s="17" t="str">
        <f t="shared" si="3"/>
        <v>2018-19Mitchell ShireR2</v>
      </c>
      <c r="B158" s="17" t="s">
        <v>104</v>
      </c>
      <c r="C158" s="17" t="s">
        <v>260</v>
      </c>
      <c r="D158" s="17" t="s">
        <v>31</v>
      </c>
      <c r="E158" s="17">
        <v>0.95447589900535601</v>
      </c>
      <c r="F158" s="17">
        <v>0.96483699999999994</v>
      </c>
      <c r="G158" s="17">
        <v>0.962924</v>
      </c>
    </row>
    <row r="159" spans="1:7" x14ac:dyDescent="0.3">
      <c r="A159" s="17" t="str">
        <f t="shared" si="3"/>
        <v>2018-19Northern Grampians ShireR2</v>
      </c>
      <c r="B159" s="17" t="s">
        <v>104</v>
      </c>
      <c r="C159" s="17" t="s">
        <v>261</v>
      </c>
      <c r="D159" s="17" t="s">
        <v>31</v>
      </c>
      <c r="E159" s="17">
        <v>0.90313918070491706</v>
      </c>
      <c r="F159" s="17">
        <v>0.96483699999999994</v>
      </c>
      <c r="G159" s="17">
        <v>0.97638499999999995</v>
      </c>
    </row>
    <row r="160" spans="1:7" x14ac:dyDescent="0.3">
      <c r="A160" s="17" t="str">
        <f t="shared" ref="A160:A183" si="4">CONCATENATE(B160,C160,D160)</f>
        <v>2018-19Southern Grampians ShireSP2</v>
      </c>
      <c r="B160" s="17" t="s">
        <v>104</v>
      </c>
      <c r="C160" s="17" t="s">
        <v>184</v>
      </c>
      <c r="D160" s="17" t="s">
        <v>38</v>
      </c>
      <c r="E160" s="17">
        <v>0.77304964539007104</v>
      </c>
      <c r="F160" s="17">
        <v>0.701712</v>
      </c>
      <c r="G160" s="17">
        <v>0.77782600000000002</v>
      </c>
    </row>
    <row r="161" spans="1:7" x14ac:dyDescent="0.3">
      <c r="A161" s="17" t="str">
        <f t="shared" si="4"/>
        <v>2018-19South Gippsland ShireSP2</v>
      </c>
      <c r="B161" s="17" t="s">
        <v>104</v>
      </c>
      <c r="C161" s="17" t="s">
        <v>185</v>
      </c>
      <c r="D161" s="17" t="s">
        <v>38</v>
      </c>
      <c r="E161" s="17">
        <v>0.78985507246376796</v>
      </c>
      <c r="F161" s="17">
        <v>0.701712</v>
      </c>
      <c r="G161" s="17">
        <v>0.77782600000000002</v>
      </c>
    </row>
    <row r="162" spans="1:7" x14ac:dyDescent="0.3">
      <c r="A162" s="17" t="str">
        <f t="shared" si="4"/>
        <v>2018-19Stonnington CitySP2</v>
      </c>
      <c r="B162" s="17" t="s">
        <v>104</v>
      </c>
      <c r="C162" s="17" t="s">
        <v>186</v>
      </c>
      <c r="D162" s="17" t="s">
        <v>38</v>
      </c>
      <c r="E162" s="17">
        <v>0.66</v>
      </c>
      <c r="F162" s="17">
        <v>0.701712</v>
      </c>
      <c r="G162" s="17">
        <v>0.62350000000000005</v>
      </c>
    </row>
    <row r="163" spans="1:7" x14ac:dyDescent="0.3">
      <c r="A163" s="17" t="str">
        <f t="shared" si="4"/>
        <v>2018-19Ararat Rural CitySP2</v>
      </c>
      <c r="B163" s="17" t="s">
        <v>104</v>
      </c>
      <c r="C163" s="17" t="s">
        <v>187</v>
      </c>
      <c r="D163" s="17" t="s">
        <v>38</v>
      </c>
      <c r="E163" s="17">
        <v>0.6</v>
      </c>
      <c r="F163" s="17">
        <v>0.701712</v>
      </c>
      <c r="G163" s="17">
        <v>0.68559099999999995</v>
      </c>
    </row>
    <row r="164" spans="1:7" x14ac:dyDescent="0.3">
      <c r="A164" s="17" t="str">
        <f t="shared" si="4"/>
        <v>2018-19Strathbogie ShireSP2</v>
      </c>
      <c r="B164" s="17" t="s">
        <v>104</v>
      </c>
      <c r="C164" s="17" t="s">
        <v>188</v>
      </c>
      <c r="D164" s="17" t="s">
        <v>38</v>
      </c>
      <c r="E164" s="17">
        <v>0.89082969432314396</v>
      </c>
      <c r="F164" s="17">
        <v>0.701712</v>
      </c>
      <c r="G164" s="17">
        <v>0.68559099999999995</v>
      </c>
    </row>
    <row r="165" spans="1:7" x14ac:dyDescent="0.3">
      <c r="A165" s="17" t="str">
        <f t="shared" si="4"/>
        <v>2018-19Surf Coast ShireSP2</v>
      </c>
      <c r="B165" s="17" t="s">
        <v>104</v>
      </c>
      <c r="C165" s="17" t="s">
        <v>189</v>
      </c>
      <c r="D165" s="17" t="s">
        <v>38</v>
      </c>
      <c r="E165" s="17">
        <v>0.83928571428571397</v>
      </c>
      <c r="F165" s="17">
        <v>0.701712</v>
      </c>
      <c r="G165" s="17">
        <v>0.77782600000000002</v>
      </c>
    </row>
    <row r="166" spans="1:7" x14ac:dyDescent="0.3">
      <c r="A166" s="17" t="str">
        <f t="shared" si="4"/>
        <v>2018-19Swan Hill Rural CitySP2</v>
      </c>
      <c r="B166" s="17" t="s">
        <v>104</v>
      </c>
      <c r="C166" s="17" t="s">
        <v>190</v>
      </c>
      <c r="D166" s="17" t="s">
        <v>38</v>
      </c>
      <c r="E166" s="17">
        <v>0.82634730538922196</v>
      </c>
      <c r="F166" s="17">
        <v>0.701712</v>
      </c>
      <c r="G166" s="17">
        <v>0.77782600000000002</v>
      </c>
    </row>
    <row r="167" spans="1:7" x14ac:dyDescent="0.3">
      <c r="A167" s="17" t="str">
        <f t="shared" si="4"/>
        <v>2018-19Towong ShireSP2</v>
      </c>
      <c r="B167" s="17" t="s">
        <v>104</v>
      </c>
      <c r="C167" s="17" t="s">
        <v>191</v>
      </c>
      <c r="D167" s="17" t="s">
        <v>38</v>
      </c>
      <c r="E167" s="17">
        <v>0.56626506024096401</v>
      </c>
      <c r="F167" s="17">
        <v>0.701712</v>
      </c>
      <c r="G167" s="17">
        <v>0.68559099999999995</v>
      </c>
    </row>
    <row r="168" spans="1:7" x14ac:dyDescent="0.3">
      <c r="A168" s="17" t="str">
        <f t="shared" si="4"/>
        <v>2018-19Wellington ShireSP2</v>
      </c>
      <c r="B168" s="17" t="s">
        <v>104</v>
      </c>
      <c r="C168" s="17" t="s">
        <v>192</v>
      </c>
      <c r="D168" s="17" t="s">
        <v>38</v>
      </c>
      <c r="E168" s="17">
        <v>0.97577092511013197</v>
      </c>
      <c r="F168" s="17">
        <v>0.701712</v>
      </c>
      <c r="G168" s="17">
        <v>0.77782600000000002</v>
      </c>
    </row>
    <row r="169" spans="1:7" x14ac:dyDescent="0.3">
      <c r="A169" s="17" t="str">
        <f t="shared" si="4"/>
        <v>2018-19West Wimmera ShireSP2</v>
      </c>
      <c r="B169" s="17" t="s">
        <v>104</v>
      </c>
      <c r="C169" s="17" t="s">
        <v>193</v>
      </c>
      <c r="D169" s="17" t="s">
        <v>38</v>
      </c>
      <c r="E169" s="17">
        <v>6.8181818181818205E-2</v>
      </c>
      <c r="F169" s="17">
        <v>0.701712</v>
      </c>
      <c r="G169" s="17">
        <v>0.68559099999999995</v>
      </c>
    </row>
    <row r="170" spans="1:7" x14ac:dyDescent="0.3">
      <c r="A170" s="17" t="str">
        <f t="shared" si="4"/>
        <v>2018-19Whitehorse CitySP2</v>
      </c>
      <c r="B170" s="17" t="s">
        <v>104</v>
      </c>
      <c r="C170" s="17" t="s">
        <v>194</v>
      </c>
      <c r="D170" s="17" t="s">
        <v>38</v>
      </c>
      <c r="E170" s="17">
        <v>0.37968561064087097</v>
      </c>
      <c r="F170" s="17">
        <v>0.701712</v>
      </c>
      <c r="G170" s="17">
        <v>0.62350000000000005</v>
      </c>
    </row>
    <row r="171" spans="1:7" x14ac:dyDescent="0.3">
      <c r="A171" s="17" t="str">
        <f t="shared" si="4"/>
        <v>2018-19Whittlesea CitySP2</v>
      </c>
      <c r="B171" s="17" t="s">
        <v>104</v>
      </c>
      <c r="C171" s="17" t="s">
        <v>195</v>
      </c>
      <c r="D171" s="17" t="s">
        <v>38</v>
      </c>
      <c r="E171" s="17">
        <v>0.77073625349487396</v>
      </c>
      <c r="F171" s="17">
        <v>0.701712</v>
      </c>
      <c r="G171" s="17">
        <v>0.673369</v>
      </c>
    </row>
    <row r="172" spans="1:7" x14ac:dyDescent="0.3">
      <c r="A172" s="17" t="str">
        <f t="shared" si="4"/>
        <v>2018-19Wyndham CitySP2</v>
      </c>
      <c r="B172" s="17" t="s">
        <v>104</v>
      </c>
      <c r="C172" s="17" t="s">
        <v>196</v>
      </c>
      <c r="D172" s="17" t="s">
        <v>38</v>
      </c>
      <c r="E172" s="17">
        <v>0.78562728380024405</v>
      </c>
      <c r="F172" s="17">
        <v>0.701712</v>
      </c>
      <c r="G172" s="17">
        <v>0.673369</v>
      </c>
    </row>
    <row r="173" spans="1:7" x14ac:dyDescent="0.3">
      <c r="A173" s="17" t="str">
        <f t="shared" si="4"/>
        <v>2018-19Yarra CitySP2</v>
      </c>
      <c r="B173" s="17" t="s">
        <v>104</v>
      </c>
      <c r="C173" s="17" t="s">
        <v>197</v>
      </c>
      <c r="D173" s="17" t="s">
        <v>38</v>
      </c>
      <c r="E173" s="17">
        <v>0.46880969875091799</v>
      </c>
      <c r="F173" s="17">
        <v>0.701712</v>
      </c>
      <c r="G173" s="17">
        <v>0.62350000000000005</v>
      </c>
    </row>
    <row r="174" spans="1:7" x14ac:dyDescent="0.3">
      <c r="A174" s="17" t="str">
        <f t="shared" si="4"/>
        <v>2018-19Yarra Ranges ShireSP2</v>
      </c>
      <c r="B174" s="17" t="s">
        <v>104</v>
      </c>
      <c r="C174" s="17" t="s">
        <v>198</v>
      </c>
      <c r="D174" s="17" t="s">
        <v>38</v>
      </c>
      <c r="E174" s="17">
        <v>0.57931472081218305</v>
      </c>
      <c r="F174" s="17">
        <v>0.701712</v>
      </c>
      <c r="G174" s="17">
        <v>0.673369</v>
      </c>
    </row>
    <row r="175" spans="1:7" x14ac:dyDescent="0.3">
      <c r="A175" s="17" t="str">
        <f t="shared" si="4"/>
        <v>2018-19Yarriambiack ShireSP2</v>
      </c>
      <c r="B175" s="17" t="s">
        <v>104</v>
      </c>
      <c r="C175" s="17" t="s">
        <v>199</v>
      </c>
      <c r="D175" s="17" t="s">
        <v>38</v>
      </c>
      <c r="E175" s="17">
        <v>0.88</v>
      </c>
      <c r="F175" s="17">
        <v>0.701712</v>
      </c>
      <c r="G175" s="17">
        <v>0.68559099999999995</v>
      </c>
    </row>
    <row r="176" spans="1:7" x14ac:dyDescent="0.3">
      <c r="A176" s="17" t="str">
        <f t="shared" si="4"/>
        <v>2018-19Bass Coast ShireSP2</v>
      </c>
      <c r="B176" s="17" t="s">
        <v>104</v>
      </c>
      <c r="C176" s="17" t="s">
        <v>200</v>
      </c>
      <c r="D176" s="17" t="s">
        <v>38</v>
      </c>
      <c r="E176" s="17">
        <v>0.78449905482041604</v>
      </c>
      <c r="F176" s="17">
        <v>0.701712</v>
      </c>
      <c r="G176" s="17">
        <v>0.77782600000000002</v>
      </c>
    </row>
    <row r="177" spans="1:7" x14ac:dyDescent="0.3">
      <c r="A177" s="17" t="str">
        <f t="shared" si="4"/>
        <v>2018-19Borough of QueenscliffeSP2</v>
      </c>
      <c r="B177" s="17" t="s">
        <v>104</v>
      </c>
      <c r="C177" s="17" t="s">
        <v>201</v>
      </c>
      <c r="D177" s="17" t="s">
        <v>38</v>
      </c>
      <c r="E177" s="17">
        <v>0.65833333333333299</v>
      </c>
      <c r="F177" s="17">
        <v>0.701712</v>
      </c>
      <c r="G177" s="17">
        <v>0.68559099999999995</v>
      </c>
    </row>
    <row r="178" spans="1:7" x14ac:dyDescent="0.3">
      <c r="A178" s="17" t="str">
        <f t="shared" si="4"/>
        <v>2018-19Alpine ShireSP2</v>
      </c>
      <c r="B178" s="17" t="s">
        <v>104</v>
      </c>
      <c r="C178" s="17" t="s">
        <v>202</v>
      </c>
      <c r="D178" s="17" t="s">
        <v>38</v>
      </c>
      <c r="E178" s="17">
        <v>0.71900826446280997</v>
      </c>
      <c r="F178" s="17">
        <v>0.701712</v>
      </c>
      <c r="G178" s="17">
        <v>0.68559099999999995</v>
      </c>
    </row>
    <row r="179" spans="1:7" x14ac:dyDescent="0.3">
      <c r="A179" s="17" t="str">
        <f t="shared" si="4"/>
        <v>2018-19Ballarat CitySP2</v>
      </c>
      <c r="B179" s="17" t="s">
        <v>104</v>
      </c>
      <c r="C179" s="17" t="s">
        <v>203</v>
      </c>
      <c r="D179" s="17" t="s">
        <v>38</v>
      </c>
      <c r="E179" s="17">
        <v>0.644760213143872</v>
      </c>
      <c r="F179" s="17">
        <v>0.701712</v>
      </c>
      <c r="G179" s="17">
        <v>0.77748099999999998</v>
      </c>
    </row>
    <row r="180" spans="1:7" x14ac:dyDescent="0.3">
      <c r="A180" s="17" t="str">
        <f t="shared" si="4"/>
        <v>2018-19Banyule CitySP2</v>
      </c>
      <c r="B180" s="17" t="s">
        <v>104</v>
      </c>
      <c r="C180" s="17" t="s">
        <v>204</v>
      </c>
      <c r="D180" s="17" t="s">
        <v>38</v>
      </c>
      <c r="E180" s="17">
        <v>0.62955182072829097</v>
      </c>
      <c r="F180" s="17">
        <v>0.701712</v>
      </c>
      <c r="G180" s="17">
        <v>0.62350000000000005</v>
      </c>
    </row>
    <row r="181" spans="1:7" x14ac:dyDescent="0.3">
      <c r="A181" s="17" t="str">
        <f t="shared" si="4"/>
        <v>2018-19Baw Baw ShireSP2</v>
      </c>
      <c r="B181" s="17" t="s">
        <v>104</v>
      </c>
      <c r="C181" s="17" t="s">
        <v>205</v>
      </c>
      <c r="D181" s="17" t="s">
        <v>38</v>
      </c>
      <c r="E181" s="17">
        <v>0.50779510022271701</v>
      </c>
      <c r="F181" s="17">
        <v>0.701712</v>
      </c>
      <c r="G181" s="17">
        <v>0.77782600000000002</v>
      </c>
    </row>
    <row r="182" spans="1:7" x14ac:dyDescent="0.3">
      <c r="A182" s="17" t="str">
        <f t="shared" si="4"/>
        <v>2018-19Bayside CitySP2</v>
      </c>
      <c r="B182" s="17" t="s">
        <v>104</v>
      </c>
      <c r="C182" s="17" t="s">
        <v>206</v>
      </c>
      <c r="D182" s="17" t="s">
        <v>38</v>
      </c>
      <c r="E182" s="17">
        <v>0.70472440944881898</v>
      </c>
      <c r="F182" s="17">
        <v>0.701712</v>
      </c>
      <c r="G182" s="17">
        <v>0.62350000000000005</v>
      </c>
    </row>
    <row r="183" spans="1:7" x14ac:dyDescent="0.3">
      <c r="A183" s="17" t="str">
        <f t="shared" si="4"/>
        <v>2018-19Benalla Rural CitySP2</v>
      </c>
      <c r="B183" s="17" t="s">
        <v>104</v>
      </c>
      <c r="C183" s="17" t="s">
        <v>207</v>
      </c>
      <c r="D183" s="17" t="s">
        <v>38</v>
      </c>
      <c r="E183" s="17">
        <v>0.88387096774193596</v>
      </c>
      <c r="F183" s="17">
        <v>0.701712</v>
      </c>
      <c r="G183" s="17">
        <v>0.68559099999999995</v>
      </c>
    </row>
    <row r="184" spans="1:7" x14ac:dyDescent="0.3">
      <c r="A184" s="17" t="str">
        <f t="shared" ref="A184:A238" si="5">CONCATENATE(B184,C184,D184)</f>
        <v>2018-19Brimbank CitySP2</v>
      </c>
      <c r="B184" s="17" t="s">
        <v>104</v>
      </c>
      <c r="C184" s="17" t="s">
        <v>208</v>
      </c>
      <c r="D184" s="17" t="s">
        <v>38</v>
      </c>
      <c r="E184" s="17">
        <v>0.61773399014778296</v>
      </c>
      <c r="F184" s="17">
        <v>0.701712</v>
      </c>
      <c r="G184" s="17">
        <v>0.62350000000000005</v>
      </c>
    </row>
    <row r="185" spans="1:7" x14ac:dyDescent="0.3">
      <c r="A185" s="17" t="str">
        <f t="shared" si="5"/>
        <v>2018-19Campaspe ShireSP2</v>
      </c>
      <c r="B185" s="17" t="s">
        <v>104</v>
      </c>
      <c r="C185" s="17" t="s">
        <v>209</v>
      </c>
      <c r="D185" s="17" t="s">
        <v>38</v>
      </c>
      <c r="E185" s="17">
        <v>0.92282958199356901</v>
      </c>
      <c r="F185" s="17">
        <v>0.701712</v>
      </c>
      <c r="G185" s="17">
        <v>0.77782600000000002</v>
      </c>
    </row>
    <row r="186" spans="1:7" x14ac:dyDescent="0.3">
      <c r="A186" s="17" t="str">
        <f t="shared" si="5"/>
        <v>2018-19Cardinia ShireSP2</v>
      </c>
      <c r="B186" s="17" t="s">
        <v>104</v>
      </c>
      <c r="C186" s="17" t="s">
        <v>210</v>
      </c>
      <c r="D186" s="17" t="s">
        <v>38</v>
      </c>
      <c r="E186" s="17">
        <v>0.78846153846153799</v>
      </c>
      <c r="F186" s="17">
        <v>0.701712</v>
      </c>
      <c r="G186" s="17">
        <v>0.673369</v>
      </c>
    </row>
    <row r="187" spans="1:7" x14ac:dyDescent="0.3">
      <c r="A187" s="17" t="str">
        <f t="shared" si="5"/>
        <v>2018-19Casey CitySP2</v>
      </c>
      <c r="B187" s="17" t="s">
        <v>104</v>
      </c>
      <c r="C187" s="17" t="s">
        <v>211</v>
      </c>
      <c r="D187" s="17" t="s">
        <v>38</v>
      </c>
      <c r="E187" s="17">
        <v>0.69326241134751798</v>
      </c>
      <c r="F187" s="17">
        <v>0.701712</v>
      </c>
      <c r="G187" s="17">
        <v>0.673369</v>
      </c>
    </row>
    <row r="188" spans="1:7" x14ac:dyDescent="0.3">
      <c r="A188" s="17" t="str">
        <f t="shared" si="5"/>
        <v>2018-19Central Goldfields ShireSP2</v>
      </c>
      <c r="B188" s="17" t="s">
        <v>104</v>
      </c>
      <c r="C188" s="17" t="s">
        <v>212</v>
      </c>
      <c r="D188" s="17" t="s">
        <v>38</v>
      </c>
      <c r="E188" s="17">
        <v>0.32110091743119301</v>
      </c>
      <c r="F188" s="17">
        <v>0.701712</v>
      </c>
      <c r="G188" s="17">
        <v>0.68559099999999995</v>
      </c>
    </row>
    <row r="189" spans="1:7" x14ac:dyDescent="0.3">
      <c r="A189" s="17" t="str">
        <f t="shared" si="5"/>
        <v>2018-19Colac Otway ShireSP2</v>
      </c>
      <c r="B189" s="17" t="s">
        <v>104</v>
      </c>
      <c r="C189" s="17" t="s">
        <v>340</v>
      </c>
      <c r="D189" s="17" t="s">
        <v>38</v>
      </c>
      <c r="E189" s="17">
        <v>0.73220338983050803</v>
      </c>
      <c r="F189" s="17">
        <v>0.701712</v>
      </c>
      <c r="G189" s="17">
        <v>0.77782600000000002</v>
      </c>
    </row>
    <row r="190" spans="1:7" x14ac:dyDescent="0.3">
      <c r="A190" s="17" t="str">
        <f t="shared" si="5"/>
        <v>2018-19Corangamite ShireSP2</v>
      </c>
      <c r="B190" s="17" t="s">
        <v>104</v>
      </c>
      <c r="C190" s="17" t="s">
        <v>213</v>
      </c>
      <c r="D190" s="17" t="s">
        <v>38</v>
      </c>
      <c r="E190" s="17">
        <v>0.825806451612903</v>
      </c>
      <c r="F190" s="17">
        <v>0.701712</v>
      </c>
      <c r="G190" s="17">
        <v>0.77782600000000002</v>
      </c>
    </row>
    <row r="191" spans="1:7" x14ac:dyDescent="0.3">
      <c r="A191" s="17" t="str">
        <f t="shared" si="5"/>
        <v>2018-19Darebin CitySP2</v>
      </c>
      <c r="B191" s="17" t="s">
        <v>104</v>
      </c>
      <c r="C191" s="17" t="s">
        <v>214</v>
      </c>
      <c r="D191" s="17" t="s">
        <v>38</v>
      </c>
      <c r="E191" s="17">
        <v>0.27704918032786902</v>
      </c>
      <c r="F191" s="17">
        <v>0.701712</v>
      </c>
      <c r="G191" s="17">
        <v>0.62350000000000005</v>
      </c>
    </row>
    <row r="192" spans="1:7" x14ac:dyDescent="0.3">
      <c r="A192" s="17" t="str">
        <f t="shared" si="5"/>
        <v>2018-19East Gippsland ShireSP2</v>
      </c>
      <c r="B192" s="17" t="s">
        <v>104</v>
      </c>
      <c r="C192" s="17" t="s">
        <v>215</v>
      </c>
      <c r="D192" s="17" t="s">
        <v>38</v>
      </c>
      <c r="E192" s="17">
        <v>0.85661764705882304</v>
      </c>
      <c r="F192" s="17">
        <v>0.701712</v>
      </c>
      <c r="G192" s="17">
        <v>0.77782600000000002</v>
      </c>
    </row>
    <row r="193" spans="1:7" x14ac:dyDescent="0.3">
      <c r="A193" s="17" t="str">
        <f t="shared" si="5"/>
        <v>2018-19Frankston CitySP2</v>
      </c>
      <c r="B193" s="17" t="s">
        <v>104</v>
      </c>
      <c r="C193" s="17" t="s">
        <v>216</v>
      </c>
      <c r="D193" s="17" t="s">
        <v>38</v>
      </c>
      <c r="E193" s="17">
        <v>0.48294277929155299</v>
      </c>
      <c r="F193" s="17">
        <v>0.701712</v>
      </c>
      <c r="G193" s="17">
        <v>0.62350000000000005</v>
      </c>
    </row>
    <row r="194" spans="1:7" x14ac:dyDescent="0.3">
      <c r="A194" s="17" t="str">
        <f t="shared" si="5"/>
        <v>2018-19Gannawarra ShireSP2</v>
      </c>
      <c r="B194" s="17" t="s">
        <v>104</v>
      </c>
      <c r="C194" s="17" t="s">
        <v>217</v>
      </c>
      <c r="D194" s="17" t="s">
        <v>38</v>
      </c>
      <c r="E194" s="17">
        <v>0.83216783216783197</v>
      </c>
      <c r="F194" s="17">
        <v>0.701712</v>
      </c>
      <c r="G194" s="17">
        <v>0.68559099999999995</v>
      </c>
    </row>
    <row r="195" spans="1:7" x14ac:dyDescent="0.3">
      <c r="A195" s="17" t="str">
        <f t="shared" si="5"/>
        <v>2018-19Glenelg ShireSP2</v>
      </c>
      <c r="B195" s="17" t="s">
        <v>104</v>
      </c>
      <c r="C195" s="17" t="s">
        <v>218</v>
      </c>
      <c r="D195" s="17" t="s">
        <v>38</v>
      </c>
      <c r="E195" s="17">
        <v>0.93922651933701695</v>
      </c>
      <c r="F195" s="17">
        <v>0.701712</v>
      </c>
      <c r="G195" s="17">
        <v>0.77782600000000002</v>
      </c>
    </row>
    <row r="196" spans="1:7" x14ac:dyDescent="0.3">
      <c r="A196" s="17" t="str">
        <f t="shared" si="5"/>
        <v>2018-19Golden Plains ShireSP2</v>
      </c>
      <c r="B196" s="17" t="s">
        <v>104</v>
      </c>
      <c r="C196" s="17" t="s">
        <v>219</v>
      </c>
      <c r="D196" s="17" t="s">
        <v>38</v>
      </c>
      <c r="E196" s="17">
        <v>0.838006230529595</v>
      </c>
      <c r="F196" s="17">
        <v>0.701712</v>
      </c>
      <c r="G196" s="17">
        <v>0.77782600000000002</v>
      </c>
    </row>
    <row r="197" spans="1:7" x14ac:dyDescent="0.3">
      <c r="A197" s="17" t="str">
        <f t="shared" si="5"/>
        <v>2018-19Greater Bendigo CitySP2</v>
      </c>
      <c r="B197" s="17" t="s">
        <v>104</v>
      </c>
      <c r="C197" s="17" t="s">
        <v>220</v>
      </c>
      <c r="D197" s="17" t="s">
        <v>38</v>
      </c>
      <c r="E197" s="17">
        <v>0.71232876712328796</v>
      </c>
      <c r="F197" s="17">
        <v>0.701712</v>
      </c>
      <c r="G197" s="17">
        <v>0.77748099999999998</v>
      </c>
    </row>
    <row r="198" spans="1:7" x14ac:dyDescent="0.3">
      <c r="A198" s="17" t="str">
        <f t="shared" si="5"/>
        <v>2018-19Greater Dandenong CitySP2</v>
      </c>
      <c r="B198" s="17" t="s">
        <v>104</v>
      </c>
      <c r="C198" s="17" t="s">
        <v>221</v>
      </c>
      <c r="D198" s="17" t="s">
        <v>38</v>
      </c>
      <c r="E198" s="17">
        <v>0.76699078812691901</v>
      </c>
      <c r="F198" s="17">
        <v>0.701712</v>
      </c>
      <c r="G198" s="17">
        <v>0.62350000000000005</v>
      </c>
    </row>
    <row r="199" spans="1:7" x14ac:dyDescent="0.3">
      <c r="A199" s="17" t="str">
        <f t="shared" si="5"/>
        <v>2018-19Greater Geelong CitySP2</v>
      </c>
      <c r="B199" s="17" t="s">
        <v>104</v>
      </c>
      <c r="C199" s="17" t="s">
        <v>222</v>
      </c>
      <c r="D199" s="17" t="s">
        <v>38</v>
      </c>
      <c r="E199" s="17">
        <v>0.68499660556687003</v>
      </c>
      <c r="F199" s="17">
        <v>0.701712</v>
      </c>
      <c r="G199" s="17">
        <v>0.77748099999999998</v>
      </c>
    </row>
    <row r="200" spans="1:7" x14ac:dyDescent="0.3">
      <c r="A200" s="17" t="str">
        <f t="shared" si="5"/>
        <v>2018-19Hepburn ShireSP2</v>
      </c>
      <c r="B200" s="17" t="s">
        <v>104</v>
      </c>
      <c r="C200" s="17" t="s">
        <v>223</v>
      </c>
      <c r="D200" s="17" t="s">
        <v>38</v>
      </c>
      <c r="E200" s="17">
        <v>0.57352941176470595</v>
      </c>
      <c r="F200" s="17">
        <v>0.701712</v>
      </c>
      <c r="G200" s="17">
        <v>0.68559099999999995</v>
      </c>
    </row>
    <row r="201" spans="1:7" x14ac:dyDescent="0.3">
      <c r="A201" s="17" t="str">
        <f t="shared" si="5"/>
        <v>2018-19Hindmarsh ShireSP2</v>
      </c>
      <c r="B201" s="17" t="s">
        <v>104</v>
      </c>
      <c r="C201" s="17" t="s">
        <v>224</v>
      </c>
      <c r="D201" s="17" t="s">
        <v>38</v>
      </c>
      <c r="E201" s="17">
        <v>0.52777777777777801</v>
      </c>
      <c r="F201" s="17">
        <v>0.701712</v>
      </c>
      <c r="G201" s="17">
        <v>0.68559099999999995</v>
      </c>
    </row>
    <row r="202" spans="1:7" x14ac:dyDescent="0.3">
      <c r="A202" s="17" t="str">
        <f t="shared" si="5"/>
        <v>2018-19Hobsons Bay CitySP2</v>
      </c>
      <c r="B202" s="17" t="s">
        <v>104</v>
      </c>
      <c r="C202" s="17" t="s">
        <v>225</v>
      </c>
      <c r="D202" s="17" t="s">
        <v>38</v>
      </c>
      <c r="E202" s="17">
        <v>0.46919917864476401</v>
      </c>
      <c r="F202" s="17">
        <v>0.701712</v>
      </c>
      <c r="G202" s="17">
        <v>0.62350000000000005</v>
      </c>
    </row>
    <row r="203" spans="1:7" x14ac:dyDescent="0.3">
      <c r="A203" s="17" t="str">
        <f t="shared" si="5"/>
        <v>2018-19Hume CitySP2</v>
      </c>
      <c r="B203" s="17" t="s">
        <v>104</v>
      </c>
      <c r="C203" s="17" t="s">
        <v>226</v>
      </c>
      <c r="D203" s="17" t="s">
        <v>38</v>
      </c>
      <c r="E203" s="17">
        <v>0.442460317460317</v>
      </c>
      <c r="F203" s="17">
        <v>0.701712</v>
      </c>
      <c r="G203" s="17">
        <v>0.673369</v>
      </c>
    </row>
    <row r="204" spans="1:7" x14ac:dyDescent="0.3">
      <c r="A204" s="17" t="str">
        <f t="shared" si="5"/>
        <v>2018-19Indigo ShireSP2</v>
      </c>
      <c r="B204" s="17" t="s">
        <v>104</v>
      </c>
      <c r="C204" s="17" t="s">
        <v>227</v>
      </c>
      <c r="D204" s="17" t="s">
        <v>38</v>
      </c>
      <c r="E204" s="17">
        <v>0.815217391304348</v>
      </c>
      <c r="F204" s="17">
        <v>0.701712</v>
      </c>
      <c r="G204" s="17">
        <v>0.68559099999999995</v>
      </c>
    </row>
    <row r="205" spans="1:7" x14ac:dyDescent="0.3">
      <c r="A205" s="17" t="str">
        <f t="shared" si="5"/>
        <v>2018-19Knox CitySP2</v>
      </c>
      <c r="B205" s="17" t="s">
        <v>104</v>
      </c>
      <c r="C205" s="17" t="s">
        <v>228</v>
      </c>
      <c r="D205" s="17" t="s">
        <v>38</v>
      </c>
      <c r="E205" s="17">
        <v>0.73659454374412003</v>
      </c>
      <c r="F205" s="17">
        <v>0.701712</v>
      </c>
      <c r="G205" s="17">
        <v>0.62350000000000005</v>
      </c>
    </row>
    <row r="206" spans="1:7" x14ac:dyDescent="0.3">
      <c r="A206" s="17" t="str">
        <f t="shared" si="5"/>
        <v>2018-19Loddon ShireSP2</v>
      </c>
      <c r="B206" s="17" t="s">
        <v>104</v>
      </c>
      <c r="C206" s="17" t="s">
        <v>229</v>
      </c>
      <c r="D206" s="17" t="s">
        <v>38</v>
      </c>
      <c r="E206" s="17">
        <v>0.72448979591836704</v>
      </c>
      <c r="F206" s="17">
        <v>0.701712</v>
      </c>
      <c r="G206" s="17">
        <v>0.68559099999999995</v>
      </c>
    </row>
    <row r="207" spans="1:7" x14ac:dyDescent="0.3">
      <c r="A207" s="17" t="str">
        <f t="shared" si="5"/>
        <v>2018-19Macedon Ranges ShireSP2</v>
      </c>
      <c r="B207" s="17" t="s">
        <v>104</v>
      </c>
      <c r="C207" s="17" t="s">
        <v>230</v>
      </c>
      <c r="D207" s="17" t="s">
        <v>38</v>
      </c>
      <c r="E207" s="17">
        <v>0.58096828046744597</v>
      </c>
      <c r="F207" s="17">
        <v>0.701712</v>
      </c>
      <c r="G207" s="17">
        <v>0.77782600000000002</v>
      </c>
    </row>
    <row r="208" spans="1:7" x14ac:dyDescent="0.3">
      <c r="A208" s="17" t="str">
        <f t="shared" si="5"/>
        <v>2018-19Manningham CitySP2</v>
      </c>
      <c r="B208" s="17" t="s">
        <v>104</v>
      </c>
      <c r="C208" s="17" t="s">
        <v>231</v>
      </c>
      <c r="D208" s="17" t="s">
        <v>38</v>
      </c>
      <c r="E208" s="17">
        <v>0.81078838174273904</v>
      </c>
      <c r="F208" s="17">
        <v>0.701712</v>
      </c>
      <c r="G208" s="17">
        <v>0.62350000000000005</v>
      </c>
    </row>
    <row r="209" spans="1:7" x14ac:dyDescent="0.3">
      <c r="A209" s="17" t="str">
        <f t="shared" si="5"/>
        <v>2018-19Mansfield ShireSP2</v>
      </c>
      <c r="B209" s="17" t="s">
        <v>104</v>
      </c>
      <c r="C209" s="17" t="s">
        <v>232</v>
      </c>
      <c r="D209" s="17" t="s">
        <v>38</v>
      </c>
      <c r="E209" s="17">
        <v>0.66844919786096302</v>
      </c>
      <c r="F209" s="17">
        <v>0.701712</v>
      </c>
      <c r="G209" s="17">
        <v>0.68559099999999995</v>
      </c>
    </row>
    <row r="210" spans="1:7" x14ac:dyDescent="0.3">
      <c r="A210" s="17" t="str">
        <f t="shared" si="5"/>
        <v>2018-19Maribyrnong CitySP2</v>
      </c>
      <c r="B210" s="17" t="s">
        <v>104</v>
      </c>
      <c r="C210" s="17" t="s">
        <v>233</v>
      </c>
      <c r="D210" s="17" t="s">
        <v>38</v>
      </c>
      <c r="E210" s="17">
        <v>0.71736011477761796</v>
      </c>
      <c r="F210" s="17">
        <v>0.701712</v>
      </c>
      <c r="G210" s="17">
        <v>0.62350000000000005</v>
      </c>
    </row>
    <row r="211" spans="1:7" x14ac:dyDescent="0.3">
      <c r="A211" s="17" t="str">
        <f t="shared" si="5"/>
        <v>2018-19Maroondah CitySP2</v>
      </c>
      <c r="B211" s="17" t="s">
        <v>104</v>
      </c>
      <c r="C211" s="17" t="s">
        <v>234</v>
      </c>
      <c r="D211" s="17" t="s">
        <v>38</v>
      </c>
      <c r="E211" s="17">
        <v>0.816312056737589</v>
      </c>
      <c r="F211" s="17">
        <v>0.701712</v>
      </c>
      <c r="G211" s="17">
        <v>0.62350000000000005</v>
      </c>
    </row>
    <row r="212" spans="1:7" x14ac:dyDescent="0.3">
      <c r="A212" s="17" t="str">
        <f t="shared" si="5"/>
        <v>2018-19Melbourne CitySP2</v>
      </c>
      <c r="B212" s="17" t="s">
        <v>104</v>
      </c>
      <c r="C212" s="17" t="s">
        <v>235</v>
      </c>
      <c r="D212" s="17" t="s">
        <v>38</v>
      </c>
      <c r="E212" s="17">
        <v>0.66406858924395995</v>
      </c>
      <c r="F212" s="17">
        <v>0.701712</v>
      </c>
      <c r="G212" s="17">
        <v>0.62350000000000005</v>
      </c>
    </row>
    <row r="213" spans="1:7" x14ac:dyDescent="0.3">
      <c r="A213" s="17" t="str">
        <f t="shared" si="5"/>
        <v>2018-19Melton CitySP2</v>
      </c>
      <c r="B213" s="17" t="s">
        <v>104</v>
      </c>
      <c r="C213" s="17" t="s">
        <v>236</v>
      </c>
      <c r="D213" s="17" t="s">
        <v>38</v>
      </c>
      <c r="E213" s="17">
        <v>0.674545454545455</v>
      </c>
      <c r="F213" s="17">
        <v>0.701712</v>
      </c>
      <c r="G213" s="17">
        <v>0.673369</v>
      </c>
    </row>
    <row r="214" spans="1:7" x14ac:dyDescent="0.3">
      <c r="A214" s="17" t="str">
        <f t="shared" si="5"/>
        <v>2018-19Moira ShireSP2</v>
      </c>
      <c r="B214" s="17" t="s">
        <v>104</v>
      </c>
      <c r="C214" s="17" t="s">
        <v>237</v>
      </c>
      <c r="D214" s="17" t="s">
        <v>38</v>
      </c>
      <c r="E214" s="17">
        <v>0.69454545454545502</v>
      </c>
      <c r="F214" s="17">
        <v>0.701712</v>
      </c>
      <c r="G214" s="17">
        <v>0.77782600000000002</v>
      </c>
    </row>
    <row r="215" spans="1:7" x14ac:dyDescent="0.3">
      <c r="A215" s="17" t="str">
        <f t="shared" si="5"/>
        <v>2018-19Monash CitySP2</v>
      </c>
      <c r="B215" s="17" t="s">
        <v>104</v>
      </c>
      <c r="C215" s="17" t="s">
        <v>238</v>
      </c>
      <c r="D215" s="17" t="s">
        <v>38</v>
      </c>
      <c r="E215" s="17">
        <v>0.74784339747843398</v>
      </c>
      <c r="F215" s="17">
        <v>0.701712</v>
      </c>
      <c r="G215" s="17">
        <v>0.62350000000000005</v>
      </c>
    </row>
    <row r="216" spans="1:7" x14ac:dyDescent="0.3">
      <c r="A216" s="17" t="str">
        <f t="shared" si="5"/>
        <v>2018-19Moonee Valley CitySP2</v>
      </c>
      <c r="B216" s="17" t="s">
        <v>104</v>
      </c>
      <c r="C216" s="17" t="s">
        <v>239</v>
      </c>
      <c r="D216" s="17" t="s">
        <v>38</v>
      </c>
      <c r="E216" s="17">
        <v>0.6875</v>
      </c>
      <c r="F216" s="17">
        <v>0.701712</v>
      </c>
      <c r="G216" s="17">
        <v>0.62350000000000005</v>
      </c>
    </row>
    <row r="217" spans="1:7" x14ac:dyDescent="0.3">
      <c r="A217" s="17" t="str">
        <f t="shared" si="5"/>
        <v>2018-19Moorabool ShireSP2</v>
      </c>
      <c r="B217" s="17" t="s">
        <v>104</v>
      </c>
      <c r="C217" s="17" t="s">
        <v>240</v>
      </c>
      <c r="D217" s="17" t="s">
        <v>38</v>
      </c>
      <c r="E217" s="17">
        <v>0.53503184713375795</v>
      </c>
      <c r="F217" s="17">
        <v>0.701712</v>
      </c>
      <c r="G217" s="17">
        <v>0.77782600000000002</v>
      </c>
    </row>
    <row r="218" spans="1:7" x14ac:dyDescent="0.3">
      <c r="A218" s="17" t="str">
        <f t="shared" si="5"/>
        <v>2018-19Merri-bek CitySP2</v>
      </c>
      <c r="B218" s="17" t="s">
        <v>104</v>
      </c>
      <c r="C218" s="17" t="s">
        <v>241</v>
      </c>
      <c r="D218" s="17" t="s">
        <v>38</v>
      </c>
      <c r="E218" s="17">
        <v>0.60090022505626395</v>
      </c>
      <c r="F218" s="17">
        <v>0.701712</v>
      </c>
      <c r="G218" s="17">
        <v>0.62350000000000005</v>
      </c>
    </row>
    <row r="219" spans="1:7" x14ac:dyDescent="0.3">
      <c r="A219" s="17" t="str">
        <f t="shared" si="5"/>
        <v>2018-19Mornington Peninsula ShireSP2</v>
      </c>
      <c r="B219" s="17" t="s">
        <v>104</v>
      </c>
      <c r="C219" s="17" t="s">
        <v>242</v>
      </c>
      <c r="D219" s="17" t="s">
        <v>38</v>
      </c>
      <c r="E219" s="17">
        <v>0.63615560640732305</v>
      </c>
      <c r="F219" s="17">
        <v>0.701712</v>
      </c>
      <c r="G219" s="17">
        <v>0.673369</v>
      </c>
    </row>
    <row r="220" spans="1:7" x14ac:dyDescent="0.3">
      <c r="A220" s="17" t="str">
        <f t="shared" si="5"/>
        <v>2018-19Mount Alexander ShireSP2</v>
      </c>
      <c r="B220" s="17" t="s">
        <v>104</v>
      </c>
      <c r="C220" s="17" t="s">
        <v>243</v>
      </c>
      <c r="D220" s="17" t="s">
        <v>38</v>
      </c>
      <c r="E220" s="17">
        <v>0.84682080924855496</v>
      </c>
      <c r="F220" s="17">
        <v>0.701712</v>
      </c>
      <c r="G220" s="17">
        <v>0.77782600000000002</v>
      </c>
    </row>
    <row r="221" spans="1:7" x14ac:dyDescent="0.3">
      <c r="A221" s="17" t="str">
        <f t="shared" si="5"/>
        <v>2018-19Moyne ShireSP2</v>
      </c>
      <c r="B221" s="17" t="s">
        <v>104</v>
      </c>
      <c r="C221" s="17" t="s">
        <v>244</v>
      </c>
      <c r="D221" s="17" t="s">
        <v>38</v>
      </c>
      <c r="E221" s="17">
        <v>0.74264705882352899</v>
      </c>
      <c r="F221" s="17">
        <v>0.701712</v>
      </c>
      <c r="G221" s="17">
        <v>0.77782600000000002</v>
      </c>
    </row>
    <row r="222" spans="1:7" x14ac:dyDescent="0.3">
      <c r="A222" s="17" t="str">
        <f t="shared" si="5"/>
        <v>2018-19Murrindindi ShireSP2</v>
      </c>
      <c r="B222" s="17" t="s">
        <v>104</v>
      </c>
      <c r="C222" s="17" t="s">
        <v>245</v>
      </c>
      <c r="D222" s="17" t="s">
        <v>38</v>
      </c>
      <c r="E222" s="17">
        <v>0.69520547945205502</v>
      </c>
      <c r="F222" s="17">
        <v>0.701712</v>
      </c>
      <c r="G222" s="17">
        <v>0.68559099999999995</v>
      </c>
    </row>
    <row r="223" spans="1:7" x14ac:dyDescent="0.3">
      <c r="A223" s="17" t="str">
        <f t="shared" si="5"/>
        <v>2018-19Nillumbik ShireSP2</v>
      </c>
      <c r="B223" s="17" t="s">
        <v>104</v>
      </c>
      <c r="C223" s="17" t="s">
        <v>246</v>
      </c>
      <c r="D223" s="17" t="s">
        <v>38</v>
      </c>
      <c r="E223" s="17">
        <v>0.68975903614457801</v>
      </c>
      <c r="F223" s="17">
        <v>0.701712</v>
      </c>
      <c r="G223" s="17">
        <v>0.673369</v>
      </c>
    </row>
    <row r="224" spans="1:7" x14ac:dyDescent="0.3">
      <c r="A224" s="17" t="str">
        <f t="shared" si="5"/>
        <v>2018-19Port Phillip CitySP2</v>
      </c>
      <c r="B224" s="17" t="s">
        <v>104</v>
      </c>
      <c r="C224" s="17" t="s">
        <v>247</v>
      </c>
      <c r="D224" s="17" t="s">
        <v>38</v>
      </c>
      <c r="E224" s="17">
        <v>0.56525353283458002</v>
      </c>
      <c r="F224" s="17">
        <v>0.701712</v>
      </c>
      <c r="G224" s="17">
        <v>0.62350000000000005</v>
      </c>
    </row>
    <row r="225" spans="1:7" x14ac:dyDescent="0.3">
      <c r="A225" s="17" t="str">
        <f t="shared" si="5"/>
        <v>2018-19Pyrenees ShireSP2</v>
      </c>
      <c r="B225" s="17" t="s">
        <v>104</v>
      </c>
      <c r="C225" s="17" t="s">
        <v>248</v>
      </c>
      <c r="D225" s="17" t="s">
        <v>38</v>
      </c>
      <c r="E225" s="17">
        <v>0.97435897435897401</v>
      </c>
      <c r="F225" s="17">
        <v>0.701712</v>
      </c>
      <c r="G225" s="17">
        <v>0.68559099999999995</v>
      </c>
    </row>
    <row r="226" spans="1:7" x14ac:dyDescent="0.3">
      <c r="A226" s="17" t="str">
        <f t="shared" si="5"/>
        <v>2018-19Greater SheppartonSP2</v>
      </c>
      <c r="B226" s="17" t="s">
        <v>104</v>
      </c>
      <c r="C226" s="17" t="s">
        <v>249</v>
      </c>
      <c r="D226" s="17" t="s">
        <v>38</v>
      </c>
      <c r="E226" s="17">
        <v>0.58291457286432202</v>
      </c>
      <c r="F226" s="17">
        <v>0.701712</v>
      </c>
      <c r="G226" s="17">
        <v>0.77748099999999998</v>
      </c>
    </row>
    <row r="227" spans="1:7" x14ac:dyDescent="0.3">
      <c r="A227" s="17" t="str">
        <f t="shared" si="5"/>
        <v>2018-19Wangaratta Rural CitySP2</v>
      </c>
      <c r="B227" s="17" t="s">
        <v>104</v>
      </c>
      <c r="C227" s="17" t="s">
        <v>250</v>
      </c>
      <c r="D227" s="17" t="s">
        <v>38</v>
      </c>
      <c r="E227" s="17">
        <v>0.82490272373540896</v>
      </c>
      <c r="F227" s="17">
        <v>0.701712</v>
      </c>
      <c r="G227" s="17">
        <v>0.77748099999999998</v>
      </c>
    </row>
    <row r="228" spans="1:7" x14ac:dyDescent="0.3">
      <c r="A228" s="17" t="str">
        <f t="shared" si="5"/>
        <v>2018-19Warrnambool CitySP2</v>
      </c>
      <c r="B228" s="17" t="s">
        <v>104</v>
      </c>
      <c r="C228" s="17" t="s">
        <v>251</v>
      </c>
      <c r="D228" s="17" t="s">
        <v>38</v>
      </c>
      <c r="E228" s="17">
        <v>0.93203883495145601</v>
      </c>
      <c r="F228" s="17">
        <v>0.701712</v>
      </c>
      <c r="G228" s="17">
        <v>0.77748099999999998</v>
      </c>
    </row>
    <row r="229" spans="1:7" x14ac:dyDescent="0.3">
      <c r="A229" s="17" t="str">
        <f t="shared" si="5"/>
        <v>2018-19Wodonga CitySP2</v>
      </c>
      <c r="B229" s="17" t="s">
        <v>104</v>
      </c>
      <c r="C229" s="17" t="s">
        <v>252</v>
      </c>
      <c r="D229" s="17" t="s">
        <v>38</v>
      </c>
      <c r="E229" s="17">
        <v>0.87195121951219501</v>
      </c>
      <c r="F229" s="17">
        <v>0.701712</v>
      </c>
      <c r="G229" s="17">
        <v>0.77748099999999998</v>
      </c>
    </row>
    <row r="230" spans="1:7" x14ac:dyDescent="0.3">
      <c r="A230" s="17" t="str">
        <f t="shared" si="5"/>
        <v>2018-19Boroondara CitySP2</v>
      </c>
      <c r="B230" s="17" t="s">
        <v>104</v>
      </c>
      <c r="C230" s="17" t="s">
        <v>253</v>
      </c>
      <c r="D230" s="17" t="s">
        <v>38</v>
      </c>
      <c r="F230" s="17">
        <v>0.701712</v>
      </c>
      <c r="G230" s="17">
        <v>0.62350000000000005</v>
      </c>
    </row>
    <row r="231" spans="1:7" x14ac:dyDescent="0.3">
      <c r="A231" s="17" t="str">
        <f t="shared" si="5"/>
        <v>2018-19Buloke ShireSP2</v>
      </c>
      <c r="B231" s="17" t="s">
        <v>104</v>
      </c>
      <c r="C231" s="17" t="s">
        <v>254</v>
      </c>
      <c r="D231" s="17" t="s">
        <v>38</v>
      </c>
      <c r="E231" s="17">
        <v>0.96428571428571397</v>
      </c>
      <c r="F231" s="17">
        <v>0.701712</v>
      </c>
      <c r="G231" s="17">
        <v>0.68559099999999995</v>
      </c>
    </row>
    <row r="232" spans="1:7" x14ac:dyDescent="0.3">
      <c r="A232" s="17" t="str">
        <f t="shared" si="5"/>
        <v>2018-19Glen Eira CitySP2</v>
      </c>
      <c r="B232" s="17" t="s">
        <v>104</v>
      </c>
      <c r="C232" s="17" t="s">
        <v>255</v>
      </c>
      <c r="D232" s="17" t="s">
        <v>38</v>
      </c>
      <c r="E232" s="17">
        <v>0.70392491467576801</v>
      </c>
      <c r="F232" s="17">
        <v>0.701712</v>
      </c>
      <c r="G232" s="17">
        <v>0.62350000000000005</v>
      </c>
    </row>
    <row r="233" spans="1:7" x14ac:dyDescent="0.3">
      <c r="A233" s="17" t="str">
        <f t="shared" si="5"/>
        <v>2018-19Horsham Rural CitySP2</v>
      </c>
      <c r="B233" s="17" t="s">
        <v>104</v>
      </c>
      <c r="C233" s="17" t="s">
        <v>256</v>
      </c>
      <c r="D233" s="17" t="s">
        <v>38</v>
      </c>
      <c r="E233" s="17">
        <v>0.76724137931034497</v>
      </c>
      <c r="F233" s="17">
        <v>0.701712</v>
      </c>
      <c r="G233" s="17">
        <v>0.77748099999999998</v>
      </c>
    </row>
    <row r="234" spans="1:7" x14ac:dyDescent="0.3">
      <c r="A234" s="17" t="str">
        <f t="shared" si="5"/>
        <v>2018-19Kingston CitySP2</v>
      </c>
      <c r="B234" s="17" t="s">
        <v>104</v>
      </c>
      <c r="C234" s="17" t="s">
        <v>257</v>
      </c>
      <c r="D234" s="17" t="s">
        <v>38</v>
      </c>
      <c r="E234" s="17">
        <v>0.58626465661641503</v>
      </c>
      <c r="F234" s="17">
        <v>0.701712</v>
      </c>
      <c r="G234" s="17">
        <v>0.62350000000000005</v>
      </c>
    </row>
    <row r="235" spans="1:7" x14ac:dyDescent="0.3">
      <c r="A235" s="17" t="str">
        <f t="shared" si="5"/>
        <v>2018-19Latrobe CitySP2</v>
      </c>
      <c r="B235" s="17" t="s">
        <v>104</v>
      </c>
      <c r="C235" s="17" t="s">
        <v>258</v>
      </c>
      <c r="D235" s="17" t="s">
        <v>38</v>
      </c>
      <c r="E235" s="17">
        <v>0.955696202531646</v>
      </c>
      <c r="F235" s="17">
        <v>0.701712</v>
      </c>
      <c r="G235" s="17">
        <v>0.77748099999999998</v>
      </c>
    </row>
    <row r="236" spans="1:7" x14ac:dyDescent="0.3">
      <c r="A236" s="17" t="str">
        <f t="shared" si="5"/>
        <v>2018-19Mildura Rural CitySP2</v>
      </c>
      <c r="B236" s="17" t="s">
        <v>104</v>
      </c>
      <c r="C236" s="17" t="s">
        <v>259</v>
      </c>
      <c r="D236" s="17" t="s">
        <v>38</v>
      </c>
      <c r="E236" s="17">
        <v>0.79797979797979801</v>
      </c>
      <c r="F236" s="17">
        <v>0.701712</v>
      </c>
      <c r="G236" s="17">
        <v>0.77748099999999998</v>
      </c>
    </row>
    <row r="237" spans="1:7" x14ac:dyDescent="0.3">
      <c r="A237" s="17" t="str">
        <f t="shared" si="5"/>
        <v>2018-19Mitchell ShireSP2</v>
      </c>
      <c r="B237" s="17" t="s">
        <v>104</v>
      </c>
      <c r="C237" s="17" t="s">
        <v>260</v>
      </c>
      <c r="D237" s="17" t="s">
        <v>38</v>
      </c>
      <c r="E237" s="17">
        <v>0.76737967914438499</v>
      </c>
      <c r="F237" s="17">
        <v>0.701712</v>
      </c>
      <c r="G237" s="17">
        <v>0.77782600000000002</v>
      </c>
    </row>
    <row r="238" spans="1:7" x14ac:dyDescent="0.3">
      <c r="A238" s="17" t="str">
        <f t="shared" si="5"/>
        <v>2018-19Northern Grampians ShireSP2</v>
      </c>
      <c r="B238" s="17" t="s">
        <v>104</v>
      </c>
      <c r="C238" s="17" t="s">
        <v>261</v>
      </c>
      <c r="D238" s="17" t="s">
        <v>38</v>
      </c>
      <c r="E238" s="17">
        <v>0.66315789473684195</v>
      </c>
      <c r="F238" s="17">
        <v>0.701712</v>
      </c>
      <c r="G238" s="17">
        <v>0.68559099999999995</v>
      </c>
    </row>
    <row r="239" spans="1:7" x14ac:dyDescent="0.3">
      <c r="A239" s="17" t="str">
        <f t="shared" ref="A239:A270" si="6">CONCATENATE(B239,C239,D239)</f>
        <v>2018-19Southern Grampians ShireWC5</v>
      </c>
      <c r="B239" s="17" t="s">
        <v>104</v>
      </c>
      <c r="C239" s="17" t="s">
        <v>184</v>
      </c>
      <c r="D239" s="17" t="s">
        <v>46</v>
      </c>
      <c r="E239" s="17">
        <v>0.44164667137144198</v>
      </c>
      <c r="F239" s="17">
        <v>0.43939800000000001</v>
      </c>
      <c r="G239" s="17">
        <v>0.46710600000000002</v>
      </c>
    </row>
    <row r="240" spans="1:7" x14ac:dyDescent="0.3">
      <c r="A240" s="17" t="str">
        <f t="shared" si="6"/>
        <v>2018-19South Gippsland ShireWC5</v>
      </c>
      <c r="B240" s="17" t="s">
        <v>104</v>
      </c>
      <c r="C240" s="17" t="s">
        <v>185</v>
      </c>
      <c r="D240" s="17" t="s">
        <v>46</v>
      </c>
      <c r="E240" s="17">
        <v>0.52095570725511997</v>
      </c>
      <c r="F240" s="17">
        <v>0.43939800000000001</v>
      </c>
      <c r="G240" s="17">
        <v>0.46710600000000002</v>
      </c>
    </row>
    <row r="241" spans="1:7" x14ac:dyDescent="0.3">
      <c r="A241" s="17" t="str">
        <f t="shared" si="6"/>
        <v>2018-19Stonnington CityWC5</v>
      </c>
      <c r="B241" s="17" t="s">
        <v>104</v>
      </c>
      <c r="C241" s="17" t="s">
        <v>186</v>
      </c>
      <c r="D241" s="17" t="s">
        <v>46</v>
      </c>
      <c r="E241" s="17">
        <v>0.348075891025034</v>
      </c>
      <c r="F241" s="17">
        <v>0.43939800000000001</v>
      </c>
      <c r="G241" s="17">
        <v>0.44473699999999999</v>
      </c>
    </row>
    <row r="242" spans="1:7" x14ac:dyDescent="0.3">
      <c r="A242" s="17" t="str">
        <f t="shared" si="6"/>
        <v>2018-19Ararat Rural CityWC5</v>
      </c>
      <c r="B242" s="17" t="s">
        <v>104</v>
      </c>
      <c r="C242" s="17" t="s">
        <v>187</v>
      </c>
      <c r="D242" s="17" t="s">
        <v>46</v>
      </c>
      <c r="E242" s="17">
        <v>0.25949714864891799</v>
      </c>
      <c r="F242" s="17">
        <v>0.43939800000000001</v>
      </c>
      <c r="G242" s="17">
        <v>0.37525500000000001</v>
      </c>
    </row>
    <row r="243" spans="1:7" x14ac:dyDescent="0.3">
      <c r="A243" s="17" t="str">
        <f t="shared" si="6"/>
        <v>2018-19Strathbogie ShireWC5</v>
      </c>
      <c r="B243" s="17" t="s">
        <v>104</v>
      </c>
      <c r="C243" s="17" t="s">
        <v>188</v>
      </c>
      <c r="D243" s="17" t="s">
        <v>46</v>
      </c>
      <c r="E243" s="17">
        <v>0.69409748481374001</v>
      </c>
      <c r="F243" s="17">
        <v>0.43939800000000001</v>
      </c>
      <c r="G243" s="17">
        <v>0.37525500000000001</v>
      </c>
    </row>
    <row r="244" spans="1:7" x14ac:dyDescent="0.3">
      <c r="A244" s="17" t="str">
        <f t="shared" si="6"/>
        <v>2018-19Surf Coast ShireWC5</v>
      </c>
      <c r="B244" s="17" t="s">
        <v>104</v>
      </c>
      <c r="C244" s="17" t="s">
        <v>189</v>
      </c>
      <c r="D244" s="17" t="s">
        <v>46</v>
      </c>
      <c r="E244" s="17">
        <v>0.52973461164374003</v>
      </c>
      <c r="F244" s="17">
        <v>0.43939800000000001</v>
      </c>
      <c r="G244" s="17">
        <v>0.46710600000000002</v>
      </c>
    </row>
    <row r="245" spans="1:7" x14ac:dyDescent="0.3">
      <c r="A245" s="17" t="str">
        <f t="shared" si="6"/>
        <v>2018-19Swan Hill Rural CityWC5</v>
      </c>
      <c r="B245" s="17" t="s">
        <v>104</v>
      </c>
      <c r="C245" s="17" t="s">
        <v>190</v>
      </c>
      <c r="D245" s="17" t="s">
        <v>46</v>
      </c>
      <c r="E245" s="17">
        <v>0.30255866235773499</v>
      </c>
      <c r="F245" s="17">
        <v>0.43939800000000001</v>
      </c>
      <c r="G245" s="17">
        <v>0.46710600000000002</v>
      </c>
    </row>
    <row r="246" spans="1:7" x14ac:dyDescent="0.3">
      <c r="A246" s="17" t="str">
        <f t="shared" si="6"/>
        <v>2018-19Towong ShireWC5</v>
      </c>
      <c r="B246" s="17" t="s">
        <v>104</v>
      </c>
      <c r="C246" s="17" t="s">
        <v>191</v>
      </c>
      <c r="D246" s="17" t="s">
        <v>46</v>
      </c>
      <c r="E246" s="17">
        <v>0.146949292878813</v>
      </c>
      <c r="F246" s="17">
        <v>0.43939800000000001</v>
      </c>
      <c r="G246" s="17">
        <v>0.37525500000000001</v>
      </c>
    </row>
    <row r="247" spans="1:7" x14ac:dyDescent="0.3">
      <c r="A247" s="17" t="str">
        <f t="shared" si="6"/>
        <v>2018-19Wellington ShireWC5</v>
      </c>
      <c r="B247" s="17" t="s">
        <v>104</v>
      </c>
      <c r="C247" s="17" t="s">
        <v>192</v>
      </c>
      <c r="D247" s="17" t="s">
        <v>46</v>
      </c>
      <c r="E247" s="17">
        <v>0.35710290827740498</v>
      </c>
      <c r="F247" s="17">
        <v>0.43939800000000001</v>
      </c>
      <c r="G247" s="17">
        <v>0.46710600000000002</v>
      </c>
    </row>
    <row r="248" spans="1:7" x14ac:dyDescent="0.3">
      <c r="A248" s="17" t="str">
        <f t="shared" si="6"/>
        <v>2018-19West Wimmera ShireWC5</v>
      </c>
      <c r="B248" s="17" t="s">
        <v>104</v>
      </c>
      <c r="C248" s="17" t="s">
        <v>193</v>
      </c>
      <c r="D248" s="17" t="s">
        <v>46</v>
      </c>
      <c r="E248" s="17">
        <v>0.22218137254902001</v>
      </c>
      <c r="F248" s="17">
        <v>0.43939800000000001</v>
      </c>
      <c r="G248" s="17">
        <v>0.37525500000000001</v>
      </c>
    </row>
    <row r="249" spans="1:7" x14ac:dyDescent="0.3">
      <c r="A249" s="17" t="str">
        <f t="shared" si="6"/>
        <v>2018-19Whitehorse CityWC5</v>
      </c>
      <c r="B249" s="17" t="s">
        <v>104</v>
      </c>
      <c r="C249" s="17" t="s">
        <v>194</v>
      </c>
      <c r="D249" s="17" t="s">
        <v>46</v>
      </c>
      <c r="E249" s="17">
        <v>0.50456224704487396</v>
      </c>
      <c r="F249" s="17">
        <v>0.43939800000000001</v>
      </c>
      <c r="G249" s="17">
        <v>0.44473699999999999</v>
      </c>
    </row>
    <row r="250" spans="1:7" x14ac:dyDescent="0.3">
      <c r="A250" s="17" t="str">
        <f t="shared" si="6"/>
        <v>2018-19Whittlesea CityWC5</v>
      </c>
      <c r="B250" s="17" t="s">
        <v>104</v>
      </c>
      <c r="C250" s="17" t="s">
        <v>195</v>
      </c>
      <c r="D250" s="17" t="s">
        <v>46</v>
      </c>
      <c r="E250" s="17">
        <v>0.36944343436784299</v>
      </c>
      <c r="F250" s="17">
        <v>0.43939800000000001</v>
      </c>
      <c r="G250" s="17">
        <v>0.44193900000000003</v>
      </c>
    </row>
    <row r="251" spans="1:7" x14ac:dyDescent="0.3">
      <c r="A251" s="17" t="str">
        <f t="shared" si="6"/>
        <v>2018-19Wyndham CityWC5</v>
      </c>
      <c r="B251" s="17" t="s">
        <v>104</v>
      </c>
      <c r="C251" s="17" t="s">
        <v>196</v>
      </c>
      <c r="D251" s="17" t="s">
        <v>46</v>
      </c>
      <c r="E251" s="17">
        <v>0.34924960399495297</v>
      </c>
      <c r="F251" s="17">
        <v>0.43939800000000001</v>
      </c>
      <c r="G251" s="17">
        <v>0.44193900000000003</v>
      </c>
    </row>
    <row r="252" spans="1:7" x14ac:dyDescent="0.3">
      <c r="A252" s="17" t="str">
        <f t="shared" si="6"/>
        <v>2018-19Yarra CityWC5</v>
      </c>
      <c r="B252" s="17" t="s">
        <v>104</v>
      </c>
      <c r="C252" s="17" t="s">
        <v>197</v>
      </c>
      <c r="D252" s="17" t="s">
        <v>46</v>
      </c>
      <c r="E252" s="17">
        <v>0.37724447513812198</v>
      </c>
      <c r="F252" s="17">
        <v>0.43939800000000001</v>
      </c>
      <c r="G252" s="17">
        <v>0.44473699999999999</v>
      </c>
    </row>
    <row r="253" spans="1:7" x14ac:dyDescent="0.3">
      <c r="A253" s="17" t="str">
        <f t="shared" si="6"/>
        <v>2018-19Yarra Ranges ShireWC5</v>
      </c>
      <c r="B253" s="17" t="s">
        <v>104</v>
      </c>
      <c r="C253" s="17" t="s">
        <v>198</v>
      </c>
      <c r="D253" s="17" t="s">
        <v>46</v>
      </c>
      <c r="E253" s="17">
        <v>0.49148072318423203</v>
      </c>
      <c r="F253" s="17">
        <v>0.43939800000000001</v>
      </c>
      <c r="G253" s="17">
        <v>0.44193900000000003</v>
      </c>
    </row>
    <row r="254" spans="1:7" x14ac:dyDescent="0.3">
      <c r="A254" s="17" t="str">
        <f t="shared" si="6"/>
        <v>2018-19Yarriambiack ShireWC5</v>
      </c>
      <c r="B254" s="17" t="s">
        <v>104</v>
      </c>
      <c r="C254" s="17" t="s">
        <v>199</v>
      </c>
      <c r="D254" s="17" t="s">
        <v>46</v>
      </c>
      <c r="E254" s="17">
        <v>0.24777636594663299</v>
      </c>
      <c r="F254" s="17">
        <v>0.43939800000000001</v>
      </c>
      <c r="G254" s="17">
        <v>0.37525500000000001</v>
      </c>
    </row>
    <row r="255" spans="1:7" x14ac:dyDescent="0.3">
      <c r="A255" s="17" t="str">
        <f t="shared" si="6"/>
        <v>2018-19Bass Coast ShireWC5</v>
      </c>
      <c r="B255" s="17" t="s">
        <v>104</v>
      </c>
      <c r="C255" s="17" t="s">
        <v>200</v>
      </c>
      <c r="D255" s="17" t="s">
        <v>46</v>
      </c>
      <c r="E255" s="17">
        <v>0.74769729303351895</v>
      </c>
      <c r="F255" s="17">
        <v>0.43939800000000001</v>
      </c>
      <c r="G255" s="17">
        <v>0.46710600000000002</v>
      </c>
    </row>
    <row r="256" spans="1:7" x14ac:dyDescent="0.3">
      <c r="A256" s="17" t="str">
        <f t="shared" si="6"/>
        <v>2018-19Borough of QueenscliffeWC5</v>
      </c>
      <c r="B256" s="17" t="s">
        <v>104</v>
      </c>
      <c r="C256" s="17" t="s">
        <v>201</v>
      </c>
      <c r="D256" s="17" t="s">
        <v>46</v>
      </c>
      <c r="E256" s="17">
        <v>0.52675097276264604</v>
      </c>
      <c r="F256" s="17">
        <v>0.43939800000000001</v>
      </c>
      <c r="G256" s="17">
        <v>0.37525500000000001</v>
      </c>
    </row>
    <row r="257" spans="1:7" x14ac:dyDescent="0.3">
      <c r="A257" s="17" t="str">
        <f t="shared" si="6"/>
        <v>2018-19Alpine ShireWC5</v>
      </c>
      <c r="B257" s="17" t="s">
        <v>104</v>
      </c>
      <c r="C257" s="17" t="s">
        <v>202</v>
      </c>
      <c r="D257" s="17" t="s">
        <v>46</v>
      </c>
      <c r="E257" s="17">
        <v>0.39419508971687101</v>
      </c>
      <c r="F257" s="17">
        <v>0.43939800000000001</v>
      </c>
      <c r="G257" s="17">
        <v>0.37525500000000001</v>
      </c>
    </row>
    <row r="258" spans="1:7" x14ac:dyDescent="0.3">
      <c r="A258" s="17" t="str">
        <f t="shared" si="6"/>
        <v>2018-19Ballarat CityWC5</v>
      </c>
      <c r="B258" s="17" t="s">
        <v>104</v>
      </c>
      <c r="C258" s="17" t="s">
        <v>203</v>
      </c>
      <c r="D258" s="17" t="s">
        <v>46</v>
      </c>
      <c r="E258" s="17">
        <v>0.486490520421202</v>
      </c>
      <c r="F258" s="17">
        <v>0.43939800000000001</v>
      </c>
      <c r="G258" s="17">
        <v>0.494593</v>
      </c>
    </row>
    <row r="259" spans="1:7" x14ac:dyDescent="0.3">
      <c r="A259" s="17" t="str">
        <f t="shared" si="6"/>
        <v>2018-19Banyule CityWC5</v>
      </c>
      <c r="B259" s="17" t="s">
        <v>104</v>
      </c>
      <c r="C259" s="17" t="s">
        <v>204</v>
      </c>
      <c r="D259" s="17" t="s">
        <v>46</v>
      </c>
      <c r="E259" s="17">
        <v>0.50231542577440802</v>
      </c>
      <c r="F259" s="17">
        <v>0.43939800000000001</v>
      </c>
      <c r="G259" s="17">
        <v>0.44473699999999999</v>
      </c>
    </row>
    <row r="260" spans="1:7" x14ac:dyDescent="0.3">
      <c r="A260" s="17" t="str">
        <f t="shared" si="6"/>
        <v>2018-19Baw Baw ShireWC5</v>
      </c>
      <c r="B260" s="17" t="s">
        <v>104</v>
      </c>
      <c r="C260" s="17" t="s">
        <v>205</v>
      </c>
      <c r="D260" s="17" t="s">
        <v>46</v>
      </c>
      <c r="E260" s="17">
        <v>0.53147833049744797</v>
      </c>
      <c r="F260" s="17">
        <v>0.43939800000000001</v>
      </c>
      <c r="G260" s="17">
        <v>0.46710600000000002</v>
      </c>
    </row>
    <row r="261" spans="1:7" x14ac:dyDescent="0.3">
      <c r="A261" s="17" t="str">
        <f t="shared" si="6"/>
        <v>2018-19Bayside CityWC5</v>
      </c>
      <c r="B261" s="17" t="s">
        <v>104</v>
      </c>
      <c r="C261" s="17" t="s">
        <v>206</v>
      </c>
      <c r="D261" s="17" t="s">
        <v>46</v>
      </c>
      <c r="E261" s="17">
        <v>0.504343526180839</v>
      </c>
      <c r="F261" s="17">
        <v>0.43939800000000001</v>
      </c>
      <c r="G261" s="17">
        <v>0.44473699999999999</v>
      </c>
    </row>
    <row r="262" spans="1:7" x14ac:dyDescent="0.3">
      <c r="A262" s="17" t="str">
        <f t="shared" si="6"/>
        <v>2018-19Benalla Rural CityWC5</v>
      </c>
      <c r="B262" s="17" t="s">
        <v>104</v>
      </c>
      <c r="C262" s="17" t="s">
        <v>207</v>
      </c>
      <c r="D262" s="17" t="s">
        <v>46</v>
      </c>
      <c r="E262" s="17">
        <v>0.60853190787761002</v>
      </c>
      <c r="F262" s="17">
        <v>0.43939800000000001</v>
      </c>
      <c r="G262" s="17">
        <v>0.37525500000000001</v>
      </c>
    </row>
    <row r="263" spans="1:7" x14ac:dyDescent="0.3">
      <c r="A263" s="17" t="str">
        <f t="shared" si="6"/>
        <v>2018-19Brimbank CityWC5</v>
      </c>
      <c r="B263" s="17" t="s">
        <v>104</v>
      </c>
      <c r="C263" s="17" t="s">
        <v>208</v>
      </c>
      <c r="D263" s="17" t="s">
        <v>46</v>
      </c>
      <c r="E263" s="17">
        <v>0.38011343599388703</v>
      </c>
      <c r="F263" s="17">
        <v>0.43939800000000001</v>
      </c>
      <c r="G263" s="17">
        <v>0.44473699999999999</v>
      </c>
    </row>
    <row r="264" spans="1:7" x14ac:dyDescent="0.3">
      <c r="A264" s="17" t="str">
        <f t="shared" si="6"/>
        <v>2018-19Campaspe ShireWC5</v>
      </c>
      <c r="B264" s="17" t="s">
        <v>104</v>
      </c>
      <c r="C264" s="17" t="s">
        <v>209</v>
      </c>
      <c r="D264" s="17" t="s">
        <v>46</v>
      </c>
      <c r="E264" s="17">
        <v>0.390343353884401</v>
      </c>
      <c r="F264" s="17">
        <v>0.43939800000000001</v>
      </c>
      <c r="G264" s="17">
        <v>0.46710600000000002</v>
      </c>
    </row>
    <row r="265" spans="1:7" x14ac:dyDescent="0.3">
      <c r="A265" s="17" t="str">
        <f t="shared" si="6"/>
        <v>2018-19Cardinia ShireWC5</v>
      </c>
      <c r="B265" s="17" t="s">
        <v>104</v>
      </c>
      <c r="C265" s="17" t="s">
        <v>210</v>
      </c>
      <c r="D265" s="17" t="s">
        <v>46</v>
      </c>
      <c r="E265" s="17">
        <v>0.421384498591789</v>
      </c>
      <c r="F265" s="17">
        <v>0.43939800000000001</v>
      </c>
      <c r="G265" s="17">
        <v>0.44193900000000003</v>
      </c>
    </row>
    <row r="266" spans="1:7" x14ac:dyDescent="0.3">
      <c r="A266" s="17" t="str">
        <f t="shared" si="6"/>
        <v>2018-19Casey CityWC5</v>
      </c>
      <c r="B266" s="17" t="s">
        <v>104</v>
      </c>
      <c r="C266" s="17" t="s">
        <v>211</v>
      </c>
      <c r="D266" s="17" t="s">
        <v>46</v>
      </c>
      <c r="E266" s="17">
        <v>0.47259322326654102</v>
      </c>
      <c r="F266" s="17">
        <v>0.43939800000000001</v>
      </c>
      <c r="G266" s="17">
        <v>0.44193900000000003</v>
      </c>
    </row>
    <row r="267" spans="1:7" x14ac:dyDescent="0.3">
      <c r="A267" s="17" t="str">
        <f t="shared" si="6"/>
        <v>2018-19Central Goldfields ShireWC5</v>
      </c>
      <c r="B267" s="17" t="s">
        <v>104</v>
      </c>
      <c r="C267" s="17" t="s">
        <v>212</v>
      </c>
      <c r="D267" s="17" t="s">
        <v>46</v>
      </c>
      <c r="E267" s="17">
        <v>0.42963435480093098</v>
      </c>
      <c r="F267" s="17">
        <v>0.43939800000000001</v>
      </c>
      <c r="G267" s="17">
        <v>0.37525500000000001</v>
      </c>
    </row>
    <row r="268" spans="1:7" x14ac:dyDescent="0.3">
      <c r="A268" s="17" t="str">
        <f t="shared" si="6"/>
        <v>2018-19Colac Otway ShireWC5</v>
      </c>
      <c r="B268" s="17" t="s">
        <v>104</v>
      </c>
      <c r="C268" s="17" t="s">
        <v>340</v>
      </c>
      <c r="D268" s="17" t="s">
        <v>46</v>
      </c>
      <c r="E268" s="17">
        <v>0.520571301550389</v>
      </c>
      <c r="F268" s="17">
        <v>0.43939800000000001</v>
      </c>
      <c r="G268" s="17">
        <v>0.46710600000000002</v>
      </c>
    </row>
    <row r="269" spans="1:7" x14ac:dyDescent="0.3">
      <c r="A269" s="17" t="str">
        <f t="shared" si="6"/>
        <v>2018-19Corangamite ShireWC5</v>
      </c>
      <c r="B269" s="17" t="s">
        <v>104</v>
      </c>
      <c r="C269" s="17" t="s">
        <v>213</v>
      </c>
      <c r="D269" s="17" t="s">
        <v>46</v>
      </c>
      <c r="E269" s="17">
        <v>0.63114415530772405</v>
      </c>
      <c r="F269" s="17">
        <v>0.43939800000000001</v>
      </c>
      <c r="G269" s="17">
        <v>0.46710600000000002</v>
      </c>
    </row>
    <row r="270" spans="1:7" x14ac:dyDescent="0.3">
      <c r="A270" s="17" t="str">
        <f t="shared" si="6"/>
        <v>2018-19Darebin CityWC5</v>
      </c>
      <c r="B270" s="17" t="s">
        <v>104</v>
      </c>
      <c r="C270" s="17" t="s">
        <v>214</v>
      </c>
      <c r="D270" s="17" t="s">
        <v>46</v>
      </c>
      <c r="E270" s="17">
        <v>0.46391008455351601</v>
      </c>
      <c r="F270" s="17">
        <v>0.43939800000000001</v>
      </c>
      <c r="G270" s="17">
        <v>0.44473699999999999</v>
      </c>
    </row>
    <row r="271" spans="1:7" x14ac:dyDescent="0.3">
      <c r="A271" s="17" t="str">
        <f t="shared" ref="A271:A317" si="7">CONCATENATE(B271,C271,D271)</f>
        <v>2018-19East Gippsland ShireWC5</v>
      </c>
      <c r="B271" s="17" t="s">
        <v>104</v>
      </c>
      <c r="C271" s="17" t="s">
        <v>215</v>
      </c>
      <c r="D271" s="17" t="s">
        <v>46</v>
      </c>
      <c r="E271" s="17">
        <v>0.51449304467740398</v>
      </c>
      <c r="F271" s="17">
        <v>0.43939800000000001</v>
      </c>
      <c r="G271" s="17">
        <v>0.46710600000000002</v>
      </c>
    </row>
    <row r="272" spans="1:7" x14ac:dyDescent="0.3">
      <c r="A272" s="17" t="str">
        <f t="shared" si="7"/>
        <v>2018-19Frankston CityWC5</v>
      </c>
      <c r="B272" s="17" t="s">
        <v>104</v>
      </c>
      <c r="C272" s="17" t="s">
        <v>216</v>
      </c>
      <c r="D272" s="17" t="s">
        <v>46</v>
      </c>
      <c r="E272" s="17">
        <v>0.53467947755592204</v>
      </c>
      <c r="F272" s="17">
        <v>0.43939800000000001</v>
      </c>
      <c r="G272" s="17">
        <v>0.44473699999999999</v>
      </c>
    </row>
    <row r="273" spans="1:7" x14ac:dyDescent="0.3">
      <c r="A273" s="17" t="str">
        <f t="shared" si="7"/>
        <v>2018-19Gannawarra ShireWC5</v>
      </c>
      <c r="B273" s="17" t="s">
        <v>104</v>
      </c>
      <c r="C273" s="17" t="s">
        <v>217</v>
      </c>
      <c r="D273" s="17" t="s">
        <v>46</v>
      </c>
      <c r="E273" s="17">
        <v>0.421550094517958</v>
      </c>
      <c r="F273" s="17">
        <v>0.43939800000000001</v>
      </c>
      <c r="G273" s="17">
        <v>0.37525500000000001</v>
      </c>
    </row>
    <row r="274" spans="1:7" x14ac:dyDescent="0.3">
      <c r="A274" s="17" t="str">
        <f t="shared" si="7"/>
        <v>2018-19Glenelg ShireWC5</v>
      </c>
      <c r="B274" s="17" t="s">
        <v>104</v>
      </c>
      <c r="C274" s="17" t="s">
        <v>218</v>
      </c>
      <c r="D274" s="17" t="s">
        <v>46</v>
      </c>
      <c r="E274" s="17">
        <v>0.33753100553329501</v>
      </c>
      <c r="F274" s="17">
        <v>0.43939800000000001</v>
      </c>
      <c r="G274" s="17">
        <v>0.46710600000000002</v>
      </c>
    </row>
    <row r="275" spans="1:7" x14ac:dyDescent="0.3">
      <c r="A275" s="17" t="str">
        <f t="shared" si="7"/>
        <v>2018-19Golden Plains ShireWC5</v>
      </c>
      <c r="B275" s="17" t="s">
        <v>104</v>
      </c>
      <c r="C275" s="17" t="s">
        <v>219</v>
      </c>
      <c r="D275" s="17" t="s">
        <v>46</v>
      </c>
      <c r="E275" s="17">
        <v>0.38131927718439901</v>
      </c>
      <c r="F275" s="17">
        <v>0.43939800000000001</v>
      </c>
      <c r="G275" s="17">
        <v>0.46710600000000002</v>
      </c>
    </row>
    <row r="276" spans="1:7" x14ac:dyDescent="0.3">
      <c r="A276" s="17" t="str">
        <f t="shared" si="7"/>
        <v>2018-19Greater Bendigo CityWC5</v>
      </c>
      <c r="B276" s="17" t="s">
        <v>104</v>
      </c>
      <c r="C276" s="17" t="s">
        <v>220</v>
      </c>
      <c r="D276" s="17" t="s">
        <v>46</v>
      </c>
      <c r="E276" s="17">
        <v>0.580007530335924</v>
      </c>
      <c r="F276" s="17">
        <v>0.43939800000000001</v>
      </c>
      <c r="G276" s="17">
        <v>0.494593</v>
      </c>
    </row>
    <row r="277" spans="1:7" x14ac:dyDescent="0.3">
      <c r="A277" s="17" t="str">
        <f t="shared" si="7"/>
        <v>2018-19Greater Dandenong CityWC5</v>
      </c>
      <c r="B277" s="17" t="s">
        <v>104</v>
      </c>
      <c r="C277" s="17" t="s">
        <v>221</v>
      </c>
      <c r="D277" s="17" t="s">
        <v>46</v>
      </c>
      <c r="E277" s="17">
        <v>0.46401446279816999</v>
      </c>
      <c r="F277" s="17">
        <v>0.43939800000000001</v>
      </c>
      <c r="G277" s="17">
        <v>0.44473699999999999</v>
      </c>
    </row>
    <row r="278" spans="1:7" x14ac:dyDescent="0.3">
      <c r="A278" s="17" t="str">
        <f t="shared" si="7"/>
        <v>2018-19Greater Geelong CityWC5</v>
      </c>
      <c r="B278" s="17" t="s">
        <v>104</v>
      </c>
      <c r="C278" s="17" t="s">
        <v>222</v>
      </c>
      <c r="D278" s="17" t="s">
        <v>46</v>
      </c>
      <c r="E278" s="17">
        <v>0.54000622234717699</v>
      </c>
      <c r="F278" s="17">
        <v>0.43939800000000001</v>
      </c>
      <c r="G278" s="17">
        <v>0.494593</v>
      </c>
    </row>
    <row r="279" spans="1:7" x14ac:dyDescent="0.3">
      <c r="A279" s="17" t="str">
        <f t="shared" si="7"/>
        <v>2018-19Hepburn ShireWC5</v>
      </c>
      <c r="B279" s="17" t="s">
        <v>104</v>
      </c>
      <c r="C279" s="17" t="s">
        <v>223</v>
      </c>
      <c r="D279" s="17" t="s">
        <v>46</v>
      </c>
      <c r="E279" s="17">
        <v>0.37078248384780998</v>
      </c>
      <c r="F279" s="17">
        <v>0.43939800000000001</v>
      </c>
      <c r="G279" s="17">
        <v>0.37525500000000001</v>
      </c>
    </row>
    <row r="280" spans="1:7" x14ac:dyDescent="0.3">
      <c r="A280" s="17" t="str">
        <f t="shared" si="7"/>
        <v>2018-19Hindmarsh ShireWC5</v>
      </c>
      <c r="B280" s="17" t="s">
        <v>104</v>
      </c>
      <c r="C280" s="17" t="s">
        <v>224</v>
      </c>
      <c r="D280" s="17" t="s">
        <v>46</v>
      </c>
      <c r="E280" s="17">
        <v>0.32255238865305602</v>
      </c>
      <c r="F280" s="17">
        <v>0.43939800000000001</v>
      </c>
      <c r="G280" s="17">
        <v>0.37525500000000001</v>
      </c>
    </row>
    <row r="281" spans="1:7" x14ac:dyDescent="0.3">
      <c r="A281" s="17" t="str">
        <f t="shared" si="7"/>
        <v>2018-19Hobsons Bay CityWC5</v>
      </c>
      <c r="B281" s="17" t="s">
        <v>104</v>
      </c>
      <c r="C281" s="17" t="s">
        <v>225</v>
      </c>
      <c r="D281" s="17" t="s">
        <v>46</v>
      </c>
      <c r="E281" s="17">
        <v>0.40840719461847202</v>
      </c>
      <c r="F281" s="17">
        <v>0.43939800000000001</v>
      </c>
      <c r="G281" s="17">
        <v>0.44473699999999999</v>
      </c>
    </row>
    <row r="282" spans="1:7" x14ac:dyDescent="0.3">
      <c r="A282" s="17" t="str">
        <f t="shared" si="7"/>
        <v>2018-19Hume CityWC5</v>
      </c>
      <c r="B282" s="17" t="s">
        <v>104</v>
      </c>
      <c r="C282" s="17" t="s">
        <v>226</v>
      </c>
      <c r="D282" s="17" t="s">
        <v>46</v>
      </c>
      <c r="E282" s="17">
        <v>0.34386581899551999</v>
      </c>
      <c r="F282" s="17">
        <v>0.43939800000000001</v>
      </c>
      <c r="G282" s="17">
        <v>0.44193900000000003</v>
      </c>
    </row>
    <row r="283" spans="1:7" x14ac:dyDescent="0.3">
      <c r="A283" s="17" t="str">
        <f t="shared" si="7"/>
        <v>2018-19Indigo ShireWC5</v>
      </c>
      <c r="B283" s="17" t="s">
        <v>104</v>
      </c>
      <c r="C283" s="17" t="s">
        <v>227</v>
      </c>
      <c r="D283" s="17" t="s">
        <v>46</v>
      </c>
      <c r="E283" s="17">
        <v>0.62948916115629705</v>
      </c>
      <c r="F283" s="17">
        <v>0.43939800000000001</v>
      </c>
      <c r="G283" s="17">
        <v>0.37525500000000001</v>
      </c>
    </row>
    <row r="284" spans="1:7" x14ac:dyDescent="0.3">
      <c r="A284" s="17" t="str">
        <f t="shared" si="7"/>
        <v>2018-19Knox CityWC5</v>
      </c>
      <c r="B284" s="17" t="s">
        <v>104</v>
      </c>
      <c r="C284" s="17" t="s">
        <v>228</v>
      </c>
      <c r="D284" s="17" t="s">
        <v>46</v>
      </c>
      <c r="E284" s="17">
        <v>0.55885881382619795</v>
      </c>
      <c r="F284" s="17">
        <v>0.43939800000000001</v>
      </c>
      <c r="G284" s="17">
        <v>0.44473699999999999</v>
      </c>
    </row>
    <row r="285" spans="1:7" x14ac:dyDescent="0.3">
      <c r="A285" s="17" t="str">
        <f t="shared" si="7"/>
        <v>2018-19Loddon ShireWC5</v>
      </c>
      <c r="B285" s="17" t="s">
        <v>104</v>
      </c>
      <c r="C285" s="17" t="s">
        <v>229</v>
      </c>
      <c r="D285" s="17" t="s">
        <v>46</v>
      </c>
      <c r="E285" s="17">
        <v>0.26377522141218601</v>
      </c>
      <c r="F285" s="17">
        <v>0.43939800000000001</v>
      </c>
      <c r="G285" s="17">
        <v>0.37525500000000001</v>
      </c>
    </row>
    <row r="286" spans="1:7" x14ac:dyDescent="0.3">
      <c r="A286" s="17" t="str">
        <f t="shared" si="7"/>
        <v>2018-19Macedon Ranges ShireWC5</v>
      </c>
      <c r="B286" s="17" t="s">
        <v>104</v>
      </c>
      <c r="C286" s="17" t="s">
        <v>230</v>
      </c>
      <c r="D286" s="17" t="s">
        <v>46</v>
      </c>
      <c r="E286" s="17">
        <v>0.44781749595832598</v>
      </c>
      <c r="F286" s="17">
        <v>0.43939800000000001</v>
      </c>
      <c r="G286" s="17">
        <v>0.46710600000000002</v>
      </c>
    </row>
    <row r="287" spans="1:7" x14ac:dyDescent="0.3">
      <c r="A287" s="17" t="str">
        <f t="shared" si="7"/>
        <v>2018-19Manningham CityWC5</v>
      </c>
      <c r="B287" s="17" t="s">
        <v>104</v>
      </c>
      <c r="C287" s="17" t="s">
        <v>231</v>
      </c>
      <c r="D287" s="17" t="s">
        <v>46</v>
      </c>
      <c r="E287" s="17">
        <v>0.53237260596604197</v>
      </c>
      <c r="F287" s="17">
        <v>0.43939800000000001</v>
      </c>
      <c r="G287" s="17">
        <v>0.44473699999999999</v>
      </c>
    </row>
    <row r="288" spans="1:7" x14ac:dyDescent="0.3">
      <c r="A288" s="17" t="str">
        <f t="shared" si="7"/>
        <v>2018-19Mansfield ShireWC5</v>
      </c>
      <c r="B288" s="17" t="s">
        <v>104</v>
      </c>
      <c r="C288" s="17" t="s">
        <v>232</v>
      </c>
      <c r="D288" s="17" t="s">
        <v>46</v>
      </c>
      <c r="E288" s="17">
        <v>0.35765912343144901</v>
      </c>
      <c r="F288" s="17">
        <v>0.43939800000000001</v>
      </c>
      <c r="G288" s="17">
        <v>0.37525500000000001</v>
      </c>
    </row>
    <row r="289" spans="1:7" x14ac:dyDescent="0.3">
      <c r="A289" s="17" t="str">
        <f t="shared" si="7"/>
        <v>2018-19Maribyrnong CityWC5</v>
      </c>
      <c r="B289" s="17" t="s">
        <v>104</v>
      </c>
      <c r="C289" s="17" t="s">
        <v>233</v>
      </c>
      <c r="D289" s="17" t="s">
        <v>46</v>
      </c>
      <c r="E289" s="17">
        <v>0.33043384879725102</v>
      </c>
      <c r="F289" s="17">
        <v>0.43939800000000001</v>
      </c>
      <c r="G289" s="17">
        <v>0.44473699999999999</v>
      </c>
    </row>
    <row r="290" spans="1:7" x14ac:dyDescent="0.3">
      <c r="A290" s="17" t="str">
        <f t="shared" si="7"/>
        <v>2018-19Maroondah CityWC5</v>
      </c>
      <c r="B290" s="17" t="s">
        <v>104</v>
      </c>
      <c r="C290" s="17" t="s">
        <v>234</v>
      </c>
      <c r="D290" s="17" t="s">
        <v>46</v>
      </c>
      <c r="E290" s="17">
        <v>0.53662468049830703</v>
      </c>
      <c r="F290" s="17">
        <v>0.43939800000000001</v>
      </c>
      <c r="G290" s="17">
        <v>0.44473699999999999</v>
      </c>
    </row>
    <row r="291" spans="1:7" x14ac:dyDescent="0.3">
      <c r="A291" s="17" t="str">
        <f t="shared" si="7"/>
        <v>2018-19Melbourne CityWC5</v>
      </c>
      <c r="B291" s="17" t="s">
        <v>104</v>
      </c>
      <c r="C291" s="17" t="s">
        <v>235</v>
      </c>
      <c r="D291" s="17" t="s">
        <v>46</v>
      </c>
      <c r="E291" s="17">
        <v>0.258708902903451</v>
      </c>
      <c r="F291" s="17">
        <v>0.43939800000000001</v>
      </c>
      <c r="G291" s="17">
        <v>0.44473699999999999</v>
      </c>
    </row>
    <row r="292" spans="1:7" x14ac:dyDescent="0.3">
      <c r="A292" s="17" t="str">
        <f t="shared" si="7"/>
        <v>2018-19Melton CityWC5</v>
      </c>
      <c r="B292" s="17" t="s">
        <v>104</v>
      </c>
      <c r="C292" s="17" t="s">
        <v>236</v>
      </c>
      <c r="D292" s="17" t="s">
        <v>46</v>
      </c>
      <c r="E292" s="17">
        <v>0.40263443623060402</v>
      </c>
      <c r="F292" s="17">
        <v>0.43939800000000001</v>
      </c>
      <c r="G292" s="17">
        <v>0.44193900000000003</v>
      </c>
    </row>
    <row r="293" spans="1:7" x14ac:dyDescent="0.3">
      <c r="A293" s="17" t="str">
        <f t="shared" si="7"/>
        <v>2018-19Moira ShireWC5</v>
      </c>
      <c r="B293" s="17" t="s">
        <v>104</v>
      </c>
      <c r="C293" s="17" t="s">
        <v>237</v>
      </c>
      <c r="D293" s="17" t="s">
        <v>46</v>
      </c>
      <c r="E293" s="17">
        <v>0.53412255547538401</v>
      </c>
      <c r="F293" s="17">
        <v>0.43939800000000001</v>
      </c>
      <c r="G293" s="17">
        <v>0.46710600000000002</v>
      </c>
    </row>
    <row r="294" spans="1:7" x14ac:dyDescent="0.3">
      <c r="A294" s="17" t="str">
        <f t="shared" si="7"/>
        <v>2018-19Monash CityWC5</v>
      </c>
      <c r="B294" s="17" t="s">
        <v>104</v>
      </c>
      <c r="C294" s="17" t="s">
        <v>238</v>
      </c>
      <c r="D294" s="17" t="s">
        <v>46</v>
      </c>
      <c r="E294" s="17">
        <v>0.49805995914036399</v>
      </c>
      <c r="F294" s="17">
        <v>0.43939800000000001</v>
      </c>
      <c r="G294" s="17">
        <v>0.44473699999999999</v>
      </c>
    </row>
    <row r="295" spans="1:7" x14ac:dyDescent="0.3">
      <c r="A295" s="17" t="str">
        <f t="shared" si="7"/>
        <v>2018-19Moonee Valley CityWC5</v>
      </c>
      <c r="B295" s="17" t="s">
        <v>104</v>
      </c>
      <c r="C295" s="17" t="s">
        <v>239</v>
      </c>
      <c r="D295" s="17" t="s">
        <v>46</v>
      </c>
      <c r="E295" s="17">
        <v>0.411070435755097</v>
      </c>
      <c r="F295" s="17">
        <v>0.43939800000000001</v>
      </c>
      <c r="G295" s="17">
        <v>0.44473699999999999</v>
      </c>
    </row>
    <row r="296" spans="1:7" x14ac:dyDescent="0.3">
      <c r="A296" s="17" t="str">
        <f t="shared" si="7"/>
        <v>2018-19Moorabool ShireWC5</v>
      </c>
      <c r="B296" s="17" t="s">
        <v>104</v>
      </c>
      <c r="C296" s="17" t="s">
        <v>240</v>
      </c>
      <c r="D296" s="17" t="s">
        <v>46</v>
      </c>
      <c r="E296" s="17">
        <v>0.38487707389520998</v>
      </c>
      <c r="F296" s="17">
        <v>0.43939800000000001</v>
      </c>
      <c r="G296" s="17">
        <v>0.46710600000000002</v>
      </c>
    </row>
    <row r="297" spans="1:7" x14ac:dyDescent="0.3">
      <c r="A297" s="17" t="str">
        <f t="shared" si="7"/>
        <v>2018-19Merri-bek CityWC5</v>
      </c>
      <c r="B297" s="17" t="s">
        <v>104</v>
      </c>
      <c r="C297" s="17" t="s">
        <v>241</v>
      </c>
      <c r="D297" s="17" t="s">
        <v>46</v>
      </c>
      <c r="E297" s="17">
        <v>0.436508592862135</v>
      </c>
      <c r="F297" s="17">
        <v>0.43939800000000001</v>
      </c>
      <c r="G297" s="17">
        <v>0.44473699999999999</v>
      </c>
    </row>
    <row r="298" spans="1:7" x14ac:dyDescent="0.3">
      <c r="A298" s="17" t="str">
        <f t="shared" si="7"/>
        <v>2018-19Mornington Peninsula ShireWC5</v>
      </c>
      <c r="B298" s="17" t="s">
        <v>104</v>
      </c>
      <c r="C298" s="17" t="s">
        <v>242</v>
      </c>
      <c r="D298" s="17" t="s">
        <v>46</v>
      </c>
      <c r="E298" s="17">
        <v>0.53617949330783898</v>
      </c>
      <c r="F298" s="17">
        <v>0.43939800000000001</v>
      </c>
      <c r="G298" s="17">
        <v>0.44193900000000003</v>
      </c>
    </row>
    <row r="299" spans="1:7" x14ac:dyDescent="0.3">
      <c r="A299" s="17" t="str">
        <f t="shared" si="7"/>
        <v>2018-19Mount Alexander ShireWC5</v>
      </c>
      <c r="B299" s="17" t="s">
        <v>104</v>
      </c>
      <c r="C299" s="17" t="s">
        <v>243</v>
      </c>
      <c r="D299" s="17" t="s">
        <v>46</v>
      </c>
      <c r="E299" s="17">
        <v>0.35640260117260403</v>
      </c>
      <c r="F299" s="17">
        <v>0.43939800000000001</v>
      </c>
      <c r="G299" s="17">
        <v>0.46710600000000002</v>
      </c>
    </row>
    <row r="300" spans="1:7" x14ac:dyDescent="0.3">
      <c r="A300" s="17" t="str">
        <f t="shared" si="7"/>
        <v>2018-19Moyne ShireWC5</v>
      </c>
      <c r="B300" s="17" t="s">
        <v>104</v>
      </c>
      <c r="C300" s="17" t="s">
        <v>244</v>
      </c>
      <c r="D300" s="17" t="s">
        <v>46</v>
      </c>
      <c r="E300" s="17">
        <v>0.61769969925915102</v>
      </c>
      <c r="F300" s="17">
        <v>0.43939800000000001</v>
      </c>
      <c r="G300" s="17">
        <v>0.46710600000000002</v>
      </c>
    </row>
    <row r="301" spans="1:7" x14ac:dyDescent="0.3">
      <c r="A301" s="17" t="str">
        <f t="shared" si="7"/>
        <v>2018-19Murrindindi ShireWC5</v>
      </c>
      <c r="B301" s="17" t="s">
        <v>104</v>
      </c>
      <c r="C301" s="17" t="s">
        <v>245</v>
      </c>
      <c r="D301" s="17" t="s">
        <v>46</v>
      </c>
      <c r="E301" s="17">
        <v>0.34089336395455</v>
      </c>
      <c r="F301" s="17">
        <v>0.43939800000000001</v>
      </c>
      <c r="G301" s="17">
        <v>0.37525500000000001</v>
      </c>
    </row>
    <row r="302" spans="1:7" x14ac:dyDescent="0.3">
      <c r="A302" s="17" t="str">
        <f t="shared" si="7"/>
        <v>2018-19Nillumbik ShireWC5</v>
      </c>
      <c r="B302" s="17" t="s">
        <v>104</v>
      </c>
      <c r="C302" s="17" t="s">
        <v>246</v>
      </c>
      <c r="D302" s="17" t="s">
        <v>46</v>
      </c>
      <c r="E302" s="17">
        <v>0.59062277760845305</v>
      </c>
      <c r="F302" s="17">
        <v>0.43939800000000001</v>
      </c>
      <c r="G302" s="17">
        <v>0.44193900000000003</v>
      </c>
    </row>
    <row r="303" spans="1:7" x14ac:dyDescent="0.3">
      <c r="A303" s="17" t="str">
        <f t="shared" si="7"/>
        <v>2018-19Port Phillip CityWC5</v>
      </c>
      <c r="B303" s="17" t="s">
        <v>104</v>
      </c>
      <c r="C303" s="17" t="s">
        <v>247</v>
      </c>
      <c r="D303" s="17" t="s">
        <v>46</v>
      </c>
      <c r="E303" s="17">
        <v>0.29181336386847501</v>
      </c>
      <c r="F303" s="17">
        <v>0.43939800000000001</v>
      </c>
      <c r="G303" s="17">
        <v>0.44473699999999999</v>
      </c>
    </row>
    <row r="304" spans="1:7" x14ac:dyDescent="0.3">
      <c r="A304" s="17" t="str">
        <f t="shared" si="7"/>
        <v>2018-19Pyrenees ShireWC5</v>
      </c>
      <c r="B304" s="17" t="s">
        <v>104</v>
      </c>
      <c r="C304" s="17" t="s">
        <v>248</v>
      </c>
      <c r="D304" s="17" t="s">
        <v>46</v>
      </c>
      <c r="E304" s="17">
        <v>0.31218088986141501</v>
      </c>
      <c r="F304" s="17">
        <v>0.43939800000000001</v>
      </c>
      <c r="G304" s="17">
        <v>0.37525500000000001</v>
      </c>
    </row>
    <row r="305" spans="1:7" x14ac:dyDescent="0.3">
      <c r="A305" s="17" t="str">
        <f t="shared" si="7"/>
        <v>2018-19Greater SheppartonWC5</v>
      </c>
      <c r="B305" s="17" t="s">
        <v>104</v>
      </c>
      <c r="C305" s="17" t="s">
        <v>249</v>
      </c>
      <c r="D305" s="17" t="s">
        <v>46</v>
      </c>
      <c r="E305" s="17">
        <v>0.51415467183877905</v>
      </c>
      <c r="F305" s="17">
        <v>0.43939800000000001</v>
      </c>
      <c r="G305" s="17">
        <v>0.494593</v>
      </c>
    </row>
    <row r="306" spans="1:7" x14ac:dyDescent="0.3">
      <c r="A306" s="17" t="str">
        <f t="shared" si="7"/>
        <v>2018-19Wangaratta Rural CityWC5</v>
      </c>
      <c r="B306" s="17" t="s">
        <v>104</v>
      </c>
      <c r="C306" s="17" t="s">
        <v>250</v>
      </c>
      <c r="D306" s="17" t="s">
        <v>46</v>
      </c>
      <c r="E306" s="17">
        <v>0.60098639645627905</v>
      </c>
      <c r="F306" s="17">
        <v>0.43939800000000001</v>
      </c>
      <c r="G306" s="17">
        <v>0.494593</v>
      </c>
    </row>
    <row r="307" spans="1:7" x14ac:dyDescent="0.3">
      <c r="A307" s="17" t="str">
        <f t="shared" si="7"/>
        <v>2018-19Warrnambool CityWC5</v>
      </c>
      <c r="B307" s="17" t="s">
        <v>104</v>
      </c>
      <c r="C307" s="17" t="s">
        <v>251</v>
      </c>
      <c r="D307" s="17" t="s">
        <v>46</v>
      </c>
      <c r="E307" s="17">
        <v>0.47775862068965502</v>
      </c>
      <c r="F307" s="17">
        <v>0.43939800000000001</v>
      </c>
      <c r="G307" s="17">
        <v>0.494593</v>
      </c>
    </row>
    <row r="308" spans="1:7" x14ac:dyDescent="0.3">
      <c r="A308" s="17" t="str">
        <f t="shared" si="7"/>
        <v>2018-19Wodonga CityWC5</v>
      </c>
      <c r="B308" s="17" t="s">
        <v>104</v>
      </c>
      <c r="C308" s="17" t="s">
        <v>252</v>
      </c>
      <c r="D308" s="17" t="s">
        <v>46</v>
      </c>
      <c r="E308" s="17">
        <v>0.70064592709300899</v>
      </c>
      <c r="F308" s="17">
        <v>0.43939800000000001</v>
      </c>
      <c r="G308" s="17">
        <v>0.494593</v>
      </c>
    </row>
    <row r="309" spans="1:7" x14ac:dyDescent="0.3">
      <c r="A309" s="17" t="str">
        <f t="shared" si="7"/>
        <v>2018-19Boroondara CityWC5</v>
      </c>
      <c r="B309" s="17" t="s">
        <v>104</v>
      </c>
      <c r="C309" s="17" t="s">
        <v>253</v>
      </c>
      <c r="D309" s="17" t="s">
        <v>46</v>
      </c>
      <c r="E309" s="17">
        <v>0.48667272382330101</v>
      </c>
      <c r="F309" s="17">
        <v>0.43939800000000001</v>
      </c>
      <c r="G309" s="17">
        <v>0.44473699999999999</v>
      </c>
    </row>
    <row r="310" spans="1:7" x14ac:dyDescent="0.3">
      <c r="A310" s="17" t="str">
        <f t="shared" si="7"/>
        <v>2018-19Buloke ShireWC5</v>
      </c>
      <c r="B310" s="17" t="s">
        <v>104</v>
      </c>
      <c r="C310" s="17" t="s">
        <v>254</v>
      </c>
      <c r="D310" s="17" t="s">
        <v>46</v>
      </c>
      <c r="E310" s="17">
        <v>0.24538632573652</v>
      </c>
      <c r="F310" s="17">
        <v>0.43939800000000001</v>
      </c>
      <c r="G310" s="17">
        <v>0.37525500000000001</v>
      </c>
    </row>
    <row r="311" spans="1:7" x14ac:dyDescent="0.3">
      <c r="A311" s="17" t="str">
        <f t="shared" si="7"/>
        <v>2018-19Glen Eira CityWC5</v>
      </c>
      <c r="B311" s="17" t="s">
        <v>104</v>
      </c>
      <c r="C311" s="17" t="s">
        <v>255</v>
      </c>
      <c r="D311" s="17" t="s">
        <v>46</v>
      </c>
      <c r="E311" s="17">
        <v>0.46016527079282599</v>
      </c>
      <c r="F311" s="17">
        <v>0.43939800000000001</v>
      </c>
      <c r="G311" s="17">
        <v>0.44473699999999999</v>
      </c>
    </row>
    <row r="312" spans="1:7" x14ac:dyDescent="0.3">
      <c r="A312" s="17" t="str">
        <f t="shared" si="7"/>
        <v>2018-19Horsham Rural CityWC5</v>
      </c>
      <c r="B312" s="17" t="s">
        <v>104</v>
      </c>
      <c r="C312" s="17" t="s">
        <v>256</v>
      </c>
      <c r="D312" s="17" t="s">
        <v>46</v>
      </c>
      <c r="E312" s="17">
        <v>0.221339052190243</v>
      </c>
      <c r="F312" s="17">
        <v>0.43939800000000001</v>
      </c>
      <c r="G312" s="17">
        <v>0.494593</v>
      </c>
    </row>
    <row r="313" spans="1:7" x14ac:dyDescent="0.3">
      <c r="A313" s="17" t="str">
        <f t="shared" si="7"/>
        <v>2018-19Kingston CityWC5</v>
      </c>
      <c r="B313" s="17" t="s">
        <v>104</v>
      </c>
      <c r="C313" s="17" t="s">
        <v>257</v>
      </c>
      <c r="D313" s="17" t="s">
        <v>46</v>
      </c>
      <c r="E313" s="17">
        <v>0.49525132905758501</v>
      </c>
      <c r="F313" s="17">
        <v>0.43939800000000001</v>
      </c>
      <c r="G313" s="17">
        <v>0.44473699999999999</v>
      </c>
    </row>
    <row r="314" spans="1:7" x14ac:dyDescent="0.3">
      <c r="A314" s="17" t="str">
        <f t="shared" si="7"/>
        <v>2018-19Latrobe CityWC5</v>
      </c>
      <c r="B314" s="17" t="s">
        <v>104</v>
      </c>
      <c r="C314" s="17" t="s">
        <v>258</v>
      </c>
      <c r="D314" s="17" t="s">
        <v>46</v>
      </c>
      <c r="E314" s="17">
        <v>0.52083421022087395</v>
      </c>
      <c r="F314" s="17">
        <v>0.43939800000000001</v>
      </c>
      <c r="G314" s="17">
        <v>0.494593</v>
      </c>
    </row>
    <row r="315" spans="1:7" x14ac:dyDescent="0.3">
      <c r="A315" s="17" t="str">
        <f t="shared" si="7"/>
        <v>2018-19Mildura Rural CityWC5</v>
      </c>
      <c r="B315" s="17" t="s">
        <v>104</v>
      </c>
      <c r="C315" s="17" t="s">
        <v>259</v>
      </c>
      <c r="D315" s="17" t="s">
        <v>46</v>
      </c>
      <c r="E315" s="17">
        <v>0.303709363532225</v>
      </c>
      <c r="F315" s="17">
        <v>0.43939800000000001</v>
      </c>
      <c r="G315" s="17">
        <v>0.494593</v>
      </c>
    </row>
    <row r="316" spans="1:7" x14ac:dyDescent="0.3">
      <c r="A316" s="17" t="str">
        <f t="shared" si="7"/>
        <v>2018-19Mitchell ShireWC5</v>
      </c>
      <c r="B316" s="17" t="s">
        <v>104</v>
      </c>
      <c r="C316" s="17" t="s">
        <v>260</v>
      </c>
      <c r="D316" s="17" t="s">
        <v>46</v>
      </c>
      <c r="E316" s="17">
        <v>0.32752103014504103</v>
      </c>
      <c r="F316" s="17">
        <v>0.43939800000000001</v>
      </c>
      <c r="G316" s="17">
        <v>0.46710600000000002</v>
      </c>
    </row>
    <row r="317" spans="1:7" x14ac:dyDescent="0.3">
      <c r="A317" s="17" t="str">
        <f t="shared" si="7"/>
        <v>2018-19Northern Grampians ShireWC5</v>
      </c>
      <c r="B317" s="17" t="s">
        <v>104</v>
      </c>
      <c r="C317" s="17" t="s">
        <v>261</v>
      </c>
      <c r="D317" s="17" t="s">
        <v>46</v>
      </c>
      <c r="E317" s="17">
        <v>0.33596471721888699</v>
      </c>
      <c r="F317" s="17">
        <v>0.43939800000000001</v>
      </c>
      <c r="G317" s="17">
        <v>0.37525500000000001</v>
      </c>
    </row>
    <row r="318" spans="1:7" x14ac:dyDescent="0.3">
      <c r="A318" s="17" t="str">
        <f t="shared" ref="A318:A319" si="8">CONCATENATE(B318,C318,D318)</f>
        <v>2018-19Southern Grampians ShireE2</v>
      </c>
      <c r="B318" s="17" t="s">
        <v>104</v>
      </c>
      <c r="C318" s="17" t="s">
        <v>184</v>
      </c>
      <c r="D318" s="17" t="s">
        <v>54</v>
      </c>
      <c r="E318" s="17">
        <v>6440.1818181818198</v>
      </c>
      <c r="F318" s="17">
        <v>3322.877336</v>
      </c>
      <c r="G318" s="17">
        <v>3542.3384270000001</v>
      </c>
    </row>
    <row r="319" spans="1:7" x14ac:dyDescent="0.3">
      <c r="A319" s="17" t="str">
        <f t="shared" si="8"/>
        <v>2018-19South Gippsland ShireE2</v>
      </c>
      <c r="B319" s="17" t="s">
        <v>104</v>
      </c>
      <c r="C319" s="17" t="s">
        <v>185</v>
      </c>
      <c r="D319" s="17" t="s">
        <v>54</v>
      </c>
      <c r="E319" s="17">
        <v>3287.5</v>
      </c>
      <c r="F319" s="17">
        <v>3322.877336</v>
      </c>
      <c r="G319" s="17">
        <v>3542.3384270000001</v>
      </c>
    </row>
    <row r="320" spans="1:7" x14ac:dyDescent="0.3">
      <c r="A320" s="17" t="str">
        <f t="shared" ref="A320:A383" si="9">CONCATENATE(B320,C320,D320)</f>
        <v>2018-19Stonnington CityE2</v>
      </c>
      <c r="B320" s="17" t="s">
        <v>104</v>
      </c>
      <c r="C320" s="17" t="s">
        <v>186</v>
      </c>
      <c r="D320" s="17" t="s">
        <v>54</v>
      </c>
      <c r="E320" s="17">
        <v>2523.2237046230198</v>
      </c>
      <c r="F320" s="17">
        <v>3322.877336</v>
      </c>
      <c r="G320" s="17">
        <v>2717.8071279999999</v>
      </c>
    </row>
    <row r="321" spans="1:7" x14ac:dyDescent="0.3">
      <c r="A321" s="17" t="str">
        <f t="shared" si="9"/>
        <v>2018-19Ararat Rural CityE2</v>
      </c>
      <c r="B321" s="17" t="s">
        <v>104</v>
      </c>
      <c r="C321" s="17" t="s">
        <v>187</v>
      </c>
      <c r="D321" s="17" t="s">
        <v>54</v>
      </c>
      <c r="E321" s="17">
        <v>4312.1428571428596</v>
      </c>
      <c r="F321" s="17">
        <v>3322.877336</v>
      </c>
      <c r="G321" s="17">
        <v>3870.3687260000002</v>
      </c>
    </row>
    <row r="322" spans="1:7" x14ac:dyDescent="0.3">
      <c r="A322" s="17" t="str">
        <f t="shared" si="9"/>
        <v>2018-19Strathbogie ShireE2</v>
      </c>
      <c r="B322" s="17" t="s">
        <v>104</v>
      </c>
      <c r="C322" s="17" t="s">
        <v>188</v>
      </c>
      <c r="D322" s="17" t="s">
        <v>54</v>
      </c>
      <c r="E322" s="17">
        <v>3581.75</v>
      </c>
      <c r="F322" s="17">
        <v>3322.877336</v>
      </c>
      <c r="G322" s="17">
        <v>3870.3687260000002</v>
      </c>
    </row>
    <row r="323" spans="1:7" x14ac:dyDescent="0.3">
      <c r="A323" s="17" t="str">
        <f t="shared" si="9"/>
        <v>2018-19Surf Coast ShireE2</v>
      </c>
      <c r="B323" s="17" t="s">
        <v>104</v>
      </c>
      <c r="C323" s="17" t="s">
        <v>189</v>
      </c>
      <c r="D323" s="17" t="s">
        <v>54</v>
      </c>
      <c r="E323" s="17">
        <v>3644.6950373651898</v>
      </c>
      <c r="F323" s="17">
        <v>3322.877336</v>
      </c>
      <c r="G323" s="17">
        <v>3542.3384270000001</v>
      </c>
    </row>
    <row r="324" spans="1:7" x14ac:dyDescent="0.3">
      <c r="A324" s="17" t="str">
        <f t="shared" si="9"/>
        <v>2018-19Swan Hill Rural CityE2</v>
      </c>
      <c r="B324" s="17" t="s">
        <v>104</v>
      </c>
      <c r="C324" s="17" t="s">
        <v>190</v>
      </c>
      <c r="D324" s="17" t="s">
        <v>54</v>
      </c>
      <c r="E324" s="17">
        <v>3727.2243963363899</v>
      </c>
      <c r="F324" s="17">
        <v>3322.877336</v>
      </c>
      <c r="G324" s="17">
        <v>3542.3384270000001</v>
      </c>
    </row>
    <row r="325" spans="1:7" x14ac:dyDescent="0.3">
      <c r="A325" s="17" t="str">
        <f t="shared" si="9"/>
        <v>2018-19Towong ShireE2</v>
      </c>
      <c r="B325" s="17" t="s">
        <v>104</v>
      </c>
      <c r="C325" s="17" t="s">
        <v>191</v>
      </c>
      <c r="D325" s="17" t="s">
        <v>54</v>
      </c>
      <c r="E325" s="17">
        <v>3304.2993985297398</v>
      </c>
      <c r="F325" s="17">
        <v>3322.877336</v>
      </c>
      <c r="G325" s="17">
        <v>3870.3687260000002</v>
      </c>
    </row>
    <row r="326" spans="1:7" x14ac:dyDescent="0.3">
      <c r="A326" s="17" t="str">
        <f t="shared" si="9"/>
        <v>2018-19Wellington ShireE2</v>
      </c>
      <c r="B326" s="17" t="s">
        <v>104</v>
      </c>
      <c r="C326" s="17" t="s">
        <v>192</v>
      </c>
      <c r="D326" s="17" t="s">
        <v>54</v>
      </c>
      <c r="E326" s="17">
        <v>2468.3109208225301</v>
      </c>
      <c r="F326" s="17">
        <v>3322.877336</v>
      </c>
      <c r="G326" s="17">
        <v>3542.3384270000001</v>
      </c>
    </row>
    <row r="327" spans="1:7" x14ac:dyDescent="0.3">
      <c r="A327" s="17" t="str">
        <f t="shared" si="9"/>
        <v>2018-19West Wimmera ShireE2</v>
      </c>
      <c r="B327" s="17" t="s">
        <v>104</v>
      </c>
      <c r="C327" s="17" t="s">
        <v>193</v>
      </c>
      <c r="D327" s="17" t="s">
        <v>54</v>
      </c>
      <c r="E327" s="17">
        <v>4631</v>
      </c>
      <c r="F327" s="17">
        <v>3322.877336</v>
      </c>
      <c r="G327" s="17">
        <v>3870.3687260000002</v>
      </c>
    </row>
    <row r="328" spans="1:7" x14ac:dyDescent="0.3">
      <c r="A328" s="17" t="str">
        <f t="shared" si="9"/>
        <v>2018-19Whitehorse CityE2</v>
      </c>
      <c r="B328" s="17" t="s">
        <v>104</v>
      </c>
      <c r="C328" s="17" t="s">
        <v>194</v>
      </c>
      <c r="D328" s="17" t="s">
        <v>54</v>
      </c>
      <c r="E328" s="17">
        <v>2282.1486486486501</v>
      </c>
      <c r="F328" s="17">
        <v>3322.877336</v>
      </c>
      <c r="G328" s="17">
        <v>2717.8071279999999</v>
      </c>
    </row>
    <row r="329" spans="1:7" x14ac:dyDescent="0.3">
      <c r="A329" s="17" t="str">
        <f t="shared" si="9"/>
        <v>2018-19Whittlesea CityE2</v>
      </c>
      <c r="B329" s="17" t="s">
        <v>104</v>
      </c>
      <c r="C329" s="17" t="s">
        <v>195</v>
      </c>
      <c r="D329" s="17" t="s">
        <v>54</v>
      </c>
      <c r="E329" s="17">
        <v>2355.3333333333298</v>
      </c>
      <c r="F329" s="17">
        <v>3322.877336</v>
      </c>
      <c r="G329" s="17">
        <v>2825.3995070000001</v>
      </c>
    </row>
    <row r="330" spans="1:7" x14ac:dyDescent="0.3">
      <c r="A330" s="17" t="str">
        <f t="shared" si="9"/>
        <v>2018-19Wyndham CityE2</v>
      </c>
      <c r="B330" s="17" t="s">
        <v>104</v>
      </c>
      <c r="C330" s="17" t="s">
        <v>196</v>
      </c>
      <c r="D330" s="17" t="s">
        <v>54</v>
      </c>
      <c r="E330" s="17">
        <v>3284.7662846810499</v>
      </c>
      <c r="F330" s="17">
        <v>3322.877336</v>
      </c>
      <c r="G330" s="17">
        <v>2825.3995070000001</v>
      </c>
    </row>
    <row r="331" spans="1:7" x14ac:dyDescent="0.3">
      <c r="A331" s="17" t="str">
        <f t="shared" si="9"/>
        <v>2018-19Yarra CityE2</v>
      </c>
      <c r="B331" s="17" t="s">
        <v>104</v>
      </c>
      <c r="C331" s="17" t="s">
        <v>197</v>
      </c>
      <c r="D331" s="17" t="s">
        <v>54</v>
      </c>
      <c r="E331" s="17">
        <v>3592.0851222699298</v>
      </c>
      <c r="F331" s="17">
        <v>3322.877336</v>
      </c>
      <c r="G331" s="17">
        <v>2717.8071279999999</v>
      </c>
    </row>
    <row r="332" spans="1:7" x14ac:dyDescent="0.3">
      <c r="A332" s="17" t="str">
        <f t="shared" si="9"/>
        <v>2018-19Yarra Ranges ShireE2</v>
      </c>
      <c r="B332" s="17" t="s">
        <v>104</v>
      </c>
      <c r="C332" s="17" t="s">
        <v>198</v>
      </c>
      <c r="D332" s="17" t="s">
        <v>54</v>
      </c>
      <c r="E332" s="17">
        <v>2723.3474498250798</v>
      </c>
      <c r="F332" s="17">
        <v>3322.877336</v>
      </c>
      <c r="G332" s="17">
        <v>2825.3995070000001</v>
      </c>
    </row>
    <row r="333" spans="1:7" x14ac:dyDescent="0.3">
      <c r="A333" s="17" t="str">
        <f t="shared" si="9"/>
        <v>2018-19Yarriambiack ShireE2</v>
      </c>
      <c r="B333" s="17" t="s">
        <v>104</v>
      </c>
      <c r="C333" s="17" t="s">
        <v>199</v>
      </c>
      <c r="D333" s="17" t="s">
        <v>54</v>
      </c>
      <c r="E333" s="17">
        <v>2955.8571428571399</v>
      </c>
      <c r="F333" s="17">
        <v>3322.877336</v>
      </c>
      <c r="G333" s="17">
        <v>3870.3687260000002</v>
      </c>
    </row>
    <row r="334" spans="1:7" x14ac:dyDescent="0.3">
      <c r="A334" s="17" t="str">
        <f t="shared" si="9"/>
        <v>2018-19Bass Coast ShireE2</v>
      </c>
      <c r="B334" s="17" t="s">
        <v>104</v>
      </c>
      <c r="C334" s="17" t="s">
        <v>200</v>
      </c>
      <c r="D334" s="17" t="s">
        <v>54</v>
      </c>
      <c r="E334" s="17">
        <v>2756.8272629542698</v>
      </c>
      <c r="F334" s="17">
        <v>3322.877336</v>
      </c>
      <c r="G334" s="17">
        <v>3542.3384270000001</v>
      </c>
    </row>
    <row r="335" spans="1:7" x14ac:dyDescent="0.3">
      <c r="A335" s="17" t="str">
        <f t="shared" si="9"/>
        <v>2018-19Borough of QueenscliffeE2</v>
      </c>
      <c r="B335" s="17" t="s">
        <v>104</v>
      </c>
      <c r="C335" s="17" t="s">
        <v>201</v>
      </c>
      <c r="D335" s="17" t="s">
        <v>54</v>
      </c>
      <c r="E335" s="17">
        <v>3587.8531990906099</v>
      </c>
      <c r="F335" s="17">
        <v>3322.877336</v>
      </c>
      <c r="G335" s="17">
        <v>3870.3687260000002</v>
      </c>
    </row>
    <row r="336" spans="1:7" x14ac:dyDescent="0.3">
      <c r="A336" s="17" t="str">
        <f t="shared" si="9"/>
        <v>2018-19Alpine ShireE2</v>
      </c>
      <c r="B336" s="17" t="s">
        <v>104</v>
      </c>
      <c r="C336" s="17" t="s">
        <v>202</v>
      </c>
      <c r="D336" s="17" t="s">
        <v>54</v>
      </c>
      <c r="E336" s="17">
        <v>3360.6105818891301</v>
      </c>
      <c r="F336" s="17">
        <v>3322.877336</v>
      </c>
      <c r="G336" s="17">
        <v>3870.3687260000002</v>
      </c>
    </row>
    <row r="337" spans="1:7" x14ac:dyDescent="0.3">
      <c r="A337" s="17" t="str">
        <f t="shared" si="9"/>
        <v>2018-19Ballarat CityE2</v>
      </c>
      <c r="B337" s="17" t="s">
        <v>104</v>
      </c>
      <c r="C337" s="17" t="s">
        <v>203</v>
      </c>
      <c r="D337" s="17" t="s">
        <v>54</v>
      </c>
      <c r="E337" s="17">
        <v>3237.5370370370401</v>
      </c>
      <c r="F337" s="17">
        <v>3322.877336</v>
      </c>
      <c r="G337" s="17">
        <v>3644.5521229999999</v>
      </c>
    </row>
    <row r="338" spans="1:7" x14ac:dyDescent="0.3">
      <c r="A338" s="17" t="str">
        <f t="shared" si="9"/>
        <v>2018-19Banyule CityE2</v>
      </c>
      <c r="B338" s="17" t="s">
        <v>104</v>
      </c>
      <c r="C338" s="17" t="s">
        <v>204</v>
      </c>
      <c r="D338" s="17" t="s">
        <v>54</v>
      </c>
      <c r="E338" s="17">
        <v>2656.2114602315601</v>
      </c>
      <c r="F338" s="17">
        <v>3322.877336</v>
      </c>
      <c r="G338" s="17">
        <v>2717.8071279999999</v>
      </c>
    </row>
    <row r="339" spans="1:7" x14ac:dyDescent="0.3">
      <c r="A339" s="17" t="str">
        <f t="shared" si="9"/>
        <v>2018-19Baw Baw ShireE2</v>
      </c>
      <c r="B339" s="17" t="s">
        <v>104</v>
      </c>
      <c r="C339" s="17" t="s">
        <v>205</v>
      </c>
      <c r="D339" s="17" t="s">
        <v>54</v>
      </c>
      <c r="E339" s="17">
        <v>3147.1212121212102</v>
      </c>
      <c r="F339" s="17">
        <v>3322.877336</v>
      </c>
      <c r="G339" s="17">
        <v>3542.3384270000001</v>
      </c>
    </row>
    <row r="340" spans="1:7" x14ac:dyDescent="0.3">
      <c r="A340" s="17" t="str">
        <f t="shared" si="9"/>
        <v>2018-19Bayside CityE2</v>
      </c>
      <c r="B340" s="17" t="s">
        <v>104</v>
      </c>
      <c r="C340" s="17" t="s">
        <v>206</v>
      </c>
      <c r="D340" s="17" t="s">
        <v>54</v>
      </c>
      <c r="E340" s="17">
        <v>2527.3927824267798</v>
      </c>
      <c r="F340" s="17">
        <v>3322.877336</v>
      </c>
      <c r="G340" s="17">
        <v>2717.8071279999999</v>
      </c>
    </row>
    <row r="341" spans="1:7" x14ac:dyDescent="0.3">
      <c r="A341" s="17" t="str">
        <f t="shared" si="9"/>
        <v>2018-19Benalla Rural CityE2</v>
      </c>
      <c r="B341" s="17" t="s">
        <v>104</v>
      </c>
      <c r="C341" s="17" t="s">
        <v>207</v>
      </c>
      <c r="D341" s="17" t="s">
        <v>54</v>
      </c>
      <c r="E341" s="17">
        <v>3924.5</v>
      </c>
      <c r="F341" s="17">
        <v>3322.877336</v>
      </c>
      <c r="G341" s="17">
        <v>3870.3687260000002</v>
      </c>
    </row>
    <row r="342" spans="1:7" x14ac:dyDescent="0.3">
      <c r="A342" s="17" t="str">
        <f t="shared" si="9"/>
        <v>2018-19Brimbank CityE2</v>
      </c>
      <c r="B342" s="17" t="s">
        <v>104</v>
      </c>
      <c r="C342" s="17" t="s">
        <v>208</v>
      </c>
      <c r="D342" s="17" t="s">
        <v>54</v>
      </c>
      <c r="E342" s="17">
        <v>2462.8974358974401</v>
      </c>
      <c r="F342" s="17">
        <v>3322.877336</v>
      </c>
      <c r="G342" s="17">
        <v>2717.8071279999999</v>
      </c>
    </row>
    <row r="343" spans="1:7" x14ac:dyDescent="0.3">
      <c r="A343" s="17" t="str">
        <f t="shared" si="9"/>
        <v>2018-19Campaspe ShireE2</v>
      </c>
      <c r="B343" s="17" t="s">
        <v>104</v>
      </c>
      <c r="C343" s="17" t="s">
        <v>209</v>
      </c>
      <c r="D343" s="17" t="s">
        <v>54</v>
      </c>
      <c r="E343" s="17">
        <v>3860.4955632061301</v>
      </c>
      <c r="F343" s="17">
        <v>3322.877336</v>
      </c>
      <c r="G343" s="17">
        <v>3542.3384270000001</v>
      </c>
    </row>
    <row r="344" spans="1:7" x14ac:dyDescent="0.3">
      <c r="A344" s="17" t="str">
        <f t="shared" si="9"/>
        <v>2018-19Cardinia ShireE2</v>
      </c>
      <c r="B344" s="17" t="s">
        <v>104</v>
      </c>
      <c r="C344" s="17" t="s">
        <v>210</v>
      </c>
      <c r="D344" s="17" t="s">
        <v>54</v>
      </c>
      <c r="E344" s="17">
        <v>2625.6165775047898</v>
      </c>
      <c r="F344" s="17">
        <v>3322.877336</v>
      </c>
      <c r="G344" s="17">
        <v>2825.3995070000001</v>
      </c>
    </row>
    <row r="345" spans="1:7" x14ac:dyDescent="0.3">
      <c r="A345" s="17" t="str">
        <f t="shared" si="9"/>
        <v>2018-19Casey CityE2</v>
      </c>
      <c r="B345" s="17" t="s">
        <v>104</v>
      </c>
      <c r="C345" s="17" t="s">
        <v>211</v>
      </c>
      <c r="D345" s="17" t="s">
        <v>54</v>
      </c>
      <c r="E345" s="17">
        <v>2571.9279999999999</v>
      </c>
      <c r="F345" s="17">
        <v>3322.877336</v>
      </c>
      <c r="G345" s="17">
        <v>2825.3995070000001</v>
      </c>
    </row>
    <row r="346" spans="1:7" x14ac:dyDescent="0.3">
      <c r="A346" s="17" t="str">
        <f t="shared" si="9"/>
        <v>2018-19Central Goldfields ShireE2</v>
      </c>
      <c r="B346" s="17" t="s">
        <v>104</v>
      </c>
      <c r="C346" s="17" t="s">
        <v>212</v>
      </c>
      <c r="D346" s="17" t="s">
        <v>54</v>
      </c>
      <c r="E346" s="17">
        <v>3738.375</v>
      </c>
      <c r="F346" s="17">
        <v>3322.877336</v>
      </c>
      <c r="G346" s="17">
        <v>3870.3687260000002</v>
      </c>
    </row>
    <row r="347" spans="1:7" x14ac:dyDescent="0.3">
      <c r="A347" s="17" t="str">
        <f t="shared" si="9"/>
        <v>2018-19Colac Otway ShireE2</v>
      </c>
      <c r="B347" s="17" t="s">
        <v>104</v>
      </c>
      <c r="C347" s="17" t="s">
        <v>340</v>
      </c>
      <c r="D347" s="17" t="s">
        <v>54</v>
      </c>
      <c r="E347" s="17">
        <v>3546.5021110750199</v>
      </c>
      <c r="F347" s="17">
        <v>3322.877336</v>
      </c>
      <c r="G347" s="17">
        <v>3542.3384270000001</v>
      </c>
    </row>
    <row r="348" spans="1:7" x14ac:dyDescent="0.3">
      <c r="A348" s="17" t="str">
        <f t="shared" si="9"/>
        <v>2018-19Corangamite ShireE2</v>
      </c>
      <c r="B348" s="17" t="s">
        <v>104</v>
      </c>
      <c r="C348" s="17" t="s">
        <v>213</v>
      </c>
      <c r="D348" s="17" t="s">
        <v>54</v>
      </c>
      <c r="E348" s="17">
        <v>5082.1216465287698</v>
      </c>
      <c r="F348" s="17">
        <v>3322.877336</v>
      </c>
      <c r="G348" s="17">
        <v>3542.3384270000001</v>
      </c>
    </row>
    <row r="349" spans="1:7" x14ac:dyDescent="0.3">
      <c r="A349" s="17" t="str">
        <f t="shared" si="9"/>
        <v>2018-19Darebin CityE2</v>
      </c>
      <c r="B349" s="17" t="s">
        <v>104</v>
      </c>
      <c r="C349" s="17" t="s">
        <v>214</v>
      </c>
      <c r="D349" s="17" t="s">
        <v>54</v>
      </c>
      <c r="E349" s="17">
        <v>2342.4412094065001</v>
      </c>
      <c r="F349" s="17">
        <v>3322.877336</v>
      </c>
      <c r="G349" s="17">
        <v>2717.8071279999999</v>
      </c>
    </row>
    <row r="350" spans="1:7" x14ac:dyDescent="0.3">
      <c r="A350" s="17" t="str">
        <f t="shared" si="9"/>
        <v>2018-19East Gippsland ShireE2</v>
      </c>
      <c r="B350" s="17" t="s">
        <v>104</v>
      </c>
      <c r="C350" s="17" t="s">
        <v>215</v>
      </c>
      <c r="D350" s="17" t="s">
        <v>54</v>
      </c>
      <c r="E350" s="17">
        <v>2882.1860816943999</v>
      </c>
      <c r="F350" s="17">
        <v>3322.877336</v>
      </c>
      <c r="G350" s="17">
        <v>3542.3384270000001</v>
      </c>
    </row>
    <row r="351" spans="1:7" x14ac:dyDescent="0.3">
      <c r="A351" s="17" t="str">
        <f t="shared" si="9"/>
        <v>2018-19Frankston CityE2</v>
      </c>
      <c r="B351" s="17" t="s">
        <v>104</v>
      </c>
      <c r="C351" s="17" t="s">
        <v>216</v>
      </c>
      <c r="D351" s="17" t="s">
        <v>54</v>
      </c>
      <c r="E351" s="17">
        <v>2782.7419354838698</v>
      </c>
      <c r="F351" s="17">
        <v>3322.877336</v>
      </c>
      <c r="G351" s="17">
        <v>2717.8071279999999</v>
      </c>
    </row>
    <row r="352" spans="1:7" x14ac:dyDescent="0.3">
      <c r="A352" s="17" t="str">
        <f t="shared" si="9"/>
        <v>2018-19Gannawarra ShireE2</v>
      </c>
      <c r="B352" s="17" t="s">
        <v>104</v>
      </c>
      <c r="C352" s="17" t="s">
        <v>217</v>
      </c>
      <c r="D352" s="17" t="s">
        <v>54</v>
      </c>
      <c r="E352" s="17">
        <v>3985.59976247031</v>
      </c>
      <c r="F352" s="17">
        <v>3322.877336</v>
      </c>
      <c r="G352" s="17">
        <v>3870.3687260000002</v>
      </c>
    </row>
    <row r="353" spans="1:7" x14ac:dyDescent="0.3">
      <c r="A353" s="17" t="str">
        <f t="shared" si="9"/>
        <v>2018-19Glenelg ShireE2</v>
      </c>
      <c r="B353" s="17" t="s">
        <v>104</v>
      </c>
      <c r="C353" s="17" t="s">
        <v>218</v>
      </c>
      <c r="D353" s="17" t="s">
        <v>54</v>
      </c>
      <c r="E353" s="17">
        <v>3268.1689732628101</v>
      </c>
      <c r="F353" s="17">
        <v>3322.877336</v>
      </c>
      <c r="G353" s="17">
        <v>3542.3384270000001</v>
      </c>
    </row>
    <row r="354" spans="1:7" x14ac:dyDescent="0.3">
      <c r="A354" s="17" t="str">
        <f t="shared" si="9"/>
        <v>2018-19Golden Plains ShireE2</v>
      </c>
      <c r="B354" s="17" t="s">
        <v>104</v>
      </c>
      <c r="C354" s="17" t="s">
        <v>219</v>
      </c>
      <c r="D354" s="17" t="s">
        <v>54</v>
      </c>
      <c r="E354" s="17">
        <v>3480.2727272727302</v>
      </c>
      <c r="F354" s="17">
        <v>3322.877336</v>
      </c>
      <c r="G354" s="17">
        <v>3542.3384270000001</v>
      </c>
    </row>
    <row r="355" spans="1:7" x14ac:dyDescent="0.3">
      <c r="A355" s="17" t="str">
        <f t="shared" si="9"/>
        <v>2018-19Greater Bendigo CityE2</v>
      </c>
      <c r="B355" s="17" t="s">
        <v>104</v>
      </c>
      <c r="C355" s="17" t="s">
        <v>220</v>
      </c>
      <c r="D355" s="17" t="s">
        <v>54</v>
      </c>
      <c r="E355" s="17">
        <v>3158.28813559322</v>
      </c>
      <c r="F355" s="17">
        <v>3322.877336</v>
      </c>
      <c r="G355" s="17">
        <v>3644.5521229999999</v>
      </c>
    </row>
    <row r="356" spans="1:7" x14ac:dyDescent="0.3">
      <c r="A356" s="17" t="str">
        <f t="shared" si="9"/>
        <v>2018-19Greater Dandenong CityE2</v>
      </c>
      <c r="B356" s="17" t="s">
        <v>104</v>
      </c>
      <c r="C356" s="17" t="s">
        <v>221</v>
      </c>
      <c r="D356" s="17" t="s">
        <v>54</v>
      </c>
      <c r="E356" s="17">
        <v>2889.3421491613799</v>
      </c>
      <c r="F356" s="17">
        <v>3322.877336</v>
      </c>
      <c r="G356" s="17">
        <v>2717.8071279999999</v>
      </c>
    </row>
    <row r="357" spans="1:7" x14ac:dyDescent="0.3">
      <c r="A357" s="17" t="str">
        <f t="shared" si="9"/>
        <v>2018-19Greater Geelong CityE2</v>
      </c>
      <c r="B357" s="17" t="s">
        <v>104</v>
      </c>
      <c r="C357" s="17" t="s">
        <v>222</v>
      </c>
      <c r="D357" s="17" t="s">
        <v>54</v>
      </c>
      <c r="E357" s="17">
        <v>2952.6666666666702</v>
      </c>
      <c r="F357" s="17">
        <v>3322.877336</v>
      </c>
      <c r="G357" s="17">
        <v>3644.5521229999999</v>
      </c>
    </row>
    <row r="358" spans="1:7" x14ac:dyDescent="0.3">
      <c r="A358" s="17" t="str">
        <f t="shared" si="9"/>
        <v>2018-19Hepburn ShireE2</v>
      </c>
      <c r="B358" s="17" t="s">
        <v>104</v>
      </c>
      <c r="C358" s="17" t="s">
        <v>223</v>
      </c>
      <c r="D358" s="17" t="s">
        <v>54</v>
      </c>
      <c r="E358" s="17">
        <v>2718.89306151645</v>
      </c>
      <c r="F358" s="17">
        <v>3322.877336</v>
      </c>
      <c r="G358" s="17">
        <v>3870.3687260000002</v>
      </c>
    </row>
    <row r="359" spans="1:7" x14ac:dyDescent="0.3">
      <c r="A359" s="17" t="str">
        <f t="shared" si="9"/>
        <v>2018-19Hindmarsh ShireE2</v>
      </c>
      <c r="B359" s="17" t="s">
        <v>104</v>
      </c>
      <c r="C359" s="17" t="s">
        <v>224</v>
      </c>
      <c r="D359" s="17" t="s">
        <v>54</v>
      </c>
      <c r="E359" s="17">
        <v>4670.7843137254904</v>
      </c>
      <c r="F359" s="17">
        <v>3322.877336</v>
      </c>
      <c r="G359" s="17">
        <v>3870.3687260000002</v>
      </c>
    </row>
    <row r="360" spans="1:7" x14ac:dyDescent="0.3">
      <c r="A360" s="17" t="str">
        <f t="shared" si="9"/>
        <v>2018-19Hobsons Bay CityE2</v>
      </c>
      <c r="B360" s="17" t="s">
        <v>104</v>
      </c>
      <c r="C360" s="17" t="s">
        <v>225</v>
      </c>
      <c r="D360" s="17" t="s">
        <v>54</v>
      </c>
      <c r="E360" s="17">
        <v>2828.7002766022802</v>
      </c>
      <c r="F360" s="17">
        <v>3322.877336</v>
      </c>
      <c r="G360" s="17">
        <v>2717.8071279999999</v>
      </c>
    </row>
    <row r="361" spans="1:7" x14ac:dyDescent="0.3">
      <c r="A361" s="17" t="str">
        <f t="shared" si="9"/>
        <v>2018-19Hume CityE2</v>
      </c>
      <c r="B361" s="17" t="s">
        <v>104</v>
      </c>
      <c r="C361" s="17" t="s">
        <v>226</v>
      </c>
      <c r="D361" s="17" t="s">
        <v>54</v>
      </c>
      <c r="E361" s="17">
        <v>2967.4589052972801</v>
      </c>
      <c r="F361" s="17">
        <v>3322.877336</v>
      </c>
      <c r="G361" s="17">
        <v>2825.3995070000001</v>
      </c>
    </row>
    <row r="362" spans="1:7" x14ac:dyDescent="0.3">
      <c r="A362" s="17" t="str">
        <f t="shared" si="9"/>
        <v>2018-19Indigo ShireE2</v>
      </c>
      <c r="B362" s="17" t="s">
        <v>104</v>
      </c>
      <c r="C362" s="17" t="s">
        <v>227</v>
      </c>
      <c r="D362" s="17" t="s">
        <v>54</v>
      </c>
      <c r="E362" s="17">
        <v>3319.8574444444398</v>
      </c>
      <c r="F362" s="17">
        <v>3322.877336</v>
      </c>
      <c r="G362" s="17">
        <v>3870.3687260000002</v>
      </c>
    </row>
    <row r="363" spans="1:7" x14ac:dyDescent="0.3">
      <c r="A363" s="17" t="str">
        <f t="shared" si="9"/>
        <v>2018-19Knox CityE2</v>
      </c>
      <c r="B363" s="17" t="s">
        <v>104</v>
      </c>
      <c r="C363" s="17" t="s">
        <v>228</v>
      </c>
      <c r="D363" s="17" t="s">
        <v>54</v>
      </c>
      <c r="E363" s="17">
        <v>2308.4925373134301</v>
      </c>
      <c r="F363" s="17">
        <v>3322.877336</v>
      </c>
      <c r="G363" s="17">
        <v>2717.8071279999999</v>
      </c>
    </row>
    <row r="364" spans="1:7" x14ac:dyDescent="0.3">
      <c r="A364" s="17" t="str">
        <f t="shared" si="9"/>
        <v>2018-19Loddon ShireE2</v>
      </c>
      <c r="B364" s="17" t="s">
        <v>104</v>
      </c>
      <c r="C364" s="17" t="s">
        <v>229</v>
      </c>
      <c r="D364" s="17" t="s">
        <v>54</v>
      </c>
      <c r="E364" s="17">
        <v>5685.0452569675299</v>
      </c>
      <c r="F364" s="17">
        <v>3322.877336</v>
      </c>
      <c r="G364" s="17">
        <v>3870.3687260000002</v>
      </c>
    </row>
    <row r="365" spans="1:7" x14ac:dyDescent="0.3">
      <c r="A365" s="17" t="str">
        <f t="shared" si="9"/>
        <v>2018-19Macedon Ranges ShireE2</v>
      </c>
      <c r="B365" s="17" t="s">
        <v>104</v>
      </c>
      <c r="C365" s="17" t="s">
        <v>230</v>
      </c>
      <c r="D365" s="17" t="s">
        <v>54</v>
      </c>
      <c r="E365" s="17">
        <v>3219.7955796278502</v>
      </c>
      <c r="F365" s="17">
        <v>3322.877336</v>
      </c>
      <c r="G365" s="17">
        <v>3542.3384270000001</v>
      </c>
    </row>
    <row r="366" spans="1:7" x14ac:dyDescent="0.3">
      <c r="A366" s="17" t="str">
        <f t="shared" si="9"/>
        <v>2018-19Manningham CityE2</v>
      </c>
      <c r="B366" s="17" t="s">
        <v>104</v>
      </c>
      <c r="C366" s="17" t="s">
        <v>231</v>
      </c>
      <c r="D366" s="17" t="s">
        <v>54</v>
      </c>
      <c r="E366" s="17">
        <v>2372.4948854946701</v>
      </c>
      <c r="F366" s="17">
        <v>3322.877336</v>
      </c>
      <c r="G366" s="17">
        <v>2717.8071279999999</v>
      </c>
    </row>
    <row r="367" spans="1:7" x14ac:dyDescent="0.3">
      <c r="A367" s="17" t="str">
        <f t="shared" si="9"/>
        <v>2018-19Mansfield ShireE2</v>
      </c>
      <c r="B367" s="17" t="s">
        <v>104</v>
      </c>
      <c r="C367" s="17" t="s">
        <v>232</v>
      </c>
      <c r="D367" s="17" t="s">
        <v>54</v>
      </c>
      <c r="E367" s="17">
        <v>2480.05735140772</v>
      </c>
      <c r="F367" s="17">
        <v>3322.877336</v>
      </c>
      <c r="G367" s="17">
        <v>3870.3687260000002</v>
      </c>
    </row>
    <row r="368" spans="1:7" x14ac:dyDescent="0.3">
      <c r="A368" s="17" t="str">
        <f t="shared" si="9"/>
        <v>2018-19Maribyrnong CityE2</v>
      </c>
      <c r="B368" s="17" t="s">
        <v>104</v>
      </c>
      <c r="C368" s="17" t="s">
        <v>233</v>
      </c>
      <c r="D368" s="17" t="s">
        <v>54</v>
      </c>
      <c r="E368" s="17">
        <v>3420.4878048780502</v>
      </c>
      <c r="F368" s="17">
        <v>3322.877336</v>
      </c>
      <c r="G368" s="17">
        <v>2717.8071279999999</v>
      </c>
    </row>
    <row r="369" spans="1:7" x14ac:dyDescent="0.3">
      <c r="A369" s="17" t="str">
        <f t="shared" si="9"/>
        <v>2018-19Maroondah CityE2</v>
      </c>
      <c r="B369" s="17" t="s">
        <v>104</v>
      </c>
      <c r="C369" s="17" t="s">
        <v>234</v>
      </c>
      <c r="D369" s="17" t="s">
        <v>54</v>
      </c>
      <c r="E369" s="17">
        <v>2654.4570437832599</v>
      </c>
      <c r="F369" s="17">
        <v>3322.877336</v>
      </c>
      <c r="G369" s="17">
        <v>2717.8071279999999</v>
      </c>
    </row>
    <row r="370" spans="1:7" x14ac:dyDescent="0.3">
      <c r="A370" s="17" t="str">
        <f t="shared" si="9"/>
        <v>2018-19Melbourne CityE2</v>
      </c>
      <c r="B370" s="17" t="s">
        <v>104</v>
      </c>
      <c r="C370" s="17" t="s">
        <v>235</v>
      </c>
      <c r="D370" s="17" t="s">
        <v>54</v>
      </c>
      <c r="E370" s="17">
        <v>3831.92203583333</v>
      </c>
      <c r="F370" s="17">
        <v>3322.877336</v>
      </c>
      <c r="G370" s="17">
        <v>2717.8071279999999</v>
      </c>
    </row>
    <row r="371" spans="1:7" x14ac:dyDescent="0.3">
      <c r="A371" s="17" t="str">
        <f t="shared" si="9"/>
        <v>2018-19Melton CityE2</v>
      </c>
      <c r="B371" s="17" t="s">
        <v>104</v>
      </c>
      <c r="C371" s="17" t="s">
        <v>236</v>
      </c>
      <c r="D371" s="17" t="s">
        <v>54</v>
      </c>
      <c r="E371" s="17">
        <v>2805.5298141564599</v>
      </c>
      <c r="F371" s="17">
        <v>3322.877336</v>
      </c>
      <c r="G371" s="17">
        <v>2825.3995070000001</v>
      </c>
    </row>
    <row r="372" spans="1:7" x14ac:dyDescent="0.3">
      <c r="A372" s="17" t="str">
        <f t="shared" si="9"/>
        <v>2018-19Moira ShireE2</v>
      </c>
      <c r="B372" s="17" t="s">
        <v>104</v>
      </c>
      <c r="C372" s="17" t="s">
        <v>237</v>
      </c>
      <c r="D372" s="17" t="s">
        <v>54</v>
      </c>
      <c r="E372" s="17">
        <v>3196.5583825533799</v>
      </c>
      <c r="F372" s="17">
        <v>3322.877336</v>
      </c>
      <c r="G372" s="17">
        <v>3542.3384270000001</v>
      </c>
    </row>
    <row r="373" spans="1:7" x14ac:dyDescent="0.3">
      <c r="A373" s="17" t="str">
        <f t="shared" si="9"/>
        <v>2018-19Monash CityE2</v>
      </c>
      <c r="B373" s="17" t="s">
        <v>104</v>
      </c>
      <c r="C373" s="17" t="s">
        <v>238</v>
      </c>
      <c r="D373" s="17" t="s">
        <v>54</v>
      </c>
      <c r="E373" s="17">
        <v>2234.9499999999998</v>
      </c>
      <c r="F373" s="17">
        <v>3322.877336</v>
      </c>
      <c r="G373" s="17">
        <v>2717.8071279999999</v>
      </c>
    </row>
    <row r="374" spans="1:7" x14ac:dyDescent="0.3">
      <c r="A374" s="17" t="str">
        <f t="shared" si="9"/>
        <v>2018-19Moonee Valley CityE2</v>
      </c>
      <c r="B374" s="17" t="s">
        <v>104</v>
      </c>
      <c r="C374" s="17" t="s">
        <v>239</v>
      </c>
      <c r="D374" s="17" t="s">
        <v>54</v>
      </c>
      <c r="E374" s="17">
        <v>2949.4740532959299</v>
      </c>
      <c r="F374" s="17">
        <v>3322.877336</v>
      </c>
      <c r="G374" s="17">
        <v>2717.8071279999999</v>
      </c>
    </row>
    <row r="375" spans="1:7" x14ac:dyDescent="0.3">
      <c r="A375" s="17" t="str">
        <f t="shared" si="9"/>
        <v>2018-19Moorabool ShireE2</v>
      </c>
      <c r="B375" s="17" t="s">
        <v>104</v>
      </c>
      <c r="C375" s="17" t="s">
        <v>240</v>
      </c>
      <c r="D375" s="17" t="s">
        <v>54</v>
      </c>
      <c r="E375" s="17">
        <v>2876.4812638230601</v>
      </c>
      <c r="F375" s="17">
        <v>3322.877336</v>
      </c>
      <c r="G375" s="17">
        <v>3542.3384270000001</v>
      </c>
    </row>
    <row r="376" spans="1:7" x14ac:dyDescent="0.3">
      <c r="A376" s="17" t="str">
        <f t="shared" si="9"/>
        <v>2018-19Merri-bek CityE2</v>
      </c>
      <c r="B376" s="17" t="s">
        <v>104</v>
      </c>
      <c r="C376" s="17" t="s">
        <v>241</v>
      </c>
      <c r="D376" s="17" t="s">
        <v>54</v>
      </c>
      <c r="E376" s="17">
        <v>2390.9571811467099</v>
      </c>
      <c r="F376" s="17">
        <v>3322.877336</v>
      </c>
      <c r="G376" s="17">
        <v>2717.8071279999999</v>
      </c>
    </row>
    <row r="377" spans="1:7" x14ac:dyDescent="0.3">
      <c r="A377" s="17" t="str">
        <f t="shared" si="9"/>
        <v>2018-19Mornington Peninsula ShireE2</v>
      </c>
      <c r="B377" s="17" t="s">
        <v>104</v>
      </c>
      <c r="C377" s="17" t="s">
        <v>242</v>
      </c>
      <c r="D377" s="17" t="s">
        <v>54</v>
      </c>
      <c r="E377" s="17">
        <v>2256.99019607843</v>
      </c>
      <c r="F377" s="17">
        <v>3322.877336</v>
      </c>
      <c r="G377" s="17">
        <v>2825.3995070000001</v>
      </c>
    </row>
    <row r="378" spans="1:7" x14ac:dyDescent="0.3">
      <c r="A378" s="17" t="str">
        <f t="shared" si="9"/>
        <v>2018-19Mount Alexander ShireE2</v>
      </c>
      <c r="B378" s="17" t="s">
        <v>104</v>
      </c>
      <c r="C378" s="17" t="s">
        <v>243</v>
      </c>
      <c r="D378" s="17" t="s">
        <v>54</v>
      </c>
      <c r="E378" s="17">
        <v>3141.6546212056801</v>
      </c>
      <c r="F378" s="17">
        <v>3322.877336</v>
      </c>
      <c r="G378" s="17">
        <v>3542.3384270000001</v>
      </c>
    </row>
    <row r="379" spans="1:7" x14ac:dyDescent="0.3">
      <c r="A379" s="17" t="str">
        <f t="shared" si="9"/>
        <v>2018-19Moyne ShireE2</v>
      </c>
      <c r="B379" s="17" t="s">
        <v>104</v>
      </c>
      <c r="C379" s="17" t="s">
        <v>244</v>
      </c>
      <c r="D379" s="17" t="s">
        <v>54</v>
      </c>
      <c r="E379" s="17">
        <v>4264.8951972272698</v>
      </c>
      <c r="F379" s="17">
        <v>3322.877336</v>
      </c>
      <c r="G379" s="17">
        <v>3542.3384270000001</v>
      </c>
    </row>
    <row r="380" spans="1:7" x14ac:dyDescent="0.3">
      <c r="A380" s="17" t="str">
        <f t="shared" si="9"/>
        <v>2018-19Murrindindi ShireE2</v>
      </c>
      <c r="B380" s="17" t="s">
        <v>104</v>
      </c>
      <c r="C380" s="17" t="s">
        <v>245</v>
      </c>
      <c r="D380" s="17" t="s">
        <v>54</v>
      </c>
      <c r="E380" s="17">
        <v>3645.2310021192802</v>
      </c>
      <c r="F380" s="17">
        <v>3322.877336</v>
      </c>
      <c r="G380" s="17">
        <v>3870.3687260000002</v>
      </c>
    </row>
    <row r="381" spans="1:7" x14ac:dyDescent="0.3">
      <c r="A381" s="17" t="str">
        <f t="shared" si="9"/>
        <v>2018-19Nillumbik ShireE2</v>
      </c>
      <c r="B381" s="17" t="s">
        <v>104</v>
      </c>
      <c r="C381" s="17" t="s">
        <v>246</v>
      </c>
      <c r="D381" s="17" t="s">
        <v>54</v>
      </c>
      <c r="E381" s="17">
        <v>3837.625</v>
      </c>
      <c r="F381" s="17">
        <v>3322.877336</v>
      </c>
      <c r="G381" s="17">
        <v>2825.3995070000001</v>
      </c>
    </row>
    <row r="382" spans="1:7" x14ac:dyDescent="0.3">
      <c r="A382" s="17" t="str">
        <f t="shared" si="9"/>
        <v>2018-19Port Phillip CityE2</v>
      </c>
      <c r="B382" s="17" t="s">
        <v>104</v>
      </c>
      <c r="C382" s="17" t="s">
        <v>247</v>
      </c>
      <c r="D382" s="17" t="s">
        <v>54</v>
      </c>
      <c r="E382" s="17">
        <v>3072.1567443711201</v>
      </c>
      <c r="F382" s="17">
        <v>3322.877336</v>
      </c>
      <c r="G382" s="17">
        <v>2717.8071279999999</v>
      </c>
    </row>
    <row r="383" spans="1:7" x14ac:dyDescent="0.3">
      <c r="A383" s="17" t="str">
        <f t="shared" si="9"/>
        <v>2018-19Pyrenees ShireE2</v>
      </c>
      <c r="B383" s="17" t="s">
        <v>104</v>
      </c>
      <c r="C383" s="17" t="s">
        <v>248</v>
      </c>
      <c r="D383" s="17" t="s">
        <v>54</v>
      </c>
      <c r="E383" s="17">
        <v>4089.8333333333298</v>
      </c>
      <c r="F383" s="17">
        <v>3322.877336</v>
      </c>
      <c r="G383" s="17">
        <v>3870.3687260000002</v>
      </c>
    </row>
    <row r="384" spans="1:7" x14ac:dyDescent="0.3">
      <c r="A384" s="17" t="str">
        <f t="shared" ref="A384:A396" si="10">CONCATENATE(B384,C384,D384)</f>
        <v>2018-19Greater SheppartonE2</v>
      </c>
      <c r="B384" s="17" t="s">
        <v>104</v>
      </c>
      <c r="C384" s="17" t="s">
        <v>249</v>
      </c>
      <c r="D384" s="17" t="s">
        <v>54</v>
      </c>
      <c r="E384" s="17">
        <v>4075.8159321923799</v>
      </c>
      <c r="F384" s="17">
        <v>3322.877336</v>
      </c>
      <c r="G384" s="17">
        <v>3644.5521229999999</v>
      </c>
    </row>
    <row r="385" spans="1:7" x14ac:dyDescent="0.3">
      <c r="A385" s="17" t="str">
        <f t="shared" si="10"/>
        <v>2018-19Wangaratta Rural CityE2</v>
      </c>
      <c r="B385" s="17" t="s">
        <v>104</v>
      </c>
      <c r="C385" s="17" t="s">
        <v>250</v>
      </c>
      <c r="D385" s="17" t="s">
        <v>54</v>
      </c>
      <c r="E385" s="17">
        <v>3991.0563836681799</v>
      </c>
      <c r="F385" s="17">
        <v>3322.877336</v>
      </c>
      <c r="G385" s="17">
        <v>3644.5521229999999</v>
      </c>
    </row>
    <row r="386" spans="1:7" x14ac:dyDescent="0.3">
      <c r="A386" s="17" t="str">
        <f t="shared" si="10"/>
        <v>2018-19Warrnambool CityE2</v>
      </c>
      <c r="B386" s="17" t="s">
        <v>104</v>
      </c>
      <c r="C386" s="17" t="s">
        <v>251</v>
      </c>
      <c r="D386" s="17" t="s">
        <v>54</v>
      </c>
      <c r="E386" s="17">
        <v>4319.9700908777204</v>
      </c>
      <c r="F386" s="17">
        <v>3322.877336</v>
      </c>
      <c r="G386" s="17">
        <v>3644.5521229999999</v>
      </c>
    </row>
    <row r="387" spans="1:7" x14ac:dyDescent="0.3">
      <c r="A387" s="17" t="str">
        <f t="shared" si="10"/>
        <v>2018-19Wodonga CityE2</v>
      </c>
      <c r="B387" s="17" t="s">
        <v>104</v>
      </c>
      <c r="C387" s="17" t="s">
        <v>252</v>
      </c>
      <c r="D387" s="17" t="s">
        <v>54</v>
      </c>
      <c r="E387" s="17">
        <v>3025.4715542223798</v>
      </c>
      <c r="F387" s="17">
        <v>3322.877336</v>
      </c>
      <c r="G387" s="17">
        <v>3644.5521229999999</v>
      </c>
    </row>
    <row r="388" spans="1:7" x14ac:dyDescent="0.3">
      <c r="A388" s="17" t="str">
        <f t="shared" si="10"/>
        <v>2018-19Boroondara CityE2</v>
      </c>
      <c r="B388" s="17" t="s">
        <v>104</v>
      </c>
      <c r="C388" s="17" t="s">
        <v>253</v>
      </c>
      <c r="D388" s="17" t="s">
        <v>54</v>
      </c>
      <c r="E388" s="17">
        <v>2722.7943258759601</v>
      </c>
      <c r="F388" s="17">
        <v>3322.877336</v>
      </c>
      <c r="G388" s="17">
        <v>2717.8071279999999</v>
      </c>
    </row>
    <row r="389" spans="1:7" x14ac:dyDescent="0.3">
      <c r="A389" s="17" t="str">
        <f t="shared" si="10"/>
        <v>2018-19Buloke ShireE2</v>
      </c>
      <c r="B389" s="17" t="s">
        <v>104</v>
      </c>
      <c r="C389" s="17" t="s">
        <v>254</v>
      </c>
      <c r="D389" s="17" t="s">
        <v>54</v>
      </c>
      <c r="E389" s="17">
        <v>5498.0028758587596</v>
      </c>
      <c r="F389" s="17">
        <v>3322.877336</v>
      </c>
      <c r="G389" s="17">
        <v>3870.3687260000002</v>
      </c>
    </row>
    <row r="390" spans="1:7" x14ac:dyDescent="0.3">
      <c r="A390" s="17" t="str">
        <f t="shared" si="10"/>
        <v>2018-19Glen Eira CityE2</v>
      </c>
      <c r="B390" s="17" t="s">
        <v>104</v>
      </c>
      <c r="C390" s="17" t="s">
        <v>255</v>
      </c>
      <c r="D390" s="17" t="s">
        <v>54</v>
      </c>
      <c r="E390" s="17">
        <v>2449.64634055543</v>
      </c>
      <c r="F390" s="17">
        <v>3322.877336</v>
      </c>
      <c r="G390" s="17">
        <v>2717.8071279999999</v>
      </c>
    </row>
    <row r="391" spans="1:7" x14ac:dyDescent="0.3">
      <c r="A391" s="17" t="str">
        <f t="shared" si="10"/>
        <v>2018-19Horsham Rural CityE2</v>
      </c>
      <c r="B391" s="17" t="s">
        <v>104</v>
      </c>
      <c r="C391" s="17" t="s">
        <v>256</v>
      </c>
      <c r="D391" s="17" t="s">
        <v>54</v>
      </c>
      <c r="E391" s="17">
        <v>4482.75</v>
      </c>
      <c r="F391" s="17">
        <v>3322.877336</v>
      </c>
      <c r="G391" s="17">
        <v>3644.5521229999999</v>
      </c>
    </row>
    <row r="392" spans="1:7" x14ac:dyDescent="0.3">
      <c r="A392" s="17" t="str">
        <f t="shared" si="10"/>
        <v>2018-19Kingston CityE2</v>
      </c>
      <c r="B392" s="17" t="s">
        <v>104</v>
      </c>
      <c r="C392" s="17" t="s">
        <v>257</v>
      </c>
      <c r="D392" s="17" t="s">
        <v>54</v>
      </c>
      <c r="E392" s="17">
        <v>2496.73913628432</v>
      </c>
      <c r="F392" s="17">
        <v>3322.877336</v>
      </c>
      <c r="G392" s="17">
        <v>2717.8071279999999</v>
      </c>
    </row>
    <row r="393" spans="1:7" x14ac:dyDescent="0.3">
      <c r="A393" s="17" t="str">
        <f t="shared" si="10"/>
        <v>2018-19Latrobe CityE2</v>
      </c>
      <c r="B393" s="17" t="s">
        <v>104</v>
      </c>
      <c r="C393" s="17" t="s">
        <v>258</v>
      </c>
      <c r="D393" s="17" t="s">
        <v>54</v>
      </c>
      <c r="E393" s="17">
        <v>3534.0037321169398</v>
      </c>
      <c r="F393" s="17">
        <v>3322.877336</v>
      </c>
      <c r="G393" s="17">
        <v>3644.5521229999999</v>
      </c>
    </row>
    <row r="394" spans="1:7" x14ac:dyDescent="0.3">
      <c r="A394" s="17" t="str">
        <f t="shared" si="10"/>
        <v>2018-19Mildura Rural CityE2</v>
      </c>
      <c r="B394" s="17" t="s">
        <v>104</v>
      </c>
      <c r="C394" s="17" t="s">
        <v>259</v>
      </c>
      <c r="D394" s="17" t="s">
        <v>54</v>
      </c>
      <c r="E394" s="17">
        <v>3667.9616944415998</v>
      </c>
      <c r="F394" s="17">
        <v>3322.877336</v>
      </c>
      <c r="G394" s="17">
        <v>3644.5521229999999</v>
      </c>
    </row>
    <row r="395" spans="1:7" x14ac:dyDescent="0.3">
      <c r="A395" s="17" t="str">
        <f t="shared" si="10"/>
        <v>2018-19Mitchell ShireE2</v>
      </c>
      <c r="B395" s="17" t="s">
        <v>104</v>
      </c>
      <c r="C395" s="17" t="s">
        <v>260</v>
      </c>
      <c r="D395" s="17" t="s">
        <v>54</v>
      </c>
      <c r="E395" s="17">
        <v>3013.4373238113099</v>
      </c>
      <c r="F395" s="17">
        <v>3322.877336</v>
      </c>
      <c r="G395" s="17">
        <v>3542.3384270000001</v>
      </c>
    </row>
    <row r="396" spans="1:7" x14ac:dyDescent="0.3">
      <c r="A396" s="17" t="str">
        <f t="shared" si="10"/>
        <v>2018-19Northern Grampians ShireE2</v>
      </c>
      <c r="B396" s="17" t="s">
        <v>104</v>
      </c>
      <c r="C396" s="17" t="s">
        <v>261</v>
      </c>
      <c r="D396" s="17" t="s">
        <v>54</v>
      </c>
      <c r="E396" s="17">
        <v>4047.31320916292</v>
      </c>
      <c r="F396" s="17">
        <v>3322.877336</v>
      </c>
      <c r="G396" s="17">
        <v>3870.3687260000002</v>
      </c>
    </row>
    <row r="397" spans="1:7" x14ac:dyDescent="0.3">
      <c r="A397" s="17" t="str">
        <f t="shared" ref="A397:A432" si="11">CONCATENATE(B397,C397,D397)</f>
        <v>2018-19Southern Grampians ShireL1</v>
      </c>
      <c r="B397" s="17" t="s">
        <v>104</v>
      </c>
      <c r="C397" s="17" t="s">
        <v>184</v>
      </c>
      <c r="D397" s="17" t="s">
        <v>63</v>
      </c>
      <c r="E397" s="17">
        <v>3.0572687224669601</v>
      </c>
      <c r="F397" s="17">
        <v>3.1974429999999998</v>
      </c>
      <c r="G397" s="17">
        <v>3.102881</v>
      </c>
    </row>
    <row r="398" spans="1:7" x14ac:dyDescent="0.3">
      <c r="A398" s="17" t="str">
        <f t="shared" si="11"/>
        <v>2018-19South Gippsland ShireL1</v>
      </c>
      <c r="B398" s="17" t="s">
        <v>104</v>
      </c>
      <c r="C398" s="17" t="s">
        <v>185</v>
      </c>
      <c r="D398" s="17" t="s">
        <v>63</v>
      </c>
      <c r="E398" s="17">
        <v>2.9830840714389399</v>
      </c>
      <c r="F398" s="17">
        <v>3.1974429999999998</v>
      </c>
      <c r="G398" s="17">
        <v>3.102881</v>
      </c>
    </row>
    <row r="399" spans="1:7" x14ac:dyDescent="0.3">
      <c r="A399" s="17" t="str">
        <f t="shared" si="11"/>
        <v>2018-19Stonnington CityL1</v>
      </c>
      <c r="B399" s="17" t="s">
        <v>104</v>
      </c>
      <c r="C399" s="17" t="s">
        <v>186</v>
      </c>
      <c r="D399" s="17" t="s">
        <v>63</v>
      </c>
      <c r="E399" s="17">
        <v>2.6039054214236699</v>
      </c>
      <c r="F399" s="17">
        <v>3.1974429999999998</v>
      </c>
      <c r="G399" s="17">
        <v>2.7124839999999999</v>
      </c>
    </row>
    <row r="400" spans="1:7" x14ac:dyDescent="0.3">
      <c r="A400" s="17" t="str">
        <f t="shared" si="11"/>
        <v>2018-19Ararat Rural CityL1</v>
      </c>
      <c r="B400" s="17" t="s">
        <v>104</v>
      </c>
      <c r="C400" s="17" t="s">
        <v>187</v>
      </c>
      <c r="D400" s="17" t="s">
        <v>63</v>
      </c>
      <c r="E400" s="17">
        <v>4.2169351817159999</v>
      </c>
      <c r="F400" s="17">
        <v>3.1974429999999998</v>
      </c>
      <c r="G400" s="17">
        <v>3.7796859999999999</v>
      </c>
    </row>
    <row r="401" spans="1:7" x14ac:dyDescent="0.3">
      <c r="A401" s="17" t="str">
        <f t="shared" si="11"/>
        <v>2018-19Strathbogie ShireL1</v>
      </c>
      <c r="B401" s="17" t="s">
        <v>104</v>
      </c>
      <c r="C401" s="17" t="s">
        <v>188</v>
      </c>
      <c r="D401" s="17" t="s">
        <v>63</v>
      </c>
      <c r="E401" s="17">
        <v>2.1507883034631501</v>
      </c>
      <c r="F401" s="17">
        <v>3.1974429999999998</v>
      </c>
      <c r="G401" s="17">
        <v>3.7796859999999999</v>
      </c>
    </row>
    <row r="402" spans="1:7" x14ac:dyDescent="0.3">
      <c r="A402" s="17" t="str">
        <f t="shared" si="11"/>
        <v>2018-19Surf Coast ShireL1</v>
      </c>
      <c r="B402" s="17" t="s">
        <v>104</v>
      </c>
      <c r="C402" s="17" t="s">
        <v>189</v>
      </c>
      <c r="D402" s="17" t="s">
        <v>63</v>
      </c>
      <c r="E402" s="17">
        <v>4.1825760163990404</v>
      </c>
      <c r="F402" s="17">
        <v>3.1974429999999998</v>
      </c>
      <c r="G402" s="17">
        <v>3.102881</v>
      </c>
    </row>
    <row r="403" spans="1:7" x14ac:dyDescent="0.3">
      <c r="A403" s="17" t="str">
        <f t="shared" si="11"/>
        <v>2018-19Swan Hill Rural CityL1</v>
      </c>
      <c r="B403" s="17" t="s">
        <v>104</v>
      </c>
      <c r="C403" s="17" t="s">
        <v>190</v>
      </c>
      <c r="D403" s="17" t="s">
        <v>63</v>
      </c>
      <c r="E403" s="17">
        <v>3.8052509200584002</v>
      </c>
      <c r="F403" s="17">
        <v>3.1974429999999998</v>
      </c>
      <c r="G403" s="17">
        <v>3.102881</v>
      </c>
    </row>
    <row r="404" spans="1:7" x14ac:dyDescent="0.3">
      <c r="A404" s="17" t="str">
        <f t="shared" si="11"/>
        <v>2018-19Towong ShireL1</v>
      </c>
      <c r="B404" s="17" t="s">
        <v>104</v>
      </c>
      <c r="C404" s="17" t="s">
        <v>191</v>
      </c>
      <c r="D404" s="17" t="s">
        <v>63</v>
      </c>
      <c r="E404" s="17">
        <v>9.3994263176765909</v>
      </c>
      <c r="F404" s="17">
        <v>3.1974429999999998</v>
      </c>
      <c r="G404" s="17">
        <v>3.7796859999999999</v>
      </c>
    </row>
    <row r="405" spans="1:7" x14ac:dyDescent="0.3">
      <c r="A405" s="17" t="str">
        <f t="shared" si="11"/>
        <v>2018-19Wellington ShireL1</v>
      </c>
      <c r="B405" s="17" t="s">
        <v>104</v>
      </c>
      <c r="C405" s="17" t="s">
        <v>192</v>
      </c>
      <c r="D405" s="17" t="s">
        <v>63</v>
      </c>
      <c r="E405" s="17">
        <v>5.2020936747431996</v>
      </c>
      <c r="F405" s="17">
        <v>3.1974429999999998</v>
      </c>
      <c r="G405" s="17">
        <v>3.102881</v>
      </c>
    </row>
    <row r="406" spans="1:7" x14ac:dyDescent="0.3">
      <c r="A406" s="17" t="str">
        <f t="shared" si="11"/>
        <v>2018-19West Wimmera ShireL1</v>
      </c>
      <c r="B406" s="17" t="s">
        <v>104</v>
      </c>
      <c r="C406" s="17" t="s">
        <v>193</v>
      </c>
      <c r="D406" s="17" t="s">
        <v>63</v>
      </c>
      <c r="E406" s="17">
        <v>5.1501014198783004</v>
      </c>
      <c r="F406" s="17">
        <v>3.1974429999999998</v>
      </c>
      <c r="G406" s="17">
        <v>3.7796859999999999</v>
      </c>
    </row>
    <row r="407" spans="1:7" x14ac:dyDescent="0.3">
      <c r="A407" s="17" t="str">
        <f t="shared" si="11"/>
        <v>2018-19Whitehorse CityL1</v>
      </c>
      <c r="B407" s="17" t="s">
        <v>104</v>
      </c>
      <c r="C407" s="17" t="s">
        <v>194</v>
      </c>
      <c r="D407" s="17" t="s">
        <v>63</v>
      </c>
      <c r="E407" s="17">
        <v>4.8932884764406799</v>
      </c>
      <c r="F407" s="17">
        <v>3.1974429999999998</v>
      </c>
      <c r="G407" s="17">
        <v>2.7124839999999999</v>
      </c>
    </row>
    <row r="408" spans="1:7" x14ac:dyDescent="0.3">
      <c r="A408" s="17" t="str">
        <f t="shared" si="11"/>
        <v>2018-19Whittlesea CityL1</v>
      </c>
      <c r="B408" s="17" t="s">
        <v>104</v>
      </c>
      <c r="C408" s="17" t="s">
        <v>195</v>
      </c>
      <c r="D408" s="17" t="s">
        <v>63</v>
      </c>
      <c r="E408" s="17">
        <v>3.6246348203710999</v>
      </c>
      <c r="F408" s="17">
        <v>3.1974429999999998</v>
      </c>
      <c r="G408" s="17">
        <v>3.658712</v>
      </c>
    </row>
    <row r="409" spans="1:7" x14ac:dyDescent="0.3">
      <c r="A409" s="17" t="str">
        <f t="shared" si="11"/>
        <v>2018-19Wyndham CityL1</v>
      </c>
      <c r="B409" s="17" t="s">
        <v>104</v>
      </c>
      <c r="C409" s="17" t="s">
        <v>196</v>
      </c>
      <c r="D409" s="17" t="s">
        <v>63</v>
      </c>
      <c r="E409" s="17">
        <v>4.3454000327881799</v>
      </c>
      <c r="F409" s="17">
        <v>3.1974429999999998</v>
      </c>
      <c r="G409" s="17">
        <v>3.658712</v>
      </c>
    </row>
    <row r="410" spans="1:7" x14ac:dyDescent="0.3">
      <c r="A410" s="17" t="str">
        <f t="shared" si="11"/>
        <v>2018-19Yarra CityL1</v>
      </c>
      <c r="B410" s="17" t="s">
        <v>104</v>
      </c>
      <c r="C410" s="17" t="s">
        <v>197</v>
      </c>
      <c r="D410" s="17" t="s">
        <v>63</v>
      </c>
      <c r="E410" s="17">
        <v>2.8224981538714</v>
      </c>
      <c r="F410" s="17">
        <v>3.1974429999999998</v>
      </c>
      <c r="G410" s="17">
        <v>2.7124839999999999</v>
      </c>
    </row>
    <row r="411" spans="1:7" x14ac:dyDescent="0.3">
      <c r="A411" s="17" t="str">
        <f t="shared" si="11"/>
        <v>2018-19Yarra Ranges ShireL1</v>
      </c>
      <c r="B411" s="17" t="s">
        <v>104</v>
      </c>
      <c r="C411" s="17" t="s">
        <v>198</v>
      </c>
      <c r="D411" s="17" t="s">
        <v>63</v>
      </c>
      <c r="E411" s="17">
        <v>2.5531376623958399</v>
      </c>
      <c r="F411" s="17">
        <v>3.1974429999999998</v>
      </c>
      <c r="G411" s="17">
        <v>3.658712</v>
      </c>
    </row>
    <row r="412" spans="1:7" x14ac:dyDescent="0.3">
      <c r="A412" s="17" t="str">
        <f t="shared" si="11"/>
        <v>2018-19Yarriambiack ShireL1</v>
      </c>
      <c r="B412" s="17" t="s">
        <v>104</v>
      </c>
      <c r="C412" s="17" t="s">
        <v>199</v>
      </c>
      <c r="D412" s="17" t="s">
        <v>63</v>
      </c>
      <c r="E412" s="17">
        <v>2.65801466217555</v>
      </c>
      <c r="F412" s="17">
        <v>3.1974429999999998</v>
      </c>
      <c r="G412" s="17">
        <v>3.7796859999999999</v>
      </c>
    </row>
    <row r="413" spans="1:7" x14ac:dyDescent="0.3">
      <c r="A413" s="17" t="str">
        <f t="shared" si="11"/>
        <v>2018-19Bass Coast ShireL1</v>
      </c>
      <c r="B413" s="17" t="s">
        <v>104</v>
      </c>
      <c r="C413" s="17" t="s">
        <v>200</v>
      </c>
      <c r="D413" s="17" t="s">
        <v>63</v>
      </c>
      <c r="E413" s="17">
        <v>1.7197571229278801</v>
      </c>
      <c r="F413" s="17">
        <v>3.1974429999999998</v>
      </c>
      <c r="G413" s="17">
        <v>3.102881</v>
      </c>
    </row>
    <row r="414" spans="1:7" x14ac:dyDescent="0.3">
      <c r="A414" s="17" t="str">
        <f t="shared" si="11"/>
        <v>2018-19Borough of QueenscliffeL1</v>
      </c>
      <c r="B414" s="17" t="s">
        <v>104</v>
      </c>
      <c r="C414" s="17" t="s">
        <v>201</v>
      </c>
      <c r="D414" s="17" t="s">
        <v>63</v>
      </c>
      <c r="E414" s="17">
        <v>5.0381188118811897</v>
      </c>
      <c r="F414" s="17">
        <v>3.1974429999999998</v>
      </c>
      <c r="G414" s="17">
        <v>3.7796859999999999</v>
      </c>
    </row>
    <row r="415" spans="1:7" x14ac:dyDescent="0.3">
      <c r="A415" s="17" t="str">
        <f t="shared" si="11"/>
        <v>2018-19Alpine ShireL1</v>
      </c>
      <c r="B415" s="17" t="s">
        <v>104</v>
      </c>
      <c r="C415" s="17" t="s">
        <v>202</v>
      </c>
      <c r="D415" s="17" t="s">
        <v>63</v>
      </c>
      <c r="E415" s="17">
        <v>3.4948017621145402</v>
      </c>
      <c r="F415" s="17">
        <v>3.1974429999999998</v>
      </c>
      <c r="G415" s="17">
        <v>3.7796859999999999</v>
      </c>
    </row>
    <row r="416" spans="1:7" x14ac:dyDescent="0.3">
      <c r="A416" s="17" t="str">
        <f t="shared" si="11"/>
        <v>2018-19Ballarat CityL1</v>
      </c>
      <c r="B416" s="17" t="s">
        <v>104</v>
      </c>
      <c r="C416" s="17" t="s">
        <v>203</v>
      </c>
      <c r="D416" s="17" t="s">
        <v>63</v>
      </c>
      <c r="E416" s="17">
        <v>2.8882882372919698</v>
      </c>
      <c r="F416" s="17">
        <v>3.1974429999999998</v>
      </c>
      <c r="G416" s="17">
        <v>2.9226179999999999</v>
      </c>
    </row>
    <row r="417" spans="1:7" x14ac:dyDescent="0.3">
      <c r="A417" s="17" t="str">
        <f t="shared" si="11"/>
        <v>2018-19Banyule CityL1</v>
      </c>
      <c r="B417" s="17" t="s">
        <v>104</v>
      </c>
      <c r="C417" s="17" t="s">
        <v>204</v>
      </c>
      <c r="D417" s="17" t="s">
        <v>63</v>
      </c>
      <c r="E417" s="17">
        <v>4.2188165680473402</v>
      </c>
      <c r="F417" s="17">
        <v>3.1974429999999998</v>
      </c>
      <c r="G417" s="17">
        <v>2.7124839999999999</v>
      </c>
    </row>
    <row r="418" spans="1:7" x14ac:dyDescent="0.3">
      <c r="A418" s="17" t="str">
        <f t="shared" si="11"/>
        <v>2018-19Baw Baw ShireL1</v>
      </c>
      <c r="B418" s="17" t="s">
        <v>104</v>
      </c>
      <c r="C418" s="17" t="s">
        <v>205</v>
      </c>
      <c r="D418" s="17" t="s">
        <v>63</v>
      </c>
      <c r="E418" s="17">
        <v>1.95031320717589</v>
      </c>
      <c r="F418" s="17">
        <v>3.1974429999999998</v>
      </c>
      <c r="G418" s="17">
        <v>3.102881</v>
      </c>
    </row>
    <row r="419" spans="1:7" x14ac:dyDescent="0.3">
      <c r="A419" s="17" t="str">
        <f t="shared" si="11"/>
        <v>2018-19Bayside CityL1</v>
      </c>
      <c r="B419" s="17" t="s">
        <v>104</v>
      </c>
      <c r="C419" s="17" t="s">
        <v>206</v>
      </c>
      <c r="D419" s="17" t="s">
        <v>63</v>
      </c>
      <c r="E419" s="17">
        <v>3.8330336417432198</v>
      </c>
      <c r="F419" s="17">
        <v>3.1974429999999998</v>
      </c>
      <c r="G419" s="17">
        <v>2.7124839999999999</v>
      </c>
    </row>
    <row r="420" spans="1:7" x14ac:dyDescent="0.3">
      <c r="A420" s="17" t="str">
        <f t="shared" si="11"/>
        <v>2018-19Benalla Rural CityL1</v>
      </c>
      <c r="B420" s="17" t="s">
        <v>104</v>
      </c>
      <c r="C420" s="17" t="s">
        <v>207</v>
      </c>
      <c r="D420" s="17" t="s">
        <v>63</v>
      </c>
      <c r="E420" s="17">
        <v>2.14962036623493</v>
      </c>
      <c r="F420" s="17">
        <v>3.1974429999999998</v>
      </c>
      <c r="G420" s="17">
        <v>3.7796859999999999</v>
      </c>
    </row>
    <row r="421" spans="1:7" x14ac:dyDescent="0.3">
      <c r="A421" s="17" t="str">
        <f t="shared" si="11"/>
        <v>2018-19Brimbank CityL1</v>
      </c>
      <c r="B421" s="17" t="s">
        <v>104</v>
      </c>
      <c r="C421" s="17" t="s">
        <v>208</v>
      </c>
      <c r="D421" s="17" t="s">
        <v>63</v>
      </c>
      <c r="E421" s="17">
        <v>1.6179380703373301</v>
      </c>
      <c r="F421" s="17">
        <v>3.1974429999999998</v>
      </c>
      <c r="G421" s="17">
        <v>2.7124839999999999</v>
      </c>
    </row>
    <row r="422" spans="1:7" x14ac:dyDescent="0.3">
      <c r="A422" s="17" t="str">
        <f t="shared" si="11"/>
        <v>2018-19Campaspe ShireL1</v>
      </c>
      <c r="B422" s="17" t="s">
        <v>104</v>
      </c>
      <c r="C422" s="17" t="s">
        <v>209</v>
      </c>
      <c r="D422" s="17" t="s">
        <v>63</v>
      </c>
      <c r="E422" s="17">
        <v>3.70053853058084</v>
      </c>
      <c r="F422" s="17">
        <v>3.1974429999999998</v>
      </c>
      <c r="G422" s="17">
        <v>3.102881</v>
      </c>
    </row>
    <row r="423" spans="1:7" x14ac:dyDescent="0.3">
      <c r="A423" s="17" t="str">
        <f t="shared" si="11"/>
        <v>2018-19Cardinia ShireL1</v>
      </c>
      <c r="B423" s="17" t="s">
        <v>104</v>
      </c>
      <c r="C423" s="17" t="s">
        <v>210</v>
      </c>
      <c r="D423" s="17" t="s">
        <v>63</v>
      </c>
      <c r="E423" s="17">
        <v>2.47494546771029</v>
      </c>
      <c r="F423" s="17">
        <v>3.1974429999999998</v>
      </c>
      <c r="G423" s="17">
        <v>3.658712</v>
      </c>
    </row>
    <row r="424" spans="1:7" x14ac:dyDescent="0.3">
      <c r="A424" s="17" t="str">
        <f t="shared" si="11"/>
        <v>2018-19Casey CityL1</v>
      </c>
      <c r="B424" s="17" t="s">
        <v>104</v>
      </c>
      <c r="C424" s="17" t="s">
        <v>211</v>
      </c>
      <c r="D424" s="17" t="s">
        <v>63</v>
      </c>
      <c r="E424" s="17">
        <v>4.2835429431366201</v>
      </c>
      <c r="F424" s="17">
        <v>3.1974429999999998</v>
      </c>
      <c r="G424" s="17">
        <v>3.658712</v>
      </c>
    </row>
    <row r="425" spans="1:7" x14ac:dyDescent="0.3">
      <c r="A425" s="17" t="str">
        <f t="shared" si="11"/>
        <v>2018-19Central Goldfields ShireL1</v>
      </c>
      <c r="B425" s="17" t="s">
        <v>104</v>
      </c>
      <c r="C425" s="17" t="s">
        <v>212</v>
      </c>
      <c r="D425" s="17" t="s">
        <v>63</v>
      </c>
      <c r="E425" s="17">
        <v>1.6182041568547101</v>
      </c>
      <c r="F425" s="17">
        <v>3.1974429999999998</v>
      </c>
      <c r="G425" s="17">
        <v>3.7796859999999999</v>
      </c>
    </row>
    <row r="426" spans="1:7" x14ac:dyDescent="0.3">
      <c r="A426" s="17" t="str">
        <f t="shared" si="11"/>
        <v>2018-19Colac Otway ShireL1</v>
      </c>
      <c r="B426" s="17" t="s">
        <v>104</v>
      </c>
      <c r="C426" s="17" t="s">
        <v>340</v>
      </c>
      <c r="D426" s="17" t="s">
        <v>63</v>
      </c>
      <c r="E426" s="17">
        <v>2.0445635784888601</v>
      </c>
      <c r="F426" s="17">
        <v>3.1974429999999998</v>
      </c>
      <c r="G426" s="17">
        <v>3.102881</v>
      </c>
    </row>
    <row r="427" spans="1:7" x14ac:dyDescent="0.3">
      <c r="A427" s="17" t="str">
        <f t="shared" si="11"/>
        <v>2018-19Corangamite ShireL1</v>
      </c>
      <c r="B427" s="17" t="s">
        <v>104</v>
      </c>
      <c r="C427" s="17" t="s">
        <v>213</v>
      </c>
      <c r="D427" s="17" t="s">
        <v>63</v>
      </c>
      <c r="E427" s="17">
        <v>6.0257219504497401</v>
      </c>
      <c r="F427" s="17">
        <v>3.1974429999999998</v>
      </c>
      <c r="G427" s="17">
        <v>3.102881</v>
      </c>
    </row>
    <row r="428" spans="1:7" x14ac:dyDescent="0.3">
      <c r="A428" s="17" t="str">
        <f t="shared" si="11"/>
        <v>2018-19Darebin CityL1</v>
      </c>
      <c r="B428" s="17" t="s">
        <v>104</v>
      </c>
      <c r="C428" s="17" t="s">
        <v>214</v>
      </c>
      <c r="D428" s="17" t="s">
        <v>63</v>
      </c>
      <c r="E428" s="17">
        <v>2.6182313599207299</v>
      </c>
      <c r="F428" s="17">
        <v>3.1974429999999998</v>
      </c>
      <c r="G428" s="17">
        <v>2.7124839999999999</v>
      </c>
    </row>
    <row r="429" spans="1:7" x14ac:dyDescent="0.3">
      <c r="A429" s="17" t="str">
        <f t="shared" si="11"/>
        <v>2018-19East Gippsland ShireL1</v>
      </c>
      <c r="B429" s="17" t="s">
        <v>104</v>
      </c>
      <c r="C429" s="17" t="s">
        <v>215</v>
      </c>
      <c r="D429" s="17" t="s">
        <v>63</v>
      </c>
      <c r="E429" s="17">
        <v>3.4901175491521901</v>
      </c>
      <c r="F429" s="17">
        <v>3.1974429999999998</v>
      </c>
      <c r="G429" s="17">
        <v>3.102881</v>
      </c>
    </row>
    <row r="430" spans="1:7" x14ac:dyDescent="0.3">
      <c r="A430" s="17" t="str">
        <f t="shared" si="11"/>
        <v>2018-19Frankston CityL1</v>
      </c>
      <c r="B430" s="17" t="s">
        <v>104</v>
      </c>
      <c r="C430" s="17" t="s">
        <v>216</v>
      </c>
      <c r="D430" s="17" t="s">
        <v>63</v>
      </c>
      <c r="E430" s="17">
        <v>2.9918873960332699</v>
      </c>
      <c r="F430" s="17">
        <v>3.1974429999999998</v>
      </c>
      <c r="G430" s="17">
        <v>2.7124839999999999</v>
      </c>
    </row>
    <row r="431" spans="1:7" x14ac:dyDescent="0.3">
      <c r="A431" s="17" t="str">
        <f t="shared" si="11"/>
        <v>2018-19Gannawarra ShireL1</v>
      </c>
      <c r="B431" s="17" t="s">
        <v>104</v>
      </c>
      <c r="C431" s="17" t="s">
        <v>217</v>
      </c>
      <c r="D431" s="17" t="s">
        <v>63</v>
      </c>
      <c r="E431" s="17">
        <v>2.7191939213743002</v>
      </c>
      <c r="F431" s="17">
        <v>3.1974429999999998</v>
      </c>
      <c r="G431" s="17">
        <v>3.7796859999999999</v>
      </c>
    </row>
    <row r="432" spans="1:7" x14ac:dyDescent="0.3">
      <c r="A432" s="17" t="str">
        <f t="shared" si="11"/>
        <v>2018-19Glenelg ShireL1</v>
      </c>
      <c r="B432" s="17" t="s">
        <v>104</v>
      </c>
      <c r="C432" s="17" t="s">
        <v>218</v>
      </c>
      <c r="D432" s="17" t="s">
        <v>63</v>
      </c>
      <c r="E432" s="17">
        <v>1.23003968520885</v>
      </c>
      <c r="F432" s="17">
        <v>3.1974429999999998</v>
      </c>
      <c r="G432" s="17">
        <v>3.102881</v>
      </c>
    </row>
    <row r="433" spans="1:7" x14ac:dyDescent="0.3">
      <c r="A433" s="17" t="str">
        <f t="shared" ref="A433:A496" si="12">CONCATENATE(B433,C433,D433)</f>
        <v>2018-19Golden Plains ShireL1</v>
      </c>
      <c r="B433" s="17" t="s">
        <v>104</v>
      </c>
      <c r="C433" s="17" t="s">
        <v>219</v>
      </c>
      <c r="D433" s="17" t="s">
        <v>63</v>
      </c>
      <c r="E433" s="17">
        <v>1.7005657327586201</v>
      </c>
      <c r="F433" s="17">
        <v>3.1974429999999998</v>
      </c>
      <c r="G433" s="17">
        <v>3.102881</v>
      </c>
    </row>
    <row r="434" spans="1:7" x14ac:dyDescent="0.3">
      <c r="A434" s="17" t="str">
        <f t="shared" si="12"/>
        <v>2018-19Greater Bendigo CityL1</v>
      </c>
      <c r="B434" s="17" t="s">
        <v>104</v>
      </c>
      <c r="C434" s="17" t="s">
        <v>220</v>
      </c>
      <c r="D434" s="17" t="s">
        <v>63</v>
      </c>
      <c r="E434" s="17">
        <v>2.44184910881419</v>
      </c>
      <c r="F434" s="17">
        <v>3.1974429999999998</v>
      </c>
      <c r="G434" s="17">
        <v>2.9226179999999999</v>
      </c>
    </row>
    <row r="435" spans="1:7" x14ac:dyDescent="0.3">
      <c r="A435" s="17" t="str">
        <f t="shared" si="12"/>
        <v>2018-19Greater Dandenong CityL1</v>
      </c>
      <c r="B435" s="17" t="s">
        <v>104</v>
      </c>
      <c r="C435" s="17" t="s">
        <v>221</v>
      </c>
      <c r="D435" s="17" t="s">
        <v>63</v>
      </c>
      <c r="E435" s="17">
        <v>2.1749868267314301</v>
      </c>
      <c r="F435" s="17">
        <v>3.1974429999999998</v>
      </c>
      <c r="G435" s="17">
        <v>2.7124839999999999</v>
      </c>
    </row>
    <row r="436" spans="1:7" x14ac:dyDescent="0.3">
      <c r="A436" s="17" t="str">
        <f t="shared" si="12"/>
        <v>2018-19Greater Geelong CityL1</v>
      </c>
      <c r="B436" s="17" t="s">
        <v>104</v>
      </c>
      <c r="C436" s="17" t="s">
        <v>222</v>
      </c>
      <c r="D436" s="17" t="s">
        <v>63</v>
      </c>
      <c r="E436" s="17">
        <v>1.55091508636013</v>
      </c>
      <c r="F436" s="17">
        <v>3.1974429999999998</v>
      </c>
      <c r="G436" s="17">
        <v>2.9226179999999999</v>
      </c>
    </row>
    <row r="437" spans="1:7" x14ac:dyDescent="0.3">
      <c r="A437" s="17" t="str">
        <f t="shared" si="12"/>
        <v>2018-19Hepburn ShireL1</v>
      </c>
      <c r="B437" s="17" t="s">
        <v>104</v>
      </c>
      <c r="C437" s="17" t="s">
        <v>223</v>
      </c>
      <c r="D437" s="17" t="s">
        <v>63</v>
      </c>
      <c r="E437" s="17">
        <v>3.8089851325145401</v>
      </c>
      <c r="F437" s="17">
        <v>3.1974429999999998</v>
      </c>
      <c r="G437" s="17">
        <v>3.7796859999999999</v>
      </c>
    </row>
    <row r="438" spans="1:7" x14ac:dyDescent="0.3">
      <c r="A438" s="17" t="str">
        <f t="shared" si="12"/>
        <v>2018-19Hindmarsh ShireL1</v>
      </c>
      <c r="B438" s="17" t="s">
        <v>104</v>
      </c>
      <c r="C438" s="17" t="s">
        <v>224</v>
      </c>
      <c r="D438" s="17" t="s">
        <v>63</v>
      </c>
      <c r="E438" s="17">
        <v>3.10002146383344</v>
      </c>
      <c r="F438" s="17">
        <v>3.1974429999999998</v>
      </c>
      <c r="G438" s="17">
        <v>3.7796859999999999</v>
      </c>
    </row>
    <row r="439" spans="1:7" x14ac:dyDescent="0.3">
      <c r="A439" s="17" t="str">
        <f t="shared" si="12"/>
        <v>2018-19Hobsons Bay CityL1</v>
      </c>
      <c r="B439" s="17" t="s">
        <v>104</v>
      </c>
      <c r="C439" s="17" t="s">
        <v>225</v>
      </c>
      <c r="D439" s="17" t="s">
        <v>63</v>
      </c>
      <c r="E439" s="17">
        <v>2.9563835189913399</v>
      </c>
      <c r="F439" s="17">
        <v>3.1974429999999998</v>
      </c>
      <c r="G439" s="17">
        <v>2.7124839999999999</v>
      </c>
    </row>
    <row r="440" spans="1:7" x14ac:dyDescent="0.3">
      <c r="A440" s="17" t="str">
        <f t="shared" si="12"/>
        <v>2018-19Hume CityL1</v>
      </c>
      <c r="B440" s="17" t="s">
        <v>104</v>
      </c>
      <c r="C440" s="17" t="s">
        <v>226</v>
      </c>
      <c r="D440" s="17" t="s">
        <v>63</v>
      </c>
      <c r="E440" s="17">
        <v>5.1545136826166198</v>
      </c>
      <c r="F440" s="17">
        <v>3.1974429999999998</v>
      </c>
      <c r="G440" s="17">
        <v>3.658712</v>
      </c>
    </row>
    <row r="441" spans="1:7" x14ac:dyDescent="0.3">
      <c r="A441" s="17" t="str">
        <f t="shared" si="12"/>
        <v>2018-19Indigo ShireL1</v>
      </c>
      <c r="B441" s="17" t="s">
        <v>104</v>
      </c>
      <c r="C441" s="17" t="s">
        <v>227</v>
      </c>
      <c r="D441" s="17" t="s">
        <v>63</v>
      </c>
      <c r="E441" s="17">
        <v>2.1480979420491702</v>
      </c>
      <c r="F441" s="17">
        <v>3.1974429999999998</v>
      </c>
      <c r="G441" s="17">
        <v>3.7796859999999999</v>
      </c>
    </row>
    <row r="442" spans="1:7" x14ac:dyDescent="0.3">
      <c r="A442" s="17" t="str">
        <f t="shared" si="12"/>
        <v>2018-19Knox CityL1</v>
      </c>
      <c r="B442" s="17" t="s">
        <v>104</v>
      </c>
      <c r="C442" s="17" t="s">
        <v>228</v>
      </c>
      <c r="D442" s="17" t="s">
        <v>63</v>
      </c>
      <c r="E442" s="17">
        <v>2.36517239229378</v>
      </c>
      <c r="F442" s="17">
        <v>3.1974429999999998</v>
      </c>
      <c r="G442" s="17">
        <v>2.7124839999999999</v>
      </c>
    </row>
    <row r="443" spans="1:7" x14ac:dyDescent="0.3">
      <c r="A443" s="17" t="str">
        <f t="shared" si="12"/>
        <v>2018-19Loddon ShireL1</v>
      </c>
      <c r="B443" s="17" t="s">
        <v>104</v>
      </c>
      <c r="C443" s="17" t="s">
        <v>229</v>
      </c>
      <c r="D443" s="17" t="s">
        <v>63</v>
      </c>
      <c r="E443" s="17">
        <v>5.0387548741163597</v>
      </c>
      <c r="F443" s="17">
        <v>3.1974429999999998</v>
      </c>
      <c r="G443" s="17">
        <v>3.7796859999999999</v>
      </c>
    </row>
    <row r="444" spans="1:7" x14ac:dyDescent="0.3">
      <c r="A444" s="17" t="str">
        <f t="shared" si="12"/>
        <v>2018-19Macedon Ranges ShireL1</v>
      </c>
      <c r="B444" s="17" t="s">
        <v>104</v>
      </c>
      <c r="C444" s="17" t="s">
        <v>230</v>
      </c>
      <c r="D444" s="17" t="s">
        <v>63</v>
      </c>
      <c r="E444" s="17">
        <v>2.0522895637482099</v>
      </c>
      <c r="F444" s="17">
        <v>3.1974429999999998</v>
      </c>
      <c r="G444" s="17">
        <v>3.102881</v>
      </c>
    </row>
    <row r="445" spans="1:7" x14ac:dyDescent="0.3">
      <c r="A445" s="17" t="str">
        <f t="shared" si="12"/>
        <v>2018-19Manningham CityL1</v>
      </c>
      <c r="B445" s="17" t="s">
        <v>104</v>
      </c>
      <c r="C445" s="17" t="s">
        <v>231</v>
      </c>
      <c r="D445" s="17" t="s">
        <v>63</v>
      </c>
      <c r="E445" s="17">
        <v>2.2301634179956702</v>
      </c>
      <c r="F445" s="17">
        <v>3.1974429999999998</v>
      </c>
      <c r="G445" s="17">
        <v>2.7124839999999999</v>
      </c>
    </row>
    <row r="446" spans="1:7" x14ac:dyDescent="0.3">
      <c r="A446" s="17" t="str">
        <f t="shared" si="12"/>
        <v>2018-19Mansfield ShireL1</v>
      </c>
      <c r="B446" s="17" t="s">
        <v>104</v>
      </c>
      <c r="C446" s="17" t="s">
        <v>232</v>
      </c>
      <c r="D446" s="17" t="s">
        <v>63</v>
      </c>
      <c r="E446" s="17">
        <v>3.4866106510252801</v>
      </c>
      <c r="F446" s="17">
        <v>3.1974429999999998</v>
      </c>
      <c r="G446" s="17">
        <v>3.7796859999999999</v>
      </c>
    </row>
    <row r="447" spans="1:7" x14ac:dyDescent="0.3">
      <c r="A447" s="17" t="str">
        <f t="shared" si="12"/>
        <v>2018-19Maribyrnong CityL1</v>
      </c>
      <c r="B447" s="17" t="s">
        <v>104</v>
      </c>
      <c r="C447" s="17" t="s">
        <v>233</v>
      </c>
      <c r="D447" s="17" t="s">
        <v>63</v>
      </c>
      <c r="E447" s="17">
        <v>3.4324700732831501</v>
      </c>
      <c r="F447" s="17">
        <v>3.1974429999999998</v>
      </c>
      <c r="G447" s="17">
        <v>2.7124839999999999</v>
      </c>
    </row>
    <row r="448" spans="1:7" x14ac:dyDescent="0.3">
      <c r="A448" s="17" t="str">
        <f t="shared" si="12"/>
        <v>2018-19Maroondah CityL1</v>
      </c>
      <c r="B448" s="17" t="s">
        <v>104</v>
      </c>
      <c r="C448" s="17" t="s">
        <v>234</v>
      </c>
      <c r="D448" s="17" t="s">
        <v>63</v>
      </c>
      <c r="E448" s="17">
        <v>1.9911050394656999</v>
      </c>
      <c r="F448" s="17">
        <v>3.1974429999999998</v>
      </c>
      <c r="G448" s="17">
        <v>2.7124839999999999</v>
      </c>
    </row>
    <row r="449" spans="1:7" x14ac:dyDescent="0.3">
      <c r="A449" s="17" t="str">
        <f t="shared" si="12"/>
        <v>2018-19Melbourne CityL1</v>
      </c>
      <c r="B449" s="17" t="s">
        <v>104</v>
      </c>
      <c r="C449" s="17" t="s">
        <v>235</v>
      </c>
      <c r="D449" s="17" t="s">
        <v>63</v>
      </c>
      <c r="E449" s="17">
        <v>1.83282801893102</v>
      </c>
      <c r="F449" s="17">
        <v>3.1974429999999998</v>
      </c>
      <c r="G449" s="17">
        <v>2.7124839999999999</v>
      </c>
    </row>
    <row r="450" spans="1:7" x14ac:dyDescent="0.3">
      <c r="A450" s="17" t="str">
        <f t="shared" si="12"/>
        <v>2018-19Melton CityL1</v>
      </c>
      <c r="B450" s="17" t="s">
        <v>104</v>
      </c>
      <c r="C450" s="17" t="s">
        <v>236</v>
      </c>
      <c r="D450" s="17" t="s">
        <v>63</v>
      </c>
      <c r="E450" s="17">
        <v>5.70972962680883</v>
      </c>
      <c r="F450" s="17">
        <v>3.1974429999999998</v>
      </c>
      <c r="G450" s="17">
        <v>3.658712</v>
      </c>
    </row>
    <row r="451" spans="1:7" x14ac:dyDescent="0.3">
      <c r="A451" s="17" t="str">
        <f t="shared" si="12"/>
        <v>2018-19Moira ShireL1</v>
      </c>
      <c r="B451" s="17" t="s">
        <v>104</v>
      </c>
      <c r="C451" s="17" t="s">
        <v>237</v>
      </c>
      <c r="D451" s="17" t="s">
        <v>63</v>
      </c>
      <c r="E451" s="17">
        <v>3.3368511569731099</v>
      </c>
      <c r="F451" s="17">
        <v>3.1974429999999998</v>
      </c>
      <c r="G451" s="17">
        <v>3.102881</v>
      </c>
    </row>
    <row r="452" spans="1:7" x14ac:dyDescent="0.3">
      <c r="A452" s="17" t="str">
        <f t="shared" si="12"/>
        <v>2018-19Monash CityL1</v>
      </c>
      <c r="B452" s="17" t="s">
        <v>104</v>
      </c>
      <c r="C452" s="17" t="s">
        <v>238</v>
      </c>
      <c r="D452" s="17" t="s">
        <v>63</v>
      </c>
      <c r="E452" s="17">
        <v>2.37052644192363</v>
      </c>
      <c r="F452" s="17">
        <v>3.1974429999999998</v>
      </c>
      <c r="G452" s="17">
        <v>2.7124839999999999</v>
      </c>
    </row>
    <row r="453" spans="1:7" x14ac:dyDescent="0.3">
      <c r="A453" s="17" t="str">
        <f t="shared" si="12"/>
        <v>2018-19Moonee Valley CityL1</v>
      </c>
      <c r="B453" s="17" t="s">
        <v>104</v>
      </c>
      <c r="C453" s="17" t="s">
        <v>239</v>
      </c>
      <c r="D453" s="17" t="s">
        <v>63</v>
      </c>
      <c r="E453" s="17">
        <v>1.99638337268975</v>
      </c>
      <c r="F453" s="17">
        <v>3.1974429999999998</v>
      </c>
      <c r="G453" s="17">
        <v>2.7124839999999999</v>
      </c>
    </row>
    <row r="454" spans="1:7" x14ac:dyDescent="0.3">
      <c r="A454" s="17" t="str">
        <f t="shared" si="12"/>
        <v>2018-19Moorabool ShireL1</v>
      </c>
      <c r="B454" s="17" t="s">
        <v>104</v>
      </c>
      <c r="C454" s="17" t="s">
        <v>240</v>
      </c>
      <c r="D454" s="17" t="s">
        <v>63</v>
      </c>
      <c r="E454" s="17">
        <v>2.2649152526062402</v>
      </c>
      <c r="F454" s="17">
        <v>3.1974429999999998</v>
      </c>
      <c r="G454" s="17">
        <v>3.102881</v>
      </c>
    </row>
    <row r="455" spans="1:7" x14ac:dyDescent="0.3">
      <c r="A455" s="17" t="str">
        <f t="shared" si="12"/>
        <v>2018-19Merri-bek CityL1</v>
      </c>
      <c r="B455" s="17" t="s">
        <v>104</v>
      </c>
      <c r="C455" s="17" t="s">
        <v>241</v>
      </c>
      <c r="D455" s="17" t="s">
        <v>63</v>
      </c>
      <c r="E455" s="17">
        <v>2.1304607425470601</v>
      </c>
      <c r="F455" s="17">
        <v>3.1974429999999998</v>
      </c>
      <c r="G455" s="17">
        <v>2.7124839999999999</v>
      </c>
    </row>
    <row r="456" spans="1:7" x14ac:dyDescent="0.3">
      <c r="A456" s="17" t="str">
        <f t="shared" si="12"/>
        <v>2018-19Mornington Peninsula ShireL1</v>
      </c>
      <c r="B456" s="17" t="s">
        <v>104</v>
      </c>
      <c r="C456" s="17" t="s">
        <v>242</v>
      </c>
      <c r="D456" s="17" t="s">
        <v>63</v>
      </c>
      <c r="E456" s="17">
        <v>2.0385506484820999</v>
      </c>
      <c r="F456" s="17">
        <v>3.1974429999999998</v>
      </c>
      <c r="G456" s="17">
        <v>3.658712</v>
      </c>
    </row>
    <row r="457" spans="1:7" x14ac:dyDescent="0.3">
      <c r="A457" s="17" t="str">
        <f t="shared" si="12"/>
        <v>2018-19Mount Alexander ShireL1</v>
      </c>
      <c r="B457" s="17" t="s">
        <v>104</v>
      </c>
      <c r="C457" s="17" t="s">
        <v>243</v>
      </c>
      <c r="D457" s="17" t="s">
        <v>63</v>
      </c>
      <c r="E457" s="17">
        <v>3.6846959512271402</v>
      </c>
      <c r="F457" s="17">
        <v>3.1974429999999998</v>
      </c>
      <c r="G457" s="17">
        <v>3.102881</v>
      </c>
    </row>
    <row r="458" spans="1:7" x14ac:dyDescent="0.3">
      <c r="A458" s="17" t="str">
        <f t="shared" si="12"/>
        <v>2018-19Moyne ShireL1</v>
      </c>
      <c r="B458" s="17" t="s">
        <v>104</v>
      </c>
      <c r="C458" s="17" t="s">
        <v>244</v>
      </c>
      <c r="D458" s="17" t="s">
        <v>63</v>
      </c>
      <c r="E458" s="17">
        <v>2.7029284279522101</v>
      </c>
      <c r="F458" s="17">
        <v>3.1974429999999998</v>
      </c>
      <c r="G458" s="17">
        <v>3.102881</v>
      </c>
    </row>
    <row r="459" spans="1:7" x14ac:dyDescent="0.3">
      <c r="A459" s="17" t="str">
        <f t="shared" si="12"/>
        <v>2018-19Murrindindi ShireL1</v>
      </c>
      <c r="B459" s="17" t="s">
        <v>104</v>
      </c>
      <c r="C459" s="17" t="s">
        <v>245</v>
      </c>
      <c r="D459" s="17" t="s">
        <v>63</v>
      </c>
      <c r="E459" s="17">
        <v>5.9021531169595098</v>
      </c>
      <c r="F459" s="17">
        <v>3.1974429999999998</v>
      </c>
      <c r="G459" s="17">
        <v>3.7796859999999999</v>
      </c>
    </row>
    <row r="460" spans="1:7" x14ac:dyDescent="0.3">
      <c r="A460" s="17" t="str">
        <f t="shared" si="12"/>
        <v>2018-19Nillumbik ShireL1</v>
      </c>
      <c r="B460" s="17" t="s">
        <v>104</v>
      </c>
      <c r="C460" s="17" t="s">
        <v>246</v>
      </c>
      <c r="D460" s="17" t="s">
        <v>63</v>
      </c>
      <c r="E460" s="17">
        <v>2.7439519539841002</v>
      </c>
      <c r="F460" s="17">
        <v>3.1974429999999998</v>
      </c>
      <c r="G460" s="17">
        <v>3.658712</v>
      </c>
    </row>
    <row r="461" spans="1:7" x14ac:dyDescent="0.3">
      <c r="A461" s="17" t="str">
        <f t="shared" si="12"/>
        <v>2018-19Port Phillip CityL1</v>
      </c>
      <c r="B461" s="17" t="s">
        <v>104</v>
      </c>
      <c r="C461" s="17" t="s">
        <v>247</v>
      </c>
      <c r="D461" s="17" t="s">
        <v>63</v>
      </c>
      <c r="E461" s="17">
        <v>2.6752399613085598</v>
      </c>
      <c r="F461" s="17">
        <v>3.1974429999999998</v>
      </c>
      <c r="G461" s="17">
        <v>2.7124839999999999</v>
      </c>
    </row>
    <row r="462" spans="1:7" x14ac:dyDescent="0.3">
      <c r="A462" s="17" t="str">
        <f t="shared" si="12"/>
        <v>2018-19Pyrenees ShireL1</v>
      </c>
      <c r="B462" s="17" t="s">
        <v>104</v>
      </c>
      <c r="C462" s="17" t="s">
        <v>248</v>
      </c>
      <c r="D462" s="17" t="s">
        <v>63</v>
      </c>
      <c r="E462" s="17">
        <v>4.0269687162891001</v>
      </c>
      <c r="F462" s="17">
        <v>3.1974429999999998</v>
      </c>
      <c r="G462" s="17">
        <v>3.7796859999999999</v>
      </c>
    </row>
    <row r="463" spans="1:7" x14ac:dyDescent="0.3">
      <c r="A463" s="17" t="str">
        <f t="shared" si="12"/>
        <v>2018-19Greater SheppartonL1</v>
      </c>
      <c r="B463" s="17" t="s">
        <v>104</v>
      </c>
      <c r="C463" s="17" t="s">
        <v>249</v>
      </c>
      <c r="D463" s="17" t="s">
        <v>63</v>
      </c>
      <c r="E463" s="17">
        <v>2.7051137397634202</v>
      </c>
      <c r="F463" s="17">
        <v>3.1974429999999998</v>
      </c>
      <c r="G463" s="17">
        <v>2.9226179999999999</v>
      </c>
    </row>
    <row r="464" spans="1:7" x14ac:dyDescent="0.3">
      <c r="A464" s="17" t="str">
        <f t="shared" si="12"/>
        <v>2018-19Wangaratta Rural CityL1</v>
      </c>
      <c r="B464" s="17" t="s">
        <v>104</v>
      </c>
      <c r="C464" s="17" t="s">
        <v>250</v>
      </c>
      <c r="D464" s="17" t="s">
        <v>63</v>
      </c>
      <c r="E464" s="17">
        <v>2.0113064505587901</v>
      </c>
      <c r="F464" s="17">
        <v>3.1974429999999998</v>
      </c>
      <c r="G464" s="17">
        <v>2.9226179999999999</v>
      </c>
    </row>
    <row r="465" spans="1:7" x14ac:dyDescent="0.3">
      <c r="A465" s="17" t="str">
        <f t="shared" si="12"/>
        <v>2018-19Warrnambool CityL1</v>
      </c>
      <c r="B465" s="17" t="s">
        <v>104</v>
      </c>
      <c r="C465" s="17" t="s">
        <v>251</v>
      </c>
      <c r="D465" s="17" t="s">
        <v>63</v>
      </c>
      <c r="E465" s="17">
        <v>1.7162933684672801</v>
      </c>
      <c r="F465" s="17">
        <v>3.1974429999999998</v>
      </c>
      <c r="G465" s="17">
        <v>2.9226179999999999</v>
      </c>
    </row>
    <row r="466" spans="1:7" x14ac:dyDescent="0.3">
      <c r="A466" s="17" t="str">
        <f t="shared" si="12"/>
        <v>2018-19Wodonga CityL1</v>
      </c>
      <c r="B466" s="17" t="s">
        <v>104</v>
      </c>
      <c r="C466" s="17" t="s">
        <v>252</v>
      </c>
      <c r="D466" s="17" t="s">
        <v>63</v>
      </c>
      <c r="E466" s="17">
        <v>3.3556612601372402</v>
      </c>
      <c r="F466" s="17">
        <v>3.1974429999999998</v>
      </c>
      <c r="G466" s="17">
        <v>2.9226179999999999</v>
      </c>
    </row>
    <row r="467" spans="1:7" x14ac:dyDescent="0.3">
      <c r="A467" s="17" t="str">
        <f t="shared" si="12"/>
        <v>2018-19Boroondara CityL1</v>
      </c>
      <c r="B467" s="17" t="s">
        <v>104</v>
      </c>
      <c r="C467" s="17" t="s">
        <v>253</v>
      </c>
      <c r="D467" s="17" t="s">
        <v>63</v>
      </c>
      <c r="E467" s="17">
        <v>3.0081322739248599</v>
      </c>
      <c r="F467" s="17">
        <v>3.1974429999999998</v>
      </c>
      <c r="G467" s="17">
        <v>2.7124839999999999</v>
      </c>
    </row>
    <row r="468" spans="1:7" x14ac:dyDescent="0.3">
      <c r="A468" s="17" t="str">
        <f t="shared" si="12"/>
        <v>2018-19Buloke ShireL1</v>
      </c>
      <c r="B468" s="17" t="s">
        <v>104</v>
      </c>
      <c r="C468" s="17" t="s">
        <v>254</v>
      </c>
      <c r="D468" s="17" t="s">
        <v>63</v>
      </c>
      <c r="E468" s="17">
        <v>2.0275645912748801</v>
      </c>
      <c r="F468" s="17">
        <v>3.1974429999999998</v>
      </c>
      <c r="G468" s="17">
        <v>3.7796859999999999</v>
      </c>
    </row>
    <row r="469" spans="1:7" x14ac:dyDescent="0.3">
      <c r="A469" s="17" t="str">
        <f t="shared" si="12"/>
        <v>2018-19Glen Eira CityL1</v>
      </c>
      <c r="B469" s="17" t="s">
        <v>104</v>
      </c>
      <c r="C469" s="17" t="s">
        <v>255</v>
      </c>
      <c r="D469" s="17" t="s">
        <v>63</v>
      </c>
      <c r="E469" s="17">
        <v>1.39957104411142</v>
      </c>
      <c r="F469" s="17">
        <v>3.1974429999999998</v>
      </c>
      <c r="G469" s="17">
        <v>2.7124839999999999</v>
      </c>
    </row>
    <row r="470" spans="1:7" x14ac:dyDescent="0.3">
      <c r="A470" s="17" t="str">
        <f t="shared" si="12"/>
        <v>2018-19Horsham Rural CityL1</v>
      </c>
      <c r="B470" s="17" t="s">
        <v>104</v>
      </c>
      <c r="C470" s="17" t="s">
        <v>256</v>
      </c>
      <c r="D470" s="17" t="s">
        <v>63</v>
      </c>
      <c r="E470" s="17">
        <v>4.2312664108261</v>
      </c>
      <c r="F470" s="17">
        <v>3.1974429999999998</v>
      </c>
      <c r="G470" s="17">
        <v>2.9226179999999999</v>
      </c>
    </row>
    <row r="471" spans="1:7" x14ac:dyDescent="0.3">
      <c r="A471" s="17" t="str">
        <f t="shared" si="12"/>
        <v>2018-19Kingston CityL1</v>
      </c>
      <c r="B471" s="17" t="s">
        <v>104</v>
      </c>
      <c r="C471" s="17" t="s">
        <v>257</v>
      </c>
      <c r="D471" s="17" t="s">
        <v>63</v>
      </c>
      <c r="E471" s="17">
        <v>3.5116256875787402</v>
      </c>
      <c r="F471" s="17">
        <v>3.1974429999999998</v>
      </c>
      <c r="G471" s="17">
        <v>2.7124839999999999</v>
      </c>
    </row>
    <row r="472" spans="1:7" x14ac:dyDescent="0.3">
      <c r="A472" s="17" t="str">
        <f t="shared" si="12"/>
        <v>2018-19Latrobe CityL1</v>
      </c>
      <c r="B472" s="17" t="s">
        <v>104</v>
      </c>
      <c r="C472" s="17" t="s">
        <v>258</v>
      </c>
      <c r="D472" s="17" t="s">
        <v>63</v>
      </c>
      <c r="E472" s="17">
        <v>3.2470317627709</v>
      </c>
      <c r="F472" s="17">
        <v>3.1974429999999998</v>
      </c>
      <c r="G472" s="17">
        <v>2.9226179999999999</v>
      </c>
    </row>
    <row r="473" spans="1:7" x14ac:dyDescent="0.3">
      <c r="A473" s="17" t="str">
        <f t="shared" si="12"/>
        <v>2018-19Mildura Rural CityL1</v>
      </c>
      <c r="B473" s="17" t="s">
        <v>104</v>
      </c>
      <c r="C473" s="17" t="s">
        <v>259</v>
      </c>
      <c r="D473" s="17" t="s">
        <v>63</v>
      </c>
      <c r="E473" s="17">
        <v>5.0784538382681097</v>
      </c>
      <c r="F473" s="17">
        <v>3.1974429999999998</v>
      </c>
      <c r="G473" s="17">
        <v>2.9226179999999999</v>
      </c>
    </row>
    <row r="474" spans="1:7" x14ac:dyDescent="0.3">
      <c r="A474" s="17" t="str">
        <f t="shared" si="12"/>
        <v>2018-19Mitchell ShireL1</v>
      </c>
      <c r="B474" s="17" t="s">
        <v>104</v>
      </c>
      <c r="C474" s="17" t="s">
        <v>260</v>
      </c>
      <c r="D474" s="17" t="s">
        <v>63</v>
      </c>
      <c r="E474" s="17">
        <v>3.82117086026228</v>
      </c>
      <c r="F474" s="17">
        <v>3.1974429999999998</v>
      </c>
      <c r="G474" s="17">
        <v>3.102881</v>
      </c>
    </row>
    <row r="475" spans="1:7" x14ac:dyDescent="0.3">
      <c r="A475" s="17" t="str">
        <f t="shared" si="12"/>
        <v>2018-19Northern Grampians ShireL1</v>
      </c>
      <c r="B475" s="17" t="s">
        <v>104</v>
      </c>
      <c r="C475" s="17" t="s">
        <v>261</v>
      </c>
      <c r="D475" s="17" t="s">
        <v>63</v>
      </c>
      <c r="E475" s="17">
        <v>3.67967922529883</v>
      </c>
      <c r="F475" s="17">
        <v>3.1974429999999998</v>
      </c>
      <c r="G475" s="17">
        <v>3.7796859999999999</v>
      </c>
    </row>
    <row r="476" spans="1:7" x14ac:dyDescent="0.3">
      <c r="A476" s="17" t="str">
        <f t="shared" si="12"/>
        <v>2018-19Southern Grampians ShireS1</v>
      </c>
      <c r="B476" s="17" t="s">
        <v>104</v>
      </c>
      <c r="C476" s="17" t="s">
        <v>184</v>
      </c>
      <c r="D476" s="17" t="s">
        <v>116</v>
      </c>
      <c r="E476" s="17">
        <v>0.366449038810301</v>
      </c>
      <c r="F476" s="17">
        <v>0.59450000000000003</v>
      </c>
      <c r="G476" s="17">
        <v>0.57218400000000003</v>
      </c>
    </row>
    <row r="477" spans="1:7" x14ac:dyDescent="0.3">
      <c r="A477" s="17" t="str">
        <f t="shared" si="12"/>
        <v>2018-19South Gippsland ShireS1</v>
      </c>
      <c r="B477" s="17" t="s">
        <v>104</v>
      </c>
      <c r="C477" s="17" t="s">
        <v>185</v>
      </c>
      <c r="D477" s="17" t="s">
        <v>116</v>
      </c>
      <c r="E477" s="17">
        <v>0.63705515213346897</v>
      </c>
      <c r="F477" s="17">
        <v>0.59450000000000003</v>
      </c>
      <c r="G477" s="17">
        <v>0.57218400000000003</v>
      </c>
    </row>
    <row r="478" spans="1:7" x14ac:dyDescent="0.3">
      <c r="A478" s="17" t="str">
        <f t="shared" si="12"/>
        <v>2018-19Stonnington CityS1</v>
      </c>
      <c r="B478" s="17" t="s">
        <v>104</v>
      </c>
      <c r="C478" s="17" t="s">
        <v>186</v>
      </c>
      <c r="D478" s="17" t="s">
        <v>116</v>
      </c>
      <c r="E478" s="17">
        <v>0.56273748949384195</v>
      </c>
      <c r="F478" s="17">
        <v>0.59450000000000003</v>
      </c>
      <c r="G478" s="17">
        <v>0.65524400000000005</v>
      </c>
    </row>
    <row r="479" spans="1:7" x14ac:dyDescent="0.3">
      <c r="A479" s="17" t="str">
        <f t="shared" si="12"/>
        <v>2018-19Ararat Rural CityS1</v>
      </c>
      <c r="B479" s="17" t="s">
        <v>104</v>
      </c>
      <c r="C479" s="17" t="s">
        <v>187</v>
      </c>
      <c r="D479" s="17" t="s">
        <v>116</v>
      </c>
      <c r="E479" s="17">
        <v>0.56776495697992402</v>
      </c>
      <c r="F479" s="17">
        <v>0.59450000000000003</v>
      </c>
      <c r="G479" s="17">
        <v>0.51110500000000003</v>
      </c>
    </row>
    <row r="480" spans="1:7" x14ac:dyDescent="0.3">
      <c r="A480" s="17" t="str">
        <f t="shared" si="12"/>
        <v>2018-19Strathbogie ShireS1</v>
      </c>
      <c r="B480" s="17" t="s">
        <v>104</v>
      </c>
      <c r="C480" s="17" t="s">
        <v>188</v>
      </c>
      <c r="D480" s="17" t="s">
        <v>116</v>
      </c>
      <c r="E480" s="17">
        <v>0.65732937275490499</v>
      </c>
      <c r="F480" s="17">
        <v>0.59450000000000003</v>
      </c>
      <c r="G480" s="17">
        <v>0.51110500000000003</v>
      </c>
    </row>
    <row r="481" spans="1:7" x14ac:dyDescent="0.3">
      <c r="A481" s="17" t="str">
        <f t="shared" si="12"/>
        <v>2018-19Surf Coast ShireS1</v>
      </c>
      <c r="B481" s="17" t="s">
        <v>104</v>
      </c>
      <c r="C481" s="17" t="s">
        <v>189</v>
      </c>
      <c r="D481" s="17" t="s">
        <v>116</v>
      </c>
      <c r="E481" s="17">
        <v>0.70539111195056803</v>
      </c>
      <c r="F481" s="17">
        <v>0.59450000000000003</v>
      </c>
      <c r="G481" s="17">
        <v>0.57218400000000003</v>
      </c>
    </row>
    <row r="482" spans="1:7" x14ac:dyDescent="0.3">
      <c r="A482" s="17" t="str">
        <f t="shared" si="12"/>
        <v>2018-19Swan Hill Rural CityS1</v>
      </c>
      <c r="B482" s="17" t="s">
        <v>104</v>
      </c>
      <c r="C482" s="17" t="s">
        <v>190</v>
      </c>
      <c r="D482" s="17" t="s">
        <v>116</v>
      </c>
      <c r="E482" s="17">
        <v>0.55934594463417298</v>
      </c>
      <c r="F482" s="17">
        <v>0.59450000000000003</v>
      </c>
      <c r="G482" s="17">
        <v>0.57218400000000003</v>
      </c>
    </row>
    <row r="483" spans="1:7" x14ac:dyDescent="0.3">
      <c r="A483" s="17" t="str">
        <f t="shared" si="12"/>
        <v>2018-19Towong ShireS1</v>
      </c>
      <c r="B483" s="17" t="s">
        <v>104</v>
      </c>
      <c r="C483" s="17" t="s">
        <v>191</v>
      </c>
      <c r="D483" s="17" t="s">
        <v>116</v>
      </c>
      <c r="E483" s="17">
        <v>0.468152866242038</v>
      </c>
      <c r="F483" s="17">
        <v>0.59450000000000003</v>
      </c>
      <c r="G483" s="17">
        <v>0.51110500000000003</v>
      </c>
    </row>
    <row r="484" spans="1:7" x14ac:dyDescent="0.3">
      <c r="A484" s="17" t="str">
        <f t="shared" si="12"/>
        <v>2018-19Wellington ShireS1</v>
      </c>
      <c r="B484" s="17" t="s">
        <v>104</v>
      </c>
      <c r="C484" s="17" t="s">
        <v>192</v>
      </c>
      <c r="D484" s="17" t="s">
        <v>116</v>
      </c>
      <c r="E484" s="17">
        <v>0.60793472535554205</v>
      </c>
      <c r="F484" s="17">
        <v>0.59450000000000003</v>
      </c>
      <c r="G484" s="17">
        <v>0.57218400000000003</v>
      </c>
    </row>
    <row r="485" spans="1:7" x14ac:dyDescent="0.3">
      <c r="A485" s="17" t="str">
        <f t="shared" si="12"/>
        <v>2018-19West Wimmera ShireS1</v>
      </c>
      <c r="B485" s="17" t="s">
        <v>104</v>
      </c>
      <c r="C485" s="17" t="s">
        <v>193</v>
      </c>
      <c r="D485" s="17" t="s">
        <v>116</v>
      </c>
      <c r="E485" s="17">
        <v>0.31360922036163202</v>
      </c>
      <c r="F485" s="17">
        <v>0.59450000000000003</v>
      </c>
      <c r="G485" s="17">
        <v>0.51110500000000003</v>
      </c>
    </row>
    <row r="486" spans="1:7" x14ac:dyDescent="0.3">
      <c r="A486" s="17" t="str">
        <f t="shared" si="12"/>
        <v>2018-19Whitehorse CityS1</v>
      </c>
      <c r="B486" s="17" t="s">
        <v>104</v>
      </c>
      <c r="C486" s="17" t="s">
        <v>194</v>
      </c>
      <c r="D486" s="17" t="s">
        <v>116</v>
      </c>
      <c r="E486" s="17">
        <v>0.482402823902918</v>
      </c>
      <c r="F486" s="17">
        <v>0.59450000000000003</v>
      </c>
      <c r="G486" s="17">
        <v>0.65524400000000005</v>
      </c>
    </row>
    <row r="487" spans="1:7" x14ac:dyDescent="0.3">
      <c r="A487" s="17" t="str">
        <f t="shared" si="12"/>
        <v>2018-19Whittlesea CityS1</v>
      </c>
      <c r="B487" s="17" t="s">
        <v>104</v>
      </c>
      <c r="C487" s="17" t="s">
        <v>195</v>
      </c>
      <c r="D487" s="17" t="s">
        <v>116</v>
      </c>
      <c r="E487" s="17">
        <v>0.67734728962590196</v>
      </c>
      <c r="F487" s="17">
        <v>0.59450000000000003</v>
      </c>
      <c r="G487" s="17">
        <v>0.67671499999999996</v>
      </c>
    </row>
    <row r="488" spans="1:7" x14ac:dyDescent="0.3">
      <c r="A488" s="17" t="str">
        <f t="shared" si="12"/>
        <v>2018-19Wyndham CityS1</v>
      </c>
      <c r="B488" s="17" t="s">
        <v>104</v>
      </c>
      <c r="C488" s="17" t="s">
        <v>196</v>
      </c>
      <c r="D488" s="17" t="s">
        <v>116</v>
      </c>
      <c r="E488" s="17">
        <v>0.58915371551725704</v>
      </c>
      <c r="F488" s="17">
        <v>0.59450000000000003</v>
      </c>
      <c r="G488" s="17">
        <v>0.67671499999999996</v>
      </c>
    </row>
    <row r="489" spans="1:7" x14ac:dyDescent="0.3">
      <c r="A489" s="17" t="str">
        <f t="shared" si="12"/>
        <v>2018-19Yarra CityS1</v>
      </c>
      <c r="B489" s="17" t="s">
        <v>104</v>
      </c>
      <c r="C489" s="17" t="s">
        <v>197</v>
      </c>
      <c r="D489" s="17" t="s">
        <v>116</v>
      </c>
      <c r="E489" s="17">
        <v>0.55527633047056502</v>
      </c>
      <c r="F489" s="17">
        <v>0.59450000000000003</v>
      </c>
      <c r="G489" s="17">
        <v>0.65524400000000005</v>
      </c>
    </row>
    <row r="490" spans="1:7" x14ac:dyDescent="0.3">
      <c r="A490" s="17" t="str">
        <f t="shared" si="12"/>
        <v>2018-19Yarra Ranges ShireS1</v>
      </c>
      <c r="B490" s="17" t="s">
        <v>104</v>
      </c>
      <c r="C490" s="17" t="s">
        <v>198</v>
      </c>
      <c r="D490" s="17" t="s">
        <v>116</v>
      </c>
      <c r="E490" s="17">
        <v>0.74936443607662895</v>
      </c>
      <c r="F490" s="17">
        <v>0.59450000000000003</v>
      </c>
      <c r="G490" s="17">
        <v>0.67671499999999996</v>
      </c>
    </row>
    <row r="491" spans="1:7" x14ac:dyDescent="0.3">
      <c r="A491" s="17" t="str">
        <f t="shared" si="12"/>
        <v>2018-19Yarriambiack ShireS1</v>
      </c>
      <c r="B491" s="17" t="s">
        <v>104</v>
      </c>
      <c r="C491" s="17" t="s">
        <v>199</v>
      </c>
      <c r="D491" s="17" t="s">
        <v>116</v>
      </c>
      <c r="E491" s="17">
        <v>0.52779571976058204</v>
      </c>
      <c r="F491" s="17">
        <v>0.59450000000000003</v>
      </c>
      <c r="G491" s="17">
        <v>0.51110500000000003</v>
      </c>
    </row>
    <row r="492" spans="1:7" x14ac:dyDescent="0.3">
      <c r="A492" s="17" t="str">
        <f t="shared" si="12"/>
        <v>2018-19Bass Coast ShireS1</v>
      </c>
      <c r="B492" s="17" t="s">
        <v>104</v>
      </c>
      <c r="C492" s="17" t="s">
        <v>200</v>
      </c>
      <c r="D492" s="17" t="s">
        <v>116</v>
      </c>
      <c r="E492" s="17">
        <v>0.75657435579828902</v>
      </c>
      <c r="F492" s="17">
        <v>0.59450000000000003</v>
      </c>
      <c r="G492" s="17">
        <v>0.57218400000000003</v>
      </c>
    </row>
    <row r="493" spans="1:7" x14ac:dyDescent="0.3">
      <c r="A493" s="17" t="str">
        <f t="shared" si="12"/>
        <v>2018-19Borough of QueenscliffeS1</v>
      </c>
      <c r="B493" s="17" t="s">
        <v>104</v>
      </c>
      <c r="C493" s="17" t="s">
        <v>201</v>
      </c>
      <c r="D493" s="17" t="s">
        <v>116</v>
      </c>
      <c r="E493" s="17">
        <v>0.654386314116844</v>
      </c>
      <c r="F493" s="17">
        <v>0.59450000000000003</v>
      </c>
      <c r="G493" s="17">
        <v>0.51110500000000003</v>
      </c>
    </row>
    <row r="494" spans="1:7" x14ac:dyDescent="0.3">
      <c r="A494" s="17" t="str">
        <f t="shared" si="12"/>
        <v>2018-19Alpine ShireS1</v>
      </c>
      <c r="B494" s="17" t="s">
        <v>104</v>
      </c>
      <c r="C494" s="17" t="s">
        <v>202</v>
      </c>
      <c r="D494" s="17" t="s">
        <v>116</v>
      </c>
      <c r="E494" s="17">
        <v>0.64507584004644702</v>
      </c>
      <c r="F494" s="17">
        <v>0.59450000000000003</v>
      </c>
      <c r="G494" s="17">
        <v>0.51110500000000003</v>
      </c>
    </row>
    <row r="495" spans="1:7" x14ac:dyDescent="0.3">
      <c r="A495" s="17" t="str">
        <f t="shared" si="12"/>
        <v>2018-19Ballarat CityS1</v>
      </c>
      <c r="B495" s="17" t="s">
        <v>104</v>
      </c>
      <c r="C495" s="17" t="s">
        <v>203</v>
      </c>
      <c r="D495" s="17" t="s">
        <v>116</v>
      </c>
      <c r="E495" s="17">
        <v>0.60336329820210799</v>
      </c>
      <c r="F495" s="17">
        <v>0.59450000000000003</v>
      </c>
      <c r="G495" s="17">
        <v>0.58772500000000005</v>
      </c>
    </row>
    <row r="496" spans="1:7" x14ac:dyDescent="0.3">
      <c r="A496" s="17" t="str">
        <f t="shared" si="12"/>
        <v>2018-19Banyule CityS1</v>
      </c>
      <c r="B496" s="17" t="s">
        <v>104</v>
      </c>
      <c r="C496" s="17" t="s">
        <v>204</v>
      </c>
      <c r="D496" s="17" t="s">
        <v>116</v>
      </c>
      <c r="E496" s="17">
        <v>0.65293441187616796</v>
      </c>
      <c r="F496" s="17">
        <v>0.59450000000000003</v>
      </c>
      <c r="G496" s="17">
        <v>0.65524400000000005</v>
      </c>
    </row>
    <row r="497" spans="1:7" x14ac:dyDescent="0.3">
      <c r="A497" s="17" t="str">
        <f t="shared" ref="A497:A560" si="13">CONCATENATE(B497,C497,D497)</f>
        <v>2018-19Baw Baw ShireS1</v>
      </c>
      <c r="B497" s="17" t="s">
        <v>104</v>
      </c>
      <c r="C497" s="17" t="s">
        <v>205</v>
      </c>
      <c r="D497" s="17" t="s">
        <v>116</v>
      </c>
      <c r="E497" s="17">
        <v>0.69005329660458703</v>
      </c>
      <c r="F497" s="17">
        <v>0.59450000000000003</v>
      </c>
      <c r="G497" s="17">
        <v>0.57218400000000003</v>
      </c>
    </row>
    <row r="498" spans="1:7" x14ac:dyDescent="0.3">
      <c r="A498" s="17" t="str">
        <f t="shared" si="13"/>
        <v>2018-19Bayside CityS1</v>
      </c>
      <c r="B498" s="17" t="s">
        <v>104</v>
      </c>
      <c r="C498" s="17" t="s">
        <v>206</v>
      </c>
      <c r="D498" s="17" t="s">
        <v>116</v>
      </c>
      <c r="E498" s="17">
        <v>0.71860396866605003</v>
      </c>
      <c r="F498" s="17">
        <v>0.59450000000000003</v>
      </c>
      <c r="G498" s="17">
        <v>0.65524400000000005</v>
      </c>
    </row>
    <row r="499" spans="1:7" x14ac:dyDescent="0.3">
      <c r="A499" s="17" t="str">
        <f t="shared" si="13"/>
        <v>2018-19Benalla Rural CityS1</v>
      </c>
      <c r="B499" s="17" t="s">
        <v>104</v>
      </c>
      <c r="C499" s="17" t="s">
        <v>207</v>
      </c>
      <c r="D499" s="17" t="s">
        <v>116</v>
      </c>
      <c r="E499" s="17">
        <v>0.56487331674006003</v>
      </c>
      <c r="F499" s="17">
        <v>0.59450000000000003</v>
      </c>
      <c r="G499" s="17">
        <v>0.51110500000000003</v>
      </c>
    </row>
    <row r="500" spans="1:7" x14ac:dyDescent="0.3">
      <c r="A500" s="17" t="str">
        <f t="shared" si="13"/>
        <v>2018-19Brimbank CityS1</v>
      </c>
      <c r="B500" s="17" t="s">
        <v>104</v>
      </c>
      <c r="C500" s="17" t="s">
        <v>208</v>
      </c>
      <c r="D500" s="17" t="s">
        <v>116</v>
      </c>
      <c r="E500" s="17">
        <v>0.72794608991915399</v>
      </c>
      <c r="F500" s="17">
        <v>0.59450000000000003</v>
      </c>
      <c r="G500" s="17">
        <v>0.65524400000000005</v>
      </c>
    </row>
    <row r="501" spans="1:7" x14ac:dyDescent="0.3">
      <c r="A501" s="17" t="str">
        <f t="shared" si="13"/>
        <v>2018-19Campaspe ShireS1</v>
      </c>
      <c r="B501" s="17" t="s">
        <v>104</v>
      </c>
      <c r="C501" s="17" t="s">
        <v>209</v>
      </c>
      <c r="D501" s="17" t="s">
        <v>116</v>
      </c>
      <c r="E501" s="17">
        <v>0.52825648288568305</v>
      </c>
      <c r="F501" s="17">
        <v>0.59450000000000003</v>
      </c>
      <c r="G501" s="17">
        <v>0.57218400000000003</v>
      </c>
    </row>
    <row r="502" spans="1:7" x14ac:dyDescent="0.3">
      <c r="A502" s="17" t="str">
        <f t="shared" si="13"/>
        <v>2018-19Cardinia ShireS1</v>
      </c>
      <c r="B502" s="17" t="s">
        <v>104</v>
      </c>
      <c r="C502" s="17" t="s">
        <v>210</v>
      </c>
      <c r="D502" s="17" t="s">
        <v>116</v>
      </c>
      <c r="E502" s="17">
        <v>0.72593945850288399</v>
      </c>
      <c r="F502" s="17">
        <v>0.59450000000000003</v>
      </c>
      <c r="G502" s="17">
        <v>0.67671499999999996</v>
      </c>
    </row>
    <row r="503" spans="1:7" x14ac:dyDescent="0.3">
      <c r="A503" s="17" t="str">
        <f t="shared" si="13"/>
        <v>2018-19Casey CityS1</v>
      </c>
      <c r="B503" s="17" t="s">
        <v>104</v>
      </c>
      <c r="C503" s="17" t="s">
        <v>211</v>
      </c>
      <c r="D503" s="17" t="s">
        <v>116</v>
      </c>
      <c r="E503" s="17">
        <v>0.58383408328978104</v>
      </c>
      <c r="F503" s="17">
        <v>0.59450000000000003</v>
      </c>
      <c r="G503" s="17">
        <v>0.67671499999999996</v>
      </c>
    </row>
    <row r="504" spans="1:7" x14ac:dyDescent="0.3">
      <c r="A504" s="17" t="str">
        <f t="shared" si="13"/>
        <v>2018-19Central Goldfields ShireS1</v>
      </c>
      <c r="B504" s="17" t="s">
        <v>104</v>
      </c>
      <c r="C504" s="17" t="s">
        <v>212</v>
      </c>
      <c r="D504" s="17" t="s">
        <v>116</v>
      </c>
      <c r="E504" s="17">
        <v>0.48592690590375398</v>
      </c>
      <c r="F504" s="17">
        <v>0.59450000000000003</v>
      </c>
      <c r="G504" s="17">
        <v>0.51110500000000003</v>
      </c>
    </row>
    <row r="505" spans="1:7" x14ac:dyDescent="0.3">
      <c r="A505" s="17" t="str">
        <f t="shared" si="13"/>
        <v>2018-19Colac Otway ShireS1</v>
      </c>
      <c r="B505" s="17" t="s">
        <v>104</v>
      </c>
      <c r="C505" s="17" t="s">
        <v>340</v>
      </c>
      <c r="D505" s="17" t="s">
        <v>116</v>
      </c>
      <c r="E505" s="17">
        <v>0.53548776030484302</v>
      </c>
      <c r="F505" s="17">
        <v>0.59450000000000003</v>
      </c>
      <c r="G505" s="17">
        <v>0.57218400000000003</v>
      </c>
    </row>
    <row r="506" spans="1:7" x14ac:dyDescent="0.3">
      <c r="A506" s="17" t="str">
        <f t="shared" si="13"/>
        <v>2018-19Corangamite ShireS1</v>
      </c>
      <c r="B506" s="17" t="s">
        <v>104</v>
      </c>
      <c r="C506" s="17" t="s">
        <v>213</v>
      </c>
      <c r="D506" s="17" t="s">
        <v>116</v>
      </c>
      <c r="E506" s="17">
        <v>0.409558712232995</v>
      </c>
      <c r="F506" s="17">
        <v>0.59450000000000003</v>
      </c>
      <c r="G506" s="17">
        <v>0.57218400000000003</v>
      </c>
    </row>
    <row r="507" spans="1:7" x14ac:dyDescent="0.3">
      <c r="A507" s="17" t="str">
        <f t="shared" si="13"/>
        <v>2018-19Darebin CityS1</v>
      </c>
      <c r="B507" s="17" t="s">
        <v>104</v>
      </c>
      <c r="C507" s="17" t="s">
        <v>214</v>
      </c>
      <c r="D507" s="17" t="s">
        <v>116</v>
      </c>
      <c r="E507" s="17">
        <v>0.69635781270637997</v>
      </c>
      <c r="F507" s="17">
        <v>0.59450000000000003</v>
      </c>
      <c r="G507" s="17">
        <v>0.65524400000000005</v>
      </c>
    </row>
    <row r="508" spans="1:7" x14ac:dyDescent="0.3">
      <c r="A508" s="17" t="str">
        <f t="shared" si="13"/>
        <v>2018-19East Gippsland ShireS1</v>
      </c>
      <c r="B508" s="17" t="s">
        <v>104</v>
      </c>
      <c r="C508" s="17" t="s">
        <v>215</v>
      </c>
      <c r="D508" s="17" t="s">
        <v>116</v>
      </c>
      <c r="E508" s="17">
        <v>0.59639928027449995</v>
      </c>
      <c r="F508" s="17">
        <v>0.59450000000000003</v>
      </c>
      <c r="G508" s="17">
        <v>0.57218400000000003</v>
      </c>
    </row>
    <row r="509" spans="1:7" x14ac:dyDescent="0.3">
      <c r="A509" s="17" t="str">
        <f t="shared" si="13"/>
        <v>2018-19Frankston CityS1</v>
      </c>
      <c r="B509" s="17" t="s">
        <v>104</v>
      </c>
      <c r="C509" s="17" t="s">
        <v>216</v>
      </c>
      <c r="D509" s="17" t="s">
        <v>116</v>
      </c>
      <c r="E509" s="17">
        <v>0.67338948604212001</v>
      </c>
      <c r="F509" s="17">
        <v>0.59450000000000003</v>
      </c>
      <c r="G509" s="17">
        <v>0.65524400000000005</v>
      </c>
    </row>
    <row r="510" spans="1:7" x14ac:dyDescent="0.3">
      <c r="A510" s="17" t="str">
        <f t="shared" si="13"/>
        <v>2018-19Gannawarra ShireS1</v>
      </c>
      <c r="B510" s="17" t="s">
        <v>104</v>
      </c>
      <c r="C510" s="17" t="s">
        <v>217</v>
      </c>
      <c r="D510" s="17" t="s">
        <v>116</v>
      </c>
      <c r="E510" s="17">
        <v>0.46089062387045499</v>
      </c>
      <c r="F510" s="17">
        <v>0.59450000000000003</v>
      </c>
      <c r="G510" s="17">
        <v>0.51110500000000003</v>
      </c>
    </row>
    <row r="511" spans="1:7" x14ac:dyDescent="0.3">
      <c r="A511" s="17" t="str">
        <f t="shared" si="13"/>
        <v>2018-19Glenelg ShireS1</v>
      </c>
      <c r="B511" s="17" t="s">
        <v>104</v>
      </c>
      <c r="C511" s="17" t="s">
        <v>218</v>
      </c>
      <c r="D511" s="17" t="s">
        <v>116</v>
      </c>
      <c r="E511" s="17">
        <v>0.39164813442055801</v>
      </c>
      <c r="F511" s="17">
        <v>0.59450000000000003</v>
      </c>
      <c r="G511" s="17">
        <v>0.57218400000000003</v>
      </c>
    </row>
    <row r="512" spans="1:7" x14ac:dyDescent="0.3">
      <c r="A512" s="17" t="str">
        <f t="shared" si="13"/>
        <v>2018-19Golden Plains ShireS1</v>
      </c>
      <c r="B512" s="17" t="s">
        <v>104</v>
      </c>
      <c r="C512" s="17" t="s">
        <v>219</v>
      </c>
      <c r="D512" s="17" t="s">
        <v>116</v>
      </c>
      <c r="E512" s="17">
        <v>0.56840277777777803</v>
      </c>
      <c r="F512" s="17">
        <v>0.59450000000000003</v>
      </c>
      <c r="G512" s="17">
        <v>0.57218400000000003</v>
      </c>
    </row>
    <row r="513" spans="1:7" x14ac:dyDescent="0.3">
      <c r="A513" s="17" t="str">
        <f t="shared" si="13"/>
        <v>2018-19Greater Bendigo CityS1</v>
      </c>
      <c r="B513" s="17" t="s">
        <v>104</v>
      </c>
      <c r="C513" s="17" t="s">
        <v>220</v>
      </c>
      <c r="D513" s="17" t="s">
        <v>116</v>
      </c>
      <c r="E513" s="17">
        <v>0.62627369636575503</v>
      </c>
      <c r="F513" s="17">
        <v>0.59450000000000003</v>
      </c>
      <c r="G513" s="17">
        <v>0.58772500000000005</v>
      </c>
    </row>
    <row r="514" spans="1:7" x14ac:dyDescent="0.3">
      <c r="A514" s="17" t="str">
        <f t="shared" si="13"/>
        <v>2018-19Greater Dandenong CityS1</v>
      </c>
      <c r="B514" s="17" t="s">
        <v>104</v>
      </c>
      <c r="C514" s="17" t="s">
        <v>221</v>
      </c>
      <c r="D514" s="17" t="s">
        <v>116</v>
      </c>
      <c r="E514" s="17">
        <v>0.67671539961013605</v>
      </c>
      <c r="F514" s="17">
        <v>0.59450000000000003</v>
      </c>
      <c r="G514" s="17">
        <v>0.65524400000000005</v>
      </c>
    </row>
    <row r="515" spans="1:7" x14ac:dyDescent="0.3">
      <c r="A515" s="17" t="str">
        <f t="shared" si="13"/>
        <v>2018-19Greater Geelong CityS1</v>
      </c>
      <c r="B515" s="17" t="s">
        <v>104</v>
      </c>
      <c r="C515" s="17" t="s">
        <v>222</v>
      </c>
      <c r="D515" s="17" t="s">
        <v>116</v>
      </c>
      <c r="E515" s="17">
        <v>0.59501836846356304</v>
      </c>
      <c r="F515" s="17">
        <v>0.59450000000000003</v>
      </c>
      <c r="G515" s="17">
        <v>0.58772500000000005</v>
      </c>
    </row>
    <row r="516" spans="1:7" x14ac:dyDescent="0.3">
      <c r="A516" s="17" t="str">
        <f t="shared" si="13"/>
        <v>2018-19Hepburn ShireS1</v>
      </c>
      <c r="B516" s="17" t="s">
        <v>104</v>
      </c>
      <c r="C516" s="17" t="s">
        <v>223</v>
      </c>
      <c r="D516" s="17" t="s">
        <v>116</v>
      </c>
      <c r="E516" s="17">
        <v>0.62057432127037704</v>
      </c>
      <c r="F516" s="17">
        <v>0.59450000000000003</v>
      </c>
      <c r="G516" s="17">
        <v>0.51110500000000003</v>
      </c>
    </row>
    <row r="517" spans="1:7" x14ac:dyDescent="0.3">
      <c r="A517" s="17" t="str">
        <f t="shared" si="13"/>
        <v>2018-19Hindmarsh ShireS1</v>
      </c>
      <c r="B517" s="17" t="s">
        <v>104</v>
      </c>
      <c r="C517" s="17" t="s">
        <v>224</v>
      </c>
      <c r="D517" s="17" t="s">
        <v>116</v>
      </c>
      <c r="E517" s="17">
        <v>0.378456422821141</v>
      </c>
      <c r="F517" s="17">
        <v>0.59450000000000003</v>
      </c>
      <c r="G517" s="17">
        <v>0.51110500000000003</v>
      </c>
    </row>
    <row r="518" spans="1:7" x14ac:dyDescent="0.3">
      <c r="A518" s="17" t="str">
        <f t="shared" si="13"/>
        <v>2018-19Hobsons Bay CityS1</v>
      </c>
      <c r="B518" s="17" t="s">
        <v>104</v>
      </c>
      <c r="C518" s="17" t="s">
        <v>225</v>
      </c>
      <c r="D518" s="17" t="s">
        <v>116</v>
      </c>
      <c r="E518" s="17">
        <v>0.75899912271583303</v>
      </c>
      <c r="F518" s="17">
        <v>0.59450000000000003</v>
      </c>
      <c r="G518" s="17">
        <v>0.65524400000000005</v>
      </c>
    </row>
    <row r="519" spans="1:7" x14ac:dyDescent="0.3">
      <c r="A519" s="17" t="str">
        <f t="shared" si="13"/>
        <v>2018-19Hume CityS1</v>
      </c>
      <c r="B519" s="17" t="s">
        <v>104</v>
      </c>
      <c r="C519" s="17" t="s">
        <v>226</v>
      </c>
      <c r="D519" s="17" t="s">
        <v>116</v>
      </c>
      <c r="E519" s="17">
        <v>0.56425435735490503</v>
      </c>
      <c r="F519" s="17">
        <v>0.59450000000000003</v>
      </c>
      <c r="G519" s="17">
        <v>0.67671499999999996</v>
      </c>
    </row>
    <row r="520" spans="1:7" x14ac:dyDescent="0.3">
      <c r="A520" s="17" t="str">
        <f t="shared" si="13"/>
        <v>2018-19Indigo ShireS1</v>
      </c>
      <c r="B520" s="17" t="s">
        <v>104</v>
      </c>
      <c r="C520" s="17" t="s">
        <v>227</v>
      </c>
      <c r="D520" s="17" t="s">
        <v>116</v>
      </c>
      <c r="E520" s="17">
        <v>0.56577951612879196</v>
      </c>
      <c r="F520" s="17">
        <v>0.59450000000000003</v>
      </c>
      <c r="G520" s="17">
        <v>0.51110500000000003</v>
      </c>
    </row>
    <row r="521" spans="1:7" x14ac:dyDescent="0.3">
      <c r="A521" s="17" t="str">
        <f t="shared" si="13"/>
        <v>2018-19Knox CityS1</v>
      </c>
      <c r="B521" s="17" t="s">
        <v>104</v>
      </c>
      <c r="C521" s="17" t="s">
        <v>228</v>
      </c>
      <c r="D521" s="17" t="s">
        <v>116</v>
      </c>
      <c r="E521" s="17">
        <v>0.66924487727131599</v>
      </c>
      <c r="F521" s="17">
        <v>0.59450000000000003</v>
      </c>
      <c r="G521" s="17">
        <v>0.65524400000000005</v>
      </c>
    </row>
    <row r="522" spans="1:7" x14ac:dyDescent="0.3">
      <c r="A522" s="17" t="str">
        <f t="shared" si="13"/>
        <v>2018-19Loddon ShireS1</v>
      </c>
      <c r="B522" s="17" t="s">
        <v>104</v>
      </c>
      <c r="C522" s="17" t="s">
        <v>229</v>
      </c>
      <c r="D522" s="17" t="s">
        <v>116</v>
      </c>
      <c r="E522" s="17">
        <v>0.248706012965386</v>
      </c>
      <c r="F522" s="17">
        <v>0.59450000000000003</v>
      </c>
      <c r="G522" s="17">
        <v>0.51110500000000003</v>
      </c>
    </row>
    <row r="523" spans="1:7" x14ac:dyDescent="0.3">
      <c r="A523" s="17" t="str">
        <f t="shared" si="13"/>
        <v>2018-19Macedon Ranges ShireS1</v>
      </c>
      <c r="B523" s="17" t="s">
        <v>104</v>
      </c>
      <c r="C523" s="17" t="s">
        <v>230</v>
      </c>
      <c r="D523" s="17" t="s">
        <v>116</v>
      </c>
      <c r="E523" s="17">
        <v>0.61062701387931095</v>
      </c>
      <c r="F523" s="17">
        <v>0.59450000000000003</v>
      </c>
      <c r="G523" s="17">
        <v>0.57218400000000003</v>
      </c>
    </row>
    <row r="524" spans="1:7" x14ac:dyDescent="0.3">
      <c r="A524" s="17" t="str">
        <f t="shared" si="13"/>
        <v>2018-19Manningham CityS1</v>
      </c>
      <c r="B524" s="17" t="s">
        <v>104</v>
      </c>
      <c r="C524" s="17" t="s">
        <v>231</v>
      </c>
      <c r="D524" s="17" t="s">
        <v>116</v>
      </c>
      <c r="E524" s="17">
        <v>0.76304743091876404</v>
      </c>
      <c r="F524" s="17">
        <v>0.59450000000000003</v>
      </c>
      <c r="G524" s="17">
        <v>0.65524400000000005</v>
      </c>
    </row>
    <row r="525" spans="1:7" x14ac:dyDescent="0.3">
      <c r="A525" s="17" t="str">
        <f t="shared" si="13"/>
        <v>2018-19Mansfield ShireS1</v>
      </c>
      <c r="B525" s="17" t="s">
        <v>104</v>
      </c>
      <c r="C525" s="17" t="s">
        <v>232</v>
      </c>
      <c r="D525" s="17" t="s">
        <v>116</v>
      </c>
      <c r="E525" s="17">
        <v>0.64555357310545602</v>
      </c>
      <c r="F525" s="17">
        <v>0.59450000000000003</v>
      </c>
      <c r="G525" s="17">
        <v>0.51110500000000003</v>
      </c>
    </row>
    <row r="526" spans="1:7" x14ac:dyDescent="0.3">
      <c r="A526" s="17" t="str">
        <f t="shared" si="13"/>
        <v>2018-19Maribyrnong CityS1</v>
      </c>
      <c r="B526" s="17" t="s">
        <v>104</v>
      </c>
      <c r="C526" s="17" t="s">
        <v>233</v>
      </c>
      <c r="D526" s="17" t="s">
        <v>116</v>
      </c>
      <c r="E526" s="17">
        <v>0.71843593077635903</v>
      </c>
      <c r="F526" s="17">
        <v>0.59450000000000003</v>
      </c>
      <c r="G526" s="17">
        <v>0.65524400000000005</v>
      </c>
    </row>
    <row r="527" spans="1:7" x14ac:dyDescent="0.3">
      <c r="A527" s="17" t="str">
        <f t="shared" si="13"/>
        <v>2018-19Maroondah CityS1</v>
      </c>
      <c r="B527" s="17" t="s">
        <v>104</v>
      </c>
      <c r="C527" s="17" t="s">
        <v>234</v>
      </c>
      <c r="D527" s="17" t="s">
        <v>116</v>
      </c>
      <c r="E527" s="17">
        <v>0.63093593295227401</v>
      </c>
      <c r="F527" s="17">
        <v>0.59450000000000003</v>
      </c>
      <c r="G527" s="17">
        <v>0.65524400000000005</v>
      </c>
    </row>
    <row r="528" spans="1:7" x14ac:dyDescent="0.3">
      <c r="A528" s="17" t="str">
        <f t="shared" si="13"/>
        <v>2018-19Melbourne CityS1</v>
      </c>
      <c r="B528" s="17" t="s">
        <v>104</v>
      </c>
      <c r="C528" s="17" t="s">
        <v>235</v>
      </c>
      <c r="D528" s="17" t="s">
        <v>116</v>
      </c>
      <c r="E528" s="17">
        <v>0.57145821792034701</v>
      </c>
      <c r="F528" s="17">
        <v>0.59450000000000003</v>
      </c>
      <c r="G528" s="17">
        <v>0.65524400000000005</v>
      </c>
    </row>
    <row r="529" spans="1:7" x14ac:dyDescent="0.3">
      <c r="A529" s="17" t="str">
        <f t="shared" si="13"/>
        <v>2018-19Melton CityS1</v>
      </c>
      <c r="B529" s="17" t="s">
        <v>104</v>
      </c>
      <c r="C529" s="17" t="s">
        <v>236</v>
      </c>
      <c r="D529" s="17" t="s">
        <v>116</v>
      </c>
      <c r="E529" s="17">
        <v>0.67354834881167802</v>
      </c>
      <c r="F529" s="17">
        <v>0.59450000000000003</v>
      </c>
      <c r="G529" s="17">
        <v>0.67671499999999996</v>
      </c>
    </row>
    <row r="530" spans="1:7" x14ac:dyDescent="0.3">
      <c r="A530" s="17" t="str">
        <f t="shared" si="13"/>
        <v>2018-19Moira ShireS1</v>
      </c>
      <c r="B530" s="17" t="s">
        <v>104</v>
      </c>
      <c r="C530" s="17" t="s">
        <v>237</v>
      </c>
      <c r="D530" s="17" t="s">
        <v>116</v>
      </c>
      <c r="E530" s="17">
        <v>0.60011033365999999</v>
      </c>
      <c r="F530" s="17">
        <v>0.59450000000000003</v>
      </c>
      <c r="G530" s="17">
        <v>0.57218400000000003</v>
      </c>
    </row>
    <row r="531" spans="1:7" x14ac:dyDescent="0.3">
      <c r="A531" s="17" t="str">
        <f t="shared" si="13"/>
        <v>2018-19Monash CityS1</v>
      </c>
      <c r="B531" s="17" t="s">
        <v>104</v>
      </c>
      <c r="C531" s="17" t="s">
        <v>238</v>
      </c>
      <c r="D531" s="17" t="s">
        <v>116</v>
      </c>
      <c r="E531" s="17">
        <v>0.62730411466610103</v>
      </c>
      <c r="F531" s="17">
        <v>0.59450000000000003</v>
      </c>
      <c r="G531" s="17">
        <v>0.65524400000000005</v>
      </c>
    </row>
    <row r="532" spans="1:7" x14ac:dyDescent="0.3">
      <c r="A532" s="17" t="str">
        <f t="shared" si="13"/>
        <v>2018-19Moonee Valley CityS1</v>
      </c>
      <c r="B532" s="17" t="s">
        <v>104</v>
      </c>
      <c r="C532" s="17" t="s">
        <v>239</v>
      </c>
      <c r="D532" s="17" t="s">
        <v>116</v>
      </c>
      <c r="E532" s="17">
        <v>0.66515440802956805</v>
      </c>
      <c r="F532" s="17">
        <v>0.59450000000000003</v>
      </c>
      <c r="G532" s="17">
        <v>0.65524400000000005</v>
      </c>
    </row>
    <row r="533" spans="1:7" x14ac:dyDescent="0.3">
      <c r="A533" s="17" t="str">
        <f t="shared" si="13"/>
        <v>2018-19Moorabool ShireS1</v>
      </c>
      <c r="B533" s="17" t="s">
        <v>104</v>
      </c>
      <c r="C533" s="17" t="s">
        <v>240</v>
      </c>
      <c r="D533" s="17" t="s">
        <v>116</v>
      </c>
      <c r="E533" s="17">
        <v>0.63909561586566399</v>
      </c>
      <c r="F533" s="17">
        <v>0.59450000000000003</v>
      </c>
      <c r="G533" s="17">
        <v>0.57218400000000003</v>
      </c>
    </row>
    <row r="534" spans="1:7" x14ac:dyDescent="0.3">
      <c r="A534" s="17" t="str">
        <f t="shared" si="13"/>
        <v>2018-19Merri-bek CityS1</v>
      </c>
      <c r="B534" s="17" t="s">
        <v>104</v>
      </c>
      <c r="C534" s="17" t="s">
        <v>241</v>
      </c>
      <c r="D534" s="17" t="s">
        <v>116</v>
      </c>
      <c r="E534" s="17">
        <v>0.70753986271228697</v>
      </c>
      <c r="F534" s="17">
        <v>0.59450000000000003</v>
      </c>
      <c r="G534" s="17">
        <v>0.65524400000000005</v>
      </c>
    </row>
    <row r="535" spans="1:7" x14ac:dyDescent="0.3">
      <c r="A535" s="17" t="str">
        <f t="shared" si="13"/>
        <v>2018-19Mornington Peninsula ShireS1</v>
      </c>
      <c r="B535" s="17" t="s">
        <v>104</v>
      </c>
      <c r="C535" s="17" t="s">
        <v>242</v>
      </c>
      <c r="D535" s="17" t="s">
        <v>116</v>
      </c>
      <c r="E535" s="17">
        <v>0.75999912307624895</v>
      </c>
      <c r="F535" s="17">
        <v>0.59450000000000003</v>
      </c>
      <c r="G535" s="17">
        <v>0.67671499999999996</v>
      </c>
    </row>
    <row r="536" spans="1:7" x14ac:dyDescent="0.3">
      <c r="A536" s="17" t="str">
        <f t="shared" si="13"/>
        <v>2018-19Mount Alexander ShireS1</v>
      </c>
      <c r="B536" s="17" t="s">
        <v>104</v>
      </c>
      <c r="C536" s="17" t="s">
        <v>243</v>
      </c>
      <c r="D536" s="17" t="s">
        <v>116</v>
      </c>
      <c r="E536" s="17">
        <v>0.63132287787774199</v>
      </c>
      <c r="F536" s="17">
        <v>0.59450000000000003</v>
      </c>
      <c r="G536" s="17">
        <v>0.57218400000000003</v>
      </c>
    </row>
    <row r="537" spans="1:7" x14ac:dyDescent="0.3">
      <c r="A537" s="17" t="str">
        <f t="shared" si="13"/>
        <v>2018-19Moyne ShireS1</v>
      </c>
      <c r="B537" s="17" t="s">
        <v>104</v>
      </c>
      <c r="C537" s="17" t="s">
        <v>244</v>
      </c>
      <c r="D537" s="17" t="s">
        <v>116</v>
      </c>
      <c r="E537" s="17">
        <v>0.443668911679092</v>
      </c>
      <c r="F537" s="17">
        <v>0.59450000000000003</v>
      </c>
      <c r="G537" s="17">
        <v>0.57218400000000003</v>
      </c>
    </row>
    <row r="538" spans="1:7" x14ac:dyDescent="0.3">
      <c r="A538" s="17" t="str">
        <f t="shared" si="13"/>
        <v>2018-19Murrindindi ShireS1</v>
      </c>
      <c r="B538" s="17" t="s">
        <v>104</v>
      </c>
      <c r="C538" s="17" t="s">
        <v>245</v>
      </c>
      <c r="D538" s="17" t="s">
        <v>116</v>
      </c>
      <c r="E538" s="17">
        <v>0.55942540995441703</v>
      </c>
      <c r="F538" s="17">
        <v>0.59450000000000003</v>
      </c>
      <c r="G538" s="17">
        <v>0.51110500000000003</v>
      </c>
    </row>
    <row r="539" spans="1:7" x14ac:dyDescent="0.3">
      <c r="A539" s="17" t="str">
        <f t="shared" si="13"/>
        <v>2018-19Nillumbik ShireS1</v>
      </c>
      <c r="B539" s="17" t="s">
        <v>104</v>
      </c>
      <c r="C539" s="17" t="s">
        <v>246</v>
      </c>
      <c r="D539" s="17" t="s">
        <v>116</v>
      </c>
      <c r="E539" s="17">
        <v>0.76699525547879199</v>
      </c>
      <c r="F539" s="17">
        <v>0.59450000000000003</v>
      </c>
      <c r="G539" s="17">
        <v>0.67671499999999996</v>
      </c>
    </row>
    <row r="540" spans="1:7" x14ac:dyDescent="0.3">
      <c r="A540" s="17" t="str">
        <f t="shared" si="13"/>
        <v>2018-19Port Phillip CityS1</v>
      </c>
      <c r="B540" s="17" t="s">
        <v>104</v>
      </c>
      <c r="C540" s="17" t="s">
        <v>247</v>
      </c>
      <c r="D540" s="17" t="s">
        <v>116</v>
      </c>
      <c r="E540" s="17">
        <v>0.57557892598611304</v>
      </c>
      <c r="F540" s="17">
        <v>0.59450000000000003</v>
      </c>
      <c r="G540" s="17">
        <v>0.65524400000000005</v>
      </c>
    </row>
    <row r="541" spans="1:7" x14ac:dyDescent="0.3">
      <c r="A541" s="17" t="str">
        <f t="shared" si="13"/>
        <v>2018-19Pyrenees ShireS1</v>
      </c>
      <c r="B541" s="17" t="s">
        <v>104</v>
      </c>
      <c r="C541" s="17" t="s">
        <v>248</v>
      </c>
      <c r="D541" s="17" t="s">
        <v>116</v>
      </c>
      <c r="E541" s="17">
        <v>0.364723467862481</v>
      </c>
      <c r="F541" s="17">
        <v>0.59450000000000003</v>
      </c>
      <c r="G541" s="17">
        <v>0.51110500000000003</v>
      </c>
    </row>
    <row r="542" spans="1:7" x14ac:dyDescent="0.3">
      <c r="A542" s="17" t="str">
        <f t="shared" si="13"/>
        <v>2018-19Greater SheppartonS1</v>
      </c>
      <c r="B542" s="17" t="s">
        <v>104</v>
      </c>
      <c r="C542" s="17" t="s">
        <v>249</v>
      </c>
      <c r="D542" s="17" t="s">
        <v>116</v>
      </c>
      <c r="E542" s="17">
        <v>0.59123302304288095</v>
      </c>
      <c r="F542" s="17">
        <v>0.59450000000000003</v>
      </c>
      <c r="G542" s="17">
        <v>0.58772500000000005</v>
      </c>
    </row>
    <row r="543" spans="1:7" x14ac:dyDescent="0.3">
      <c r="A543" s="17" t="str">
        <f t="shared" si="13"/>
        <v>2018-19Wangaratta Rural CityS1</v>
      </c>
      <c r="B543" s="17" t="s">
        <v>104</v>
      </c>
      <c r="C543" s="17" t="s">
        <v>250</v>
      </c>
      <c r="D543" s="17" t="s">
        <v>116</v>
      </c>
      <c r="E543" s="17">
        <v>0.53860183387992799</v>
      </c>
      <c r="F543" s="17">
        <v>0.59450000000000003</v>
      </c>
      <c r="G543" s="17">
        <v>0.58772500000000005</v>
      </c>
    </row>
    <row r="544" spans="1:7" x14ac:dyDescent="0.3">
      <c r="A544" s="17" t="str">
        <f t="shared" si="13"/>
        <v>2018-19Warrnambool CityS1</v>
      </c>
      <c r="B544" s="17" t="s">
        <v>104</v>
      </c>
      <c r="C544" s="17" t="s">
        <v>251</v>
      </c>
      <c r="D544" s="17" t="s">
        <v>116</v>
      </c>
      <c r="E544" s="17">
        <v>0.51471616895345695</v>
      </c>
      <c r="F544" s="17">
        <v>0.59450000000000003</v>
      </c>
      <c r="G544" s="17">
        <v>0.58772500000000005</v>
      </c>
    </row>
    <row r="545" spans="1:7" x14ac:dyDescent="0.3">
      <c r="A545" s="17" t="str">
        <f t="shared" si="13"/>
        <v>2018-19Wodonga CityS1</v>
      </c>
      <c r="B545" s="17" t="s">
        <v>104</v>
      </c>
      <c r="C545" s="17" t="s">
        <v>252</v>
      </c>
      <c r="D545" s="17" t="s">
        <v>116</v>
      </c>
      <c r="E545" s="17">
        <v>0.69433512763679694</v>
      </c>
      <c r="F545" s="17">
        <v>0.59450000000000003</v>
      </c>
      <c r="G545" s="17">
        <v>0.58772500000000005</v>
      </c>
    </row>
    <row r="546" spans="1:7" x14ac:dyDescent="0.3">
      <c r="A546" s="17" t="str">
        <f t="shared" si="13"/>
        <v>2018-19Boroondara CityS1</v>
      </c>
      <c r="B546" s="17" t="s">
        <v>104</v>
      </c>
      <c r="C546" s="17" t="s">
        <v>253</v>
      </c>
      <c r="D546" s="17" t="s">
        <v>116</v>
      </c>
      <c r="E546" s="17">
        <v>0.76226147564788105</v>
      </c>
      <c r="F546" s="17">
        <v>0.59450000000000003</v>
      </c>
      <c r="G546" s="17">
        <v>0.65524400000000005</v>
      </c>
    </row>
    <row r="547" spans="1:7" x14ac:dyDescent="0.3">
      <c r="A547" s="17" t="str">
        <f t="shared" si="13"/>
        <v>2018-19Buloke ShireS1</v>
      </c>
      <c r="B547" s="17" t="s">
        <v>104</v>
      </c>
      <c r="C547" s="17" t="s">
        <v>254</v>
      </c>
      <c r="D547" s="17" t="s">
        <v>116</v>
      </c>
      <c r="E547" s="17">
        <v>0.43063982792385003</v>
      </c>
      <c r="F547" s="17">
        <v>0.59450000000000003</v>
      </c>
      <c r="G547" s="17">
        <v>0.51110500000000003</v>
      </c>
    </row>
    <row r="548" spans="1:7" x14ac:dyDescent="0.3">
      <c r="A548" s="17" t="str">
        <f t="shared" si="13"/>
        <v>2018-19Glen Eira CityS1</v>
      </c>
      <c r="B548" s="17" t="s">
        <v>104</v>
      </c>
      <c r="C548" s="17" t="s">
        <v>255</v>
      </c>
      <c r="D548" s="17" t="s">
        <v>116</v>
      </c>
      <c r="E548" s="17">
        <v>0.58672485809146402</v>
      </c>
      <c r="F548" s="17">
        <v>0.59450000000000003</v>
      </c>
      <c r="G548" s="17">
        <v>0.65524400000000005</v>
      </c>
    </row>
    <row r="549" spans="1:7" x14ac:dyDescent="0.3">
      <c r="A549" s="17" t="str">
        <f t="shared" si="13"/>
        <v>2018-19Horsham Rural CityS1</v>
      </c>
      <c r="B549" s="17" t="s">
        <v>104</v>
      </c>
      <c r="C549" s="17" t="s">
        <v>256</v>
      </c>
      <c r="D549" s="17" t="s">
        <v>116</v>
      </c>
      <c r="E549" s="17">
        <v>0.50875085792724795</v>
      </c>
      <c r="F549" s="17">
        <v>0.59450000000000003</v>
      </c>
      <c r="G549" s="17">
        <v>0.58772500000000005</v>
      </c>
    </row>
    <row r="550" spans="1:7" x14ac:dyDescent="0.3">
      <c r="A550" s="17" t="str">
        <f t="shared" si="13"/>
        <v>2018-19Kingston CityS1</v>
      </c>
      <c r="B550" s="17" t="s">
        <v>104</v>
      </c>
      <c r="C550" s="17" t="s">
        <v>257</v>
      </c>
      <c r="D550" s="17" t="s">
        <v>116</v>
      </c>
      <c r="E550" s="17">
        <v>0.632313281286212</v>
      </c>
      <c r="F550" s="17">
        <v>0.59450000000000003</v>
      </c>
      <c r="G550" s="17">
        <v>0.65524400000000005</v>
      </c>
    </row>
    <row r="551" spans="1:7" x14ac:dyDescent="0.3">
      <c r="A551" s="17" t="str">
        <f t="shared" si="13"/>
        <v>2018-19Latrobe CityS1</v>
      </c>
      <c r="B551" s="17" t="s">
        <v>104</v>
      </c>
      <c r="C551" s="17" t="s">
        <v>258</v>
      </c>
      <c r="D551" s="17" t="s">
        <v>116</v>
      </c>
      <c r="E551" s="17">
        <v>0.60078396944213397</v>
      </c>
      <c r="F551" s="17">
        <v>0.59450000000000003</v>
      </c>
      <c r="G551" s="17">
        <v>0.58772500000000005</v>
      </c>
    </row>
    <row r="552" spans="1:7" x14ac:dyDescent="0.3">
      <c r="A552" s="17" t="str">
        <f t="shared" si="13"/>
        <v>2018-19Mildura Rural CityS1</v>
      </c>
      <c r="B552" s="17" t="s">
        <v>104</v>
      </c>
      <c r="C552" s="17" t="s">
        <v>259</v>
      </c>
      <c r="D552" s="17" t="s">
        <v>116</v>
      </c>
      <c r="E552" s="17">
        <v>0.60417353579175703</v>
      </c>
      <c r="F552" s="17">
        <v>0.59450000000000003</v>
      </c>
      <c r="G552" s="17">
        <v>0.58772500000000005</v>
      </c>
    </row>
    <row r="553" spans="1:7" x14ac:dyDescent="0.3">
      <c r="A553" s="17" t="str">
        <f t="shared" si="13"/>
        <v>2018-19Mitchell ShireS1</v>
      </c>
      <c r="B553" s="17" t="s">
        <v>104</v>
      </c>
      <c r="C553" s="17" t="s">
        <v>260</v>
      </c>
      <c r="D553" s="17" t="s">
        <v>116</v>
      </c>
      <c r="E553" s="17">
        <v>0.59410833505403005</v>
      </c>
      <c r="F553" s="17">
        <v>0.59450000000000003</v>
      </c>
      <c r="G553" s="17">
        <v>0.57218400000000003</v>
      </c>
    </row>
    <row r="554" spans="1:7" x14ac:dyDescent="0.3">
      <c r="A554" s="17" t="str">
        <f t="shared" si="13"/>
        <v>2018-19Northern Grampians ShireS1</v>
      </c>
      <c r="B554" s="17" t="s">
        <v>104</v>
      </c>
      <c r="C554" s="17" t="s">
        <v>261</v>
      </c>
      <c r="D554" s="17" t="s">
        <v>116</v>
      </c>
      <c r="E554" s="17">
        <v>0.55132382247809397</v>
      </c>
      <c r="F554" s="17">
        <v>0.59450000000000003</v>
      </c>
      <c r="G554" s="17">
        <v>0.51110500000000003</v>
      </c>
    </row>
    <row r="555" spans="1:7" x14ac:dyDescent="0.3">
      <c r="A555" s="17" t="str">
        <f t="shared" si="13"/>
        <v>2019-20Southern Grampians ShireG2</v>
      </c>
      <c r="B555" s="17" t="s">
        <v>105</v>
      </c>
      <c r="C555" s="17" t="s">
        <v>184</v>
      </c>
      <c r="D555" s="17" t="s">
        <v>22</v>
      </c>
      <c r="E555" s="17">
        <v>59</v>
      </c>
      <c r="F555" s="17">
        <v>56.310127000000001</v>
      </c>
      <c r="G555" s="17">
        <v>53.736842000000003</v>
      </c>
    </row>
    <row r="556" spans="1:7" x14ac:dyDescent="0.3">
      <c r="A556" s="17" t="str">
        <f t="shared" si="13"/>
        <v>2019-20South Gippsland ShireG2</v>
      </c>
      <c r="B556" s="17" t="s">
        <v>105</v>
      </c>
      <c r="C556" s="17" t="s">
        <v>185</v>
      </c>
      <c r="D556" s="17" t="s">
        <v>22</v>
      </c>
      <c r="E556" s="17">
        <v>41</v>
      </c>
      <c r="F556" s="17">
        <v>56.310127000000001</v>
      </c>
      <c r="G556" s="17">
        <v>53.736842000000003</v>
      </c>
    </row>
    <row r="557" spans="1:7" x14ac:dyDescent="0.3">
      <c r="A557" s="17" t="str">
        <f t="shared" si="13"/>
        <v>2019-20Stonnington CityG2</v>
      </c>
      <c r="B557" s="17" t="s">
        <v>105</v>
      </c>
      <c r="C557" s="17" t="s">
        <v>186</v>
      </c>
      <c r="D557" s="17" t="s">
        <v>22</v>
      </c>
      <c r="E557" s="17">
        <v>56</v>
      </c>
      <c r="F557" s="17">
        <v>56.310127000000001</v>
      </c>
      <c r="G557" s="17">
        <v>60.622726999999998</v>
      </c>
    </row>
    <row r="558" spans="1:7" x14ac:dyDescent="0.3">
      <c r="A558" s="17" t="str">
        <f t="shared" si="13"/>
        <v>2019-20Ararat Rural CityG2</v>
      </c>
      <c r="B558" s="17" t="s">
        <v>105</v>
      </c>
      <c r="C558" s="17" t="s">
        <v>187</v>
      </c>
      <c r="D558" s="17" t="s">
        <v>22</v>
      </c>
      <c r="E558" s="17">
        <v>56</v>
      </c>
      <c r="F558" s="17">
        <v>56.310127000000001</v>
      </c>
      <c r="G558" s="17">
        <v>54.473683999999999</v>
      </c>
    </row>
    <row r="559" spans="1:7" x14ac:dyDescent="0.3">
      <c r="A559" s="17" t="str">
        <f t="shared" si="13"/>
        <v>2019-20Strathbogie ShireG2</v>
      </c>
      <c r="B559" s="17" t="s">
        <v>105</v>
      </c>
      <c r="C559" s="17" t="s">
        <v>188</v>
      </c>
      <c r="D559" s="17" t="s">
        <v>22</v>
      </c>
      <c r="E559" s="17">
        <v>50</v>
      </c>
      <c r="F559" s="17">
        <v>56.310127000000001</v>
      </c>
      <c r="G559" s="17">
        <v>54.473683999999999</v>
      </c>
    </row>
    <row r="560" spans="1:7" x14ac:dyDescent="0.3">
      <c r="A560" s="17" t="str">
        <f t="shared" si="13"/>
        <v>2019-20Surf Coast ShireG2</v>
      </c>
      <c r="B560" s="17" t="s">
        <v>105</v>
      </c>
      <c r="C560" s="17" t="s">
        <v>189</v>
      </c>
      <c r="D560" s="17" t="s">
        <v>22</v>
      </c>
      <c r="E560" s="17">
        <v>59</v>
      </c>
      <c r="F560" s="17">
        <v>56.310127000000001</v>
      </c>
      <c r="G560" s="17">
        <v>53.736842000000003</v>
      </c>
    </row>
    <row r="561" spans="1:7" x14ac:dyDescent="0.3">
      <c r="A561" s="17" t="str">
        <f t="shared" ref="A561:A624" si="14">CONCATENATE(B561,C561,D561)</f>
        <v>2019-20Swan Hill Rural CityG2</v>
      </c>
      <c r="B561" s="17" t="s">
        <v>105</v>
      </c>
      <c r="C561" s="17" t="s">
        <v>190</v>
      </c>
      <c r="D561" s="17" t="s">
        <v>22</v>
      </c>
      <c r="E561" s="17">
        <v>52</v>
      </c>
      <c r="F561" s="17">
        <v>56.310127000000001</v>
      </c>
      <c r="G561" s="17">
        <v>53.736842000000003</v>
      </c>
    </row>
    <row r="562" spans="1:7" x14ac:dyDescent="0.3">
      <c r="A562" s="17" t="str">
        <f t="shared" si="14"/>
        <v>2019-20Towong ShireG2</v>
      </c>
      <c r="B562" s="17" t="s">
        <v>105</v>
      </c>
      <c r="C562" s="17" t="s">
        <v>191</v>
      </c>
      <c r="D562" s="17" t="s">
        <v>22</v>
      </c>
      <c r="E562" s="17">
        <v>60</v>
      </c>
      <c r="F562" s="17">
        <v>56.310127000000001</v>
      </c>
      <c r="G562" s="17">
        <v>54.473683999999999</v>
      </c>
    </row>
    <row r="563" spans="1:7" x14ac:dyDescent="0.3">
      <c r="A563" s="17" t="str">
        <f t="shared" si="14"/>
        <v>2019-20Wellington ShireG2</v>
      </c>
      <c r="B563" s="17" t="s">
        <v>105</v>
      </c>
      <c r="C563" s="17" t="s">
        <v>192</v>
      </c>
      <c r="D563" s="17" t="s">
        <v>22</v>
      </c>
      <c r="E563" s="17">
        <v>57</v>
      </c>
      <c r="F563" s="17">
        <v>56.310127000000001</v>
      </c>
      <c r="G563" s="17">
        <v>53.736842000000003</v>
      </c>
    </row>
    <row r="564" spans="1:7" x14ac:dyDescent="0.3">
      <c r="A564" s="17" t="str">
        <f t="shared" si="14"/>
        <v>2019-20West Wimmera ShireG2</v>
      </c>
      <c r="B564" s="17" t="s">
        <v>105</v>
      </c>
      <c r="C564" s="17" t="s">
        <v>193</v>
      </c>
      <c r="D564" s="17" t="s">
        <v>22</v>
      </c>
      <c r="E564" s="17">
        <v>59</v>
      </c>
      <c r="F564" s="17">
        <v>56.310127000000001</v>
      </c>
      <c r="G564" s="17">
        <v>54.473683999999999</v>
      </c>
    </row>
    <row r="565" spans="1:7" x14ac:dyDescent="0.3">
      <c r="A565" s="17" t="str">
        <f t="shared" si="14"/>
        <v>2019-20Whitehorse CityG2</v>
      </c>
      <c r="B565" s="17" t="s">
        <v>105</v>
      </c>
      <c r="C565" s="17" t="s">
        <v>194</v>
      </c>
      <c r="D565" s="17" t="s">
        <v>22</v>
      </c>
      <c r="E565" s="17">
        <v>60</v>
      </c>
      <c r="F565" s="17">
        <v>56.310127000000001</v>
      </c>
      <c r="G565" s="17">
        <v>60.622726999999998</v>
      </c>
    </row>
    <row r="566" spans="1:7" x14ac:dyDescent="0.3">
      <c r="A566" s="17" t="str">
        <f t="shared" si="14"/>
        <v>2019-20Whittlesea CityG2</v>
      </c>
      <c r="B566" s="17" t="s">
        <v>105</v>
      </c>
      <c r="C566" s="17" t="s">
        <v>195</v>
      </c>
      <c r="D566" s="17" t="s">
        <v>22</v>
      </c>
      <c r="E566" s="17">
        <v>55</v>
      </c>
      <c r="F566" s="17">
        <v>56.310127000000001</v>
      </c>
      <c r="G566" s="17">
        <v>58.755555999999999</v>
      </c>
    </row>
    <row r="567" spans="1:7" x14ac:dyDescent="0.3">
      <c r="A567" s="17" t="str">
        <f t="shared" si="14"/>
        <v>2019-20Wyndham CityG2</v>
      </c>
      <c r="B567" s="17" t="s">
        <v>105</v>
      </c>
      <c r="C567" s="17" t="s">
        <v>196</v>
      </c>
      <c r="D567" s="17" t="s">
        <v>22</v>
      </c>
      <c r="E567" s="17">
        <v>71.8</v>
      </c>
      <c r="F567" s="17">
        <v>56.310127000000001</v>
      </c>
      <c r="G567" s="17">
        <v>58.755555999999999</v>
      </c>
    </row>
    <row r="568" spans="1:7" x14ac:dyDescent="0.3">
      <c r="A568" s="17" t="str">
        <f t="shared" si="14"/>
        <v>2019-20Yarra CityG2</v>
      </c>
      <c r="B568" s="17" t="s">
        <v>105</v>
      </c>
      <c r="C568" s="17" t="s">
        <v>197</v>
      </c>
      <c r="D568" s="17" t="s">
        <v>22</v>
      </c>
      <c r="E568" s="17">
        <v>72</v>
      </c>
      <c r="F568" s="17">
        <v>56.310127000000001</v>
      </c>
      <c r="G568" s="17">
        <v>60.622726999999998</v>
      </c>
    </row>
    <row r="569" spans="1:7" x14ac:dyDescent="0.3">
      <c r="A569" s="17" t="str">
        <f t="shared" si="14"/>
        <v>2019-20Yarra Ranges ShireG2</v>
      </c>
      <c r="B569" s="17" t="s">
        <v>105</v>
      </c>
      <c r="C569" s="17" t="s">
        <v>198</v>
      </c>
      <c r="D569" s="17" t="s">
        <v>22</v>
      </c>
      <c r="E569" s="17">
        <v>52</v>
      </c>
      <c r="F569" s="17">
        <v>56.310127000000001</v>
      </c>
      <c r="G569" s="17">
        <v>58.755555999999999</v>
      </c>
    </row>
    <row r="570" spans="1:7" x14ac:dyDescent="0.3">
      <c r="A570" s="17" t="str">
        <f t="shared" si="14"/>
        <v>2019-20Yarriambiack ShireG2</v>
      </c>
      <c r="B570" s="17" t="s">
        <v>105</v>
      </c>
      <c r="C570" s="17" t="s">
        <v>199</v>
      </c>
      <c r="D570" s="17" t="s">
        <v>22</v>
      </c>
      <c r="E570" s="17">
        <v>59</v>
      </c>
      <c r="F570" s="17">
        <v>56.310127000000001</v>
      </c>
      <c r="G570" s="17">
        <v>54.473683999999999</v>
      </c>
    </row>
    <row r="571" spans="1:7" x14ac:dyDescent="0.3">
      <c r="A571" s="17" t="str">
        <f t="shared" si="14"/>
        <v>2019-20Bass Coast ShireG2</v>
      </c>
      <c r="B571" s="17" t="s">
        <v>105</v>
      </c>
      <c r="C571" s="17" t="s">
        <v>200</v>
      </c>
      <c r="D571" s="17" t="s">
        <v>22</v>
      </c>
      <c r="E571" s="17">
        <v>53</v>
      </c>
      <c r="F571" s="17">
        <v>56.310127000000001</v>
      </c>
      <c r="G571" s="17">
        <v>53.736842000000003</v>
      </c>
    </row>
    <row r="572" spans="1:7" x14ac:dyDescent="0.3">
      <c r="A572" s="17" t="str">
        <f t="shared" si="14"/>
        <v>2019-20Borough of QueenscliffeG2</v>
      </c>
      <c r="B572" s="17" t="s">
        <v>105</v>
      </c>
      <c r="C572" s="17" t="s">
        <v>201</v>
      </c>
      <c r="D572" s="17" t="s">
        <v>22</v>
      </c>
      <c r="E572" s="17">
        <v>59</v>
      </c>
      <c r="F572" s="17">
        <v>56.310127000000001</v>
      </c>
      <c r="G572" s="17">
        <v>54.473683999999999</v>
      </c>
    </row>
    <row r="573" spans="1:7" x14ac:dyDescent="0.3">
      <c r="A573" s="17" t="str">
        <f t="shared" si="14"/>
        <v>2019-20Alpine ShireG2</v>
      </c>
      <c r="B573" s="17" t="s">
        <v>105</v>
      </c>
      <c r="C573" s="17" t="s">
        <v>202</v>
      </c>
      <c r="D573" s="17" t="s">
        <v>22</v>
      </c>
      <c r="E573" s="17">
        <v>57</v>
      </c>
      <c r="F573" s="17">
        <v>56.310127000000001</v>
      </c>
      <c r="G573" s="17">
        <v>54.473683999999999</v>
      </c>
    </row>
    <row r="574" spans="1:7" x14ac:dyDescent="0.3">
      <c r="A574" s="17" t="str">
        <f t="shared" si="14"/>
        <v>2019-20Ballarat CityG2</v>
      </c>
      <c r="B574" s="17" t="s">
        <v>105</v>
      </c>
      <c r="C574" s="17" t="s">
        <v>203</v>
      </c>
      <c r="D574" s="17" t="s">
        <v>22</v>
      </c>
      <c r="E574" s="17">
        <v>63</v>
      </c>
      <c r="F574" s="17">
        <v>56.310127000000001</v>
      </c>
      <c r="G574" s="17">
        <v>53</v>
      </c>
    </row>
    <row r="575" spans="1:7" x14ac:dyDescent="0.3">
      <c r="A575" s="17" t="str">
        <f t="shared" si="14"/>
        <v>2019-20Banyule CityG2</v>
      </c>
      <c r="B575" s="17" t="s">
        <v>105</v>
      </c>
      <c r="C575" s="17" t="s">
        <v>204</v>
      </c>
      <c r="D575" s="17" t="s">
        <v>22</v>
      </c>
      <c r="E575" s="17">
        <v>60</v>
      </c>
      <c r="F575" s="17">
        <v>56.310127000000001</v>
      </c>
      <c r="G575" s="17">
        <v>60.622726999999998</v>
      </c>
    </row>
    <row r="576" spans="1:7" x14ac:dyDescent="0.3">
      <c r="A576" s="17" t="str">
        <f t="shared" si="14"/>
        <v>2019-20Baw Baw ShireG2</v>
      </c>
      <c r="B576" s="17" t="s">
        <v>105</v>
      </c>
      <c r="C576" s="17" t="s">
        <v>205</v>
      </c>
      <c r="D576" s="17" t="s">
        <v>22</v>
      </c>
      <c r="E576" s="17">
        <v>52</v>
      </c>
      <c r="F576" s="17">
        <v>56.310127000000001</v>
      </c>
      <c r="G576" s="17">
        <v>53.736842000000003</v>
      </c>
    </row>
    <row r="577" spans="1:7" x14ac:dyDescent="0.3">
      <c r="A577" s="17" t="str">
        <f t="shared" si="14"/>
        <v>2019-20Bayside CityG2</v>
      </c>
      <c r="B577" s="17" t="s">
        <v>105</v>
      </c>
      <c r="C577" s="17" t="s">
        <v>206</v>
      </c>
      <c r="D577" s="17" t="s">
        <v>22</v>
      </c>
      <c r="E577" s="17">
        <v>73.599999999999994</v>
      </c>
      <c r="F577" s="17">
        <v>56.310127000000001</v>
      </c>
      <c r="G577" s="17">
        <v>60.622726999999998</v>
      </c>
    </row>
    <row r="578" spans="1:7" x14ac:dyDescent="0.3">
      <c r="A578" s="17" t="str">
        <f t="shared" si="14"/>
        <v>2019-20Benalla Rural CityG2</v>
      </c>
      <c r="B578" s="17" t="s">
        <v>105</v>
      </c>
      <c r="C578" s="17" t="s">
        <v>207</v>
      </c>
      <c r="D578" s="17" t="s">
        <v>22</v>
      </c>
      <c r="E578" s="17">
        <v>55</v>
      </c>
      <c r="F578" s="17">
        <v>56.310127000000001</v>
      </c>
      <c r="G578" s="17">
        <v>54.473683999999999</v>
      </c>
    </row>
    <row r="579" spans="1:7" x14ac:dyDescent="0.3">
      <c r="A579" s="17" t="str">
        <f t="shared" si="14"/>
        <v>2019-20Brimbank CityG2</v>
      </c>
      <c r="B579" s="17" t="s">
        <v>105</v>
      </c>
      <c r="C579" s="17" t="s">
        <v>208</v>
      </c>
      <c r="D579" s="17" t="s">
        <v>22</v>
      </c>
      <c r="E579" s="17">
        <v>54</v>
      </c>
      <c r="F579" s="17">
        <v>56.310127000000001</v>
      </c>
      <c r="G579" s="17">
        <v>60.622726999999998</v>
      </c>
    </row>
    <row r="580" spans="1:7" x14ac:dyDescent="0.3">
      <c r="A580" s="17" t="str">
        <f t="shared" si="14"/>
        <v>2019-20Campaspe ShireG2</v>
      </c>
      <c r="B580" s="17" t="s">
        <v>105</v>
      </c>
      <c r="C580" s="17" t="s">
        <v>209</v>
      </c>
      <c r="D580" s="17" t="s">
        <v>22</v>
      </c>
      <c r="E580" s="17">
        <v>52</v>
      </c>
      <c r="F580" s="17">
        <v>56.310127000000001</v>
      </c>
      <c r="G580" s="17">
        <v>53.736842000000003</v>
      </c>
    </row>
    <row r="581" spans="1:7" x14ac:dyDescent="0.3">
      <c r="A581" s="17" t="str">
        <f t="shared" si="14"/>
        <v>2019-20Cardinia ShireG2</v>
      </c>
      <c r="B581" s="17" t="s">
        <v>105</v>
      </c>
      <c r="C581" s="17" t="s">
        <v>210</v>
      </c>
      <c r="D581" s="17" t="s">
        <v>22</v>
      </c>
      <c r="E581" s="17">
        <v>52</v>
      </c>
      <c r="F581" s="17">
        <v>56.310127000000001</v>
      </c>
      <c r="G581" s="17">
        <v>58.755555999999999</v>
      </c>
    </row>
    <row r="582" spans="1:7" x14ac:dyDescent="0.3">
      <c r="A582" s="17" t="str">
        <f t="shared" si="14"/>
        <v>2019-20Casey CityG2</v>
      </c>
      <c r="B582" s="17" t="s">
        <v>105</v>
      </c>
      <c r="C582" s="17" t="s">
        <v>211</v>
      </c>
      <c r="D582" s="17" t="s">
        <v>22</v>
      </c>
      <c r="E582" s="17">
        <v>52</v>
      </c>
      <c r="F582" s="17">
        <v>56.310127000000001</v>
      </c>
      <c r="G582" s="17">
        <v>58.755555999999999</v>
      </c>
    </row>
    <row r="583" spans="1:7" x14ac:dyDescent="0.3">
      <c r="A583" s="17" t="str">
        <f t="shared" si="14"/>
        <v>2019-20Central Goldfields ShireG2</v>
      </c>
      <c r="B583" s="17" t="s">
        <v>105</v>
      </c>
      <c r="C583" s="17" t="s">
        <v>212</v>
      </c>
      <c r="D583" s="17" t="s">
        <v>22</v>
      </c>
      <c r="E583" s="17">
        <v>51</v>
      </c>
      <c r="F583" s="17">
        <v>56.310127000000001</v>
      </c>
      <c r="G583" s="17">
        <v>54.473683999999999</v>
      </c>
    </row>
    <row r="584" spans="1:7" x14ac:dyDescent="0.3">
      <c r="A584" s="17" t="str">
        <f t="shared" si="14"/>
        <v>2019-20Colac Otway ShireG2</v>
      </c>
      <c r="B584" s="17" t="s">
        <v>105</v>
      </c>
      <c r="C584" s="17" t="s">
        <v>340</v>
      </c>
      <c r="D584" s="17" t="s">
        <v>22</v>
      </c>
      <c r="E584" s="17">
        <v>55</v>
      </c>
      <c r="F584" s="17">
        <v>56.310127000000001</v>
      </c>
      <c r="G584" s="17">
        <v>53.736842000000003</v>
      </c>
    </row>
    <row r="585" spans="1:7" x14ac:dyDescent="0.3">
      <c r="A585" s="17" t="str">
        <f t="shared" si="14"/>
        <v>2019-20Corangamite ShireG2</v>
      </c>
      <c r="B585" s="17" t="s">
        <v>105</v>
      </c>
      <c r="C585" s="17" t="s">
        <v>213</v>
      </c>
      <c r="D585" s="17" t="s">
        <v>22</v>
      </c>
      <c r="E585" s="17">
        <v>64</v>
      </c>
      <c r="F585" s="17">
        <v>56.310127000000001</v>
      </c>
      <c r="G585" s="17">
        <v>53.736842000000003</v>
      </c>
    </row>
    <row r="586" spans="1:7" x14ac:dyDescent="0.3">
      <c r="A586" s="17" t="str">
        <f t="shared" si="14"/>
        <v>2019-20Darebin CityG2</v>
      </c>
      <c r="B586" s="17" t="s">
        <v>105</v>
      </c>
      <c r="C586" s="17" t="s">
        <v>214</v>
      </c>
      <c r="D586" s="17" t="s">
        <v>22</v>
      </c>
      <c r="E586" s="17">
        <v>69.099999999999994</v>
      </c>
      <c r="F586" s="17">
        <v>56.310127000000001</v>
      </c>
      <c r="G586" s="17">
        <v>60.622726999999998</v>
      </c>
    </row>
    <row r="587" spans="1:7" x14ac:dyDescent="0.3">
      <c r="A587" s="17" t="str">
        <f t="shared" si="14"/>
        <v>2019-20East Gippsland ShireG2</v>
      </c>
      <c r="B587" s="17" t="s">
        <v>105</v>
      </c>
      <c r="C587" s="17" t="s">
        <v>215</v>
      </c>
      <c r="D587" s="17" t="s">
        <v>22</v>
      </c>
      <c r="E587" s="17">
        <v>54</v>
      </c>
      <c r="F587" s="17">
        <v>56.310127000000001</v>
      </c>
      <c r="G587" s="17">
        <v>53.736842000000003</v>
      </c>
    </row>
    <row r="588" spans="1:7" x14ac:dyDescent="0.3">
      <c r="A588" s="17" t="str">
        <f t="shared" si="14"/>
        <v>2019-20Frankston CityG2</v>
      </c>
      <c r="B588" s="17" t="s">
        <v>105</v>
      </c>
      <c r="C588" s="17" t="s">
        <v>216</v>
      </c>
      <c r="D588" s="17" t="s">
        <v>22</v>
      </c>
      <c r="E588" s="17">
        <v>57</v>
      </c>
      <c r="F588" s="17">
        <v>56.310127000000001</v>
      </c>
      <c r="G588" s="17">
        <v>60.622726999999998</v>
      </c>
    </row>
    <row r="589" spans="1:7" x14ac:dyDescent="0.3">
      <c r="A589" s="17" t="str">
        <f t="shared" si="14"/>
        <v>2019-20Gannawarra ShireG2</v>
      </c>
      <c r="B589" s="17" t="s">
        <v>105</v>
      </c>
      <c r="C589" s="17" t="s">
        <v>217</v>
      </c>
      <c r="D589" s="17" t="s">
        <v>22</v>
      </c>
      <c r="E589" s="17">
        <v>43</v>
      </c>
      <c r="F589" s="17">
        <v>56.310127000000001</v>
      </c>
      <c r="G589" s="17">
        <v>54.473683999999999</v>
      </c>
    </row>
    <row r="590" spans="1:7" x14ac:dyDescent="0.3">
      <c r="A590" s="17" t="str">
        <f t="shared" si="14"/>
        <v>2019-20Glenelg ShireG2</v>
      </c>
      <c r="B590" s="17" t="s">
        <v>105</v>
      </c>
      <c r="C590" s="17" t="s">
        <v>218</v>
      </c>
      <c r="D590" s="17" t="s">
        <v>22</v>
      </c>
      <c r="E590" s="17">
        <v>59</v>
      </c>
      <c r="F590" s="17">
        <v>56.310127000000001</v>
      </c>
      <c r="G590" s="17">
        <v>53.736842000000003</v>
      </c>
    </row>
    <row r="591" spans="1:7" x14ac:dyDescent="0.3">
      <c r="A591" s="17" t="str">
        <f t="shared" si="14"/>
        <v>2019-20Golden Plains ShireG2</v>
      </c>
      <c r="B591" s="17" t="s">
        <v>105</v>
      </c>
      <c r="C591" s="17" t="s">
        <v>219</v>
      </c>
      <c r="D591" s="17" t="s">
        <v>22</v>
      </c>
      <c r="E591" s="17">
        <v>49</v>
      </c>
      <c r="F591" s="17">
        <v>56.310127000000001</v>
      </c>
      <c r="G591" s="17">
        <v>53.736842000000003</v>
      </c>
    </row>
    <row r="592" spans="1:7" x14ac:dyDescent="0.3">
      <c r="A592" s="17" t="str">
        <f t="shared" si="14"/>
        <v>2019-20Greater Bendigo CityG2</v>
      </c>
      <c r="B592" s="17" t="s">
        <v>105</v>
      </c>
      <c r="C592" s="17" t="s">
        <v>220</v>
      </c>
      <c r="D592" s="17" t="s">
        <v>22</v>
      </c>
      <c r="E592" s="17">
        <v>54</v>
      </c>
      <c r="F592" s="17">
        <v>56.310127000000001</v>
      </c>
      <c r="G592" s="17">
        <v>53</v>
      </c>
    </row>
    <row r="593" spans="1:7" x14ac:dyDescent="0.3">
      <c r="A593" s="17" t="str">
        <f t="shared" si="14"/>
        <v>2019-20Greater Dandenong CityG2</v>
      </c>
      <c r="B593" s="17" t="s">
        <v>105</v>
      </c>
      <c r="C593" s="17" t="s">
        <v>221</v>
      </c>
      <c r="D593" s="17" t="s">
        <v>22</v>
      </c>
      <c r="E593" s="17">
        <v>62</v>
      </c>
      <c r="F593" s="17">
        <v>56.310127000000001</v>
      </c>
      <c r="G593" s="17">
        <v>60.622726999999998</v>
      </c>
    </row>
    <row r="594" spans="1:7" x14ac:dyDescent="0.3">
      <c r="A594" s="17" t="str">
        <f t="shared" si="14"/>
        <v>2019-20Greater Geelong CityG2</v>
      </c>
      <c r="B594" s="17" t="s">
        <v>105</v>
      </c>
      <c r="C594" s="17" t="s">
        <v>222</v>
      </c>
      <c r="D594" s="17" t="s">
        <v>22</v>
      </c>
      <c r="E594" s="17">
        <v>53</v>
      </c>
      <c r="F594" s="17">
        <v>56.310127000000001</v>
      </c>
      <c r="G594" s="17">
        <v>53</v>
      </c>
    </row>
    <row r="595" spans="1:7" x14ac:dyDescent="0.3">
      <c r="A595" s="17" t="str">
        <f t="shared" si="14"/>
        <v>2019-20Hepburn ShireG2</v>
      </c>
      <c r="B595" s="17" t="s">
        <v>105</v>
      </c>
      <c r="C595" s="17" t="s">
        <v>223</v>
      </c>
      <c r="D595" s="17" t="s">
        <v>22</v>
      </c>
      <c r="E595" s="17">
        <v>41</v>
      </c>
      <c r="F595" s="17">
        <v>56.310127000000001</v>
      </c>
      <c r="G595" s="17">
        <v>54.473683999999999</v>
      </c>
    </row>
    <row r="596" spans="1:7" x14ac:dyDescent="0.3">
      <c r="A596" s="17" t="str">
        <f t="shared" si="14"/>
        <v>2019-20Hindmarsh ShireG2</v>
      </c>
      <c r="B596" s="17" t="s">
        <v>105</v>
      </c>
      <c r="C596" s="17" t="s">
        <v>224</v>
      </c>
      <c r="D596" s="17" t="s">
        <v>22</v>
      </c>
      <c r="E596" s="17">
        <v>59</v>
      </c>
      <c r="F596" s="17">
        <v>56.310127000000001</v>
      </c>
      <c r="G596" s="17">
        <v>54.473683999999999</v>
      </c>
    </row>
    <row r="597" spans="1:7" x14ac:dyDescent="0.3">
      <c r="A597" s="17" t="str">
        <f t="shared" si="14"/>
        <v>2019-20Hobsons Bay CityG2</v>
      </c>
      <c r="B597" s="17" t="s">
        <v>105</v>
      </c>
      <c r="C597" s="17" t="s">
        <v>225</v>
      </c>
      <c r="D597" s="17" t="s">
        <v>22</v>
      </c>
      <c r="E597" s="17">
        <v>57</v>
      </c>
      <c r="F597" s="17">
        <v>56.310127000000001</v>
      </c>
      <c r="G597" s="17">
        <v>60.622726999999998</v>
      </c>
    </row>
    <row r="598" spans="1:7" x14ac:dyDescent="0.3">
      <c r="A598" s="17" t="str">
        <f t="shared" si="14"/>
        <v>2019-20Hume CityG2</v>
      </c>
      <c r="B598" s="17" t="s">
        <v>105</v>
      </c>
      <c r="C598" s="17" t="s">
        <v>226</v>
      </c>
      <c r="D598" s="17" t="s">
        <v>22</v>
      </c>
      <c r="E598" s="17">
        <v>56</v>
      </c>
      <c r="F598" s="17">
        <v>56.310127000000001</v>
      </c>
      <c r="G598" s="17">
        <v>58.755555999999999</v>
      </c>
    </row>
    <row r="599" spans="1:7" x14ac:dyDescent="0.3">
      <c r="A599" s="17" t="str">
        <f t="shared" si="14"/>
        <v>2019-20Indigo ShireG2</v>
      </c>
      <c r="B599" s="17" t="s">
        <v>105</v>
      </c>
      <c r="C599" s="17" t="s">
        <v>227</v>
      </c>
      <c r="D599" s="17" t="s">
        <v>22</v>
      </c>
      <c r="E599" s="17">
        <v>57</v>
      </c>
      <c r="F599" s="17">
        <v>56.310127000000001</v>
      </c>
      <c r="G599" s="17">
        <v>54.473683999999999</v>
      </c>
    </row>
    <row r="600" spans="1:7" x14ac:dyDescent="0.3">
      <c r="A600" s="17" t="str">
        <f t="shared" si="14"/>
        <v>2019-20Knox CityG2</v>
      </c>
      <c r="B600" s="17" t="s">
        <v>105</v>
      </c>
      <c r="C600" s="17" t="s">
        <v>228</v>
      </c>
      <c r="D600" s="17" t="s">
        <v>22</v>
      </c>
      <c r="E600" s="17">
        <v>57</v>
      </c>
      <c r="F600" s="17">
        <v>56.310127000000001</v>
      </c>
      <c r="G600" s="17">
        <v>60.622726999999998</v>
      </c>
    </row>
    <row r="601" spans="1:7" x14ac:dyDescent="0.3">
      <c r="A601" s="17" t="str">
        <f t="shared" si="14"/>
        <v>2019-20Loddon ShireG2</v>
      </c>
      <c r="B601" s="17" t="s">
        <v>105</v>
      </c>
      <c r="C601" s="17" t="s">
        <v>229</v>
      </c>
      <c r="D601" s="17" t="s">
        <v>22</v>
      </c>
      <c r="E601" s="17">
        <v>57</v>
      </c>
      <c r="F601" s="17">
        <v>56.310127000000001</v>
      </c>
      <c r="G601" s="17">
        <v>54.473683999999999</v>
      </c>
    </row>
    <row r="602" spans="1:7" x14ac:dyDescent="0.3">
      <c r="A602" s="17" t="str">
        <f t="shared" si="14"/>
        <v>2019-20Macedon Ranges ShireG2</v>
      </c>
      <c r="B602" s="17" t="s">
        <v>105</v>
      </c>
      <c r="C602" s="17" t="s">
        <v>230</v>
      </c>
      <c r="D602" s="17" t="s">
        <v>22</v>
      </c>
      <c r="E602" s="17">
        <v>51</v>
      </c>
      <c r="F602" s="17">
        <v>56.310127000000001</v>
      </c>
      <c r="G602" s="17">
        <v>53.736842000000003</v>
      </c>
    </row>
    <row r="603" spans="1:7" x14ac:dyDescent="0.3">
      <c r="A603" s="17" t="str">
        <f t="shared" si="14"/>
        <v>2019-20Manningham CityG2</v>
      </c>
      <c r="B603" s="17" t="s">
        <v>105</v>
      </c>
      <c r="C603" s="17" t="s">
        <v>231</v>
      </c>
      <c r="D603" s="17" t="s">
        <v>22</v>
      </c>
      <c r="E603" s="17">
        <v>56</v>
      </c>
      <c r="F603" s="17">
        <v>56.310127000000001</v>
      </c>
      <c r="G603" s="17">
        <v>60.622726999999998</v>
      </c>
    </row>
    <row r="604" spans="1:7" x14ac:dyDescent="0.3">
      <c r="A604" s="17" t="str">
        <f t="shared" si="14"/>
        <v>2019-20Mansfield ShireG2</v>
      </c>
      <c r="B604" s="17" t="s">
        <v>105</v>
      </c>
      <c r="C604" s="17" t="s">
        <v>232</v>
      </c>
      <c r="D604" s="17" t="s">
        <v>22</v>
      </c>
      <c r="E604" s="17">
        <v>54</v>
      </c>
      <c r="F604" s="17">
        <v>56.310127000000001</v>
      </c>
      <c r="G604" s="17">
        <v>54.473683999999999</v>
      </c>
    </row>
    <row r="605" spans="1:7" x14ac:dyDescent="0.3">
      <c r="A605" s="17" t="str">
        <f t="shared" si="14"/>
        <v>2019-20Maribyrnong CityG2</v>
      </c>
      <c r="B605" s="17" t="s">
        <v>105</v>
      </c>
      <c r="C605" s="17" t="s">
        <v>233</v>
      </c>
      <c r="D605" s="17" t="s">
        <v>22</v>
      </c>
      <c r="E605" s="17">
        <v>70</v>
      </c>
      <c r="F605" s="17">
        <v>56.310127000000001</v>
      </c>
      <c r="G605" s="17">
        <v>60.622726999999998</v>
      </c>
    </row>
    <row r="606" spans="1:7" x14ac:dyDescent="0.3">
      <c r="A606" s="17" t="str">
        <f t="shared" si="14"/>
        <v>2019-20Maroondah CityG2</v>
      </c>
      <c r="B606" s="17" t="s">
        <v>105</v>
      </c>
      <c r="C606" s="17" t="s">
        <v>234</v>
      </c>
      <c r="D606" s="17" t="s">
        <v>22</v>
      </c>
      <c r="E606" s="17">
        <v>56</v>
      </c>
      <c r="F606" s="17">
        <v>56.310127000000001</v>
      </c>
      <c r="G606" s="17">
        <v>60.622726999999998</v>
      </c>
    </row>
    <row r="607" spans="1:7" x14ac:dyDescent="0.3">
      <c r="A607" s="17" t="str">
        <f t="shared" si="14"/>
        <v>2019-20Melbourne CityG2</v>
      </c>
      <c r="B607" s="17" t="s">
        <v>105</v>
      </c>
      <c r="C607" s="17" t="s">
        <v>235</v>
      </c>
      <c r="D607" s="17" t="s">
        <v>22</v>
      </c>
      <c r="E607" s="17">
        <v>60</v>
      </c>
      <c r="F607" s="17">
        <v>56.310127000000001</v>
      </c>
      <c r="G607" s="17">
        <v>60.622726999999998</v>
      </c>
    </row>
    <row r="608" spans="1:7" x14ac:dyDescent="0.3">
      <c r="A608" s="17" t="str">
        <f t="shared" si="14"/>
        <v>2019-20Melton CityG2</v>
      </c>
      <c r="B608" s="17" t="s">
        <v>105</v>
      </c>
      <c r="C608" s="17" t="s">
        <v>236</v>
      </c>
      <c r="D608" s="17" t="s">
        <v>22</v>
      </c>
      <c r="E608" s="17">
        <v>67</v>
      </c>
      <c r="F608" s="17">
        <v>56.310127000000001</v>
      </c>
      <c r="G608" s="17">
        <v>58.755555999999999</v>
      </c>
    </row>
    <row r="609" spans="1:7" x14ac:dyDescent="0.3">
      <c r="A609" s="17" t="str">
        <f t="shared" si="14"/>
        <v>2019-20Moira ShireG2</v>
      </c>
      <c r="B609" s="17" t="s">
        <v>105</v>
      </c>
      <c r="C609" s="17" t="s">
        <v>237</v>
      </c>
      <c r="D609" s="17" t="s">
        <v>22</v>
      </c>
      <c r="E609" s="17">
        <v>53</v>
      </c>
      <c r="F609" s="17">
        <v>56.310127000000001</v>
      </c>
      <c r="G609" s="17">
        <v>53.736842000000003</v>
      </c>
    </row>
    <row r="610" spans="1:7" x14ac:dyDescent="0.3">
      <c r="A610" s="17" t="str">
        <f t="shared" si="14"/>
        <v>2019-20Monash CityG2</v>
      </c>
      <c r="B610" s="17" t="s">
        <v>105</v>
      </c>
      <c r="C610" s="17" t="s">
        <v>238</v>
      </c>
      <c r="D610" s="17" t="s">
        <v>22</v>
      </c>
      <c r="E610" s="17">
        <v>73</v>
      </c>
      <c r="F610" s="17">
        <v>56.310127000000001</v>
      </c>
      <c r="G610" s="17">
        <v>60.622726999999998</v>
      </c>
    </row>
    <row r="611" spans="1:7" x14ac:dyDescent="0.3">
      <c r="A611" s="17" t="str">
        <f t="shared" si="14"/>
        <v>2019-20Moonee Valley CityG2</v>
      </c>
      <c r="B611" s="17" t="s">
        <v>105</v>
      </c>
      <c r="C611" s="17" t="s">
        <v>239</v>
      </c>
      <c r="D611" s="17" t="s">
        <v>22</v>
      </c>
      <c r="E611" s="17">
        <v>54</v>
      </c>
      <c r="F611" s="17">
        <v>56.310127000000001</v>
      </c>
      <c r="G611" s="17">
        <v>60.622726999999998</v>
      </c>
    </row>
    <row r="612" spans="1:7" x14ac:dyDescent="0.3">
      <c r="A612" s="17" t="str">
        <f t="shared" si="14"/>
        <v>2019-20Moorabool ShireG2</v>
      </c>
      <c r="B612" s="17" t="s">
        <v>105</v>
      </c>
      <c r="C612" s="17" t="s">
        <v>240</v>
      </c>
      <c r="D612" s="17" t="s">
        <v>22</v>
      </c>
      <c r="E612" s="17">
        <v>49</v>
      </c>
      <c r="F612" s="17">
        <v>56.310127000000001</v>
      </c>
      <c r="G612" s="17">
        <v>53.736842000000003</v>
      </c>
    </row>
    <row r="613" spans="1:7" x14ac:dyDescent="0.3">
      <c r="A613" s="17" t="str">
        <f t="shared" si="14"/>
        <v>2019-20Merri-bek CityG2</v>
      </c>
      <c r="B613" s="17" t="s">
        <v>105</v>
      </c>
      <c r="C613" s="17" t="s">
        <v>241</v>
      </c>
      <c r="D613" s="17" t="s">
        <v>22</v>
      </c>
      <c r="E613" s="17">
        <v>53</v>
      </c>
      <c r="F613" s="17">
        <v>56.310127000000001</v>
      </c>
      <c r="G613" s="17">
        <v>60.622726999999998</v>
      </c>
    </row>
    <row r="614" spans="1:7" x14ac:dyDescent="0.3">
      <c r="A614" s="17" t="str">
        <f t="shared" si="14"/>
        <v>2019-20Mornington Peninsula ShireG2</v>
      </c>
      <c r="B614" s="17" t="s">
        <v>105</v>
      </c>
      <c r="C614" s="17" t="s">
        <v>242</v>
      </c>
      <c r="D614" s="17" t="s">
        <v>22</v>
      </c>
      <c r="E614" s="17">
        <v>55</v>
      </c>
      <c r="F614" s="17">
        <v>56.310127000000001</v>
      </c>
      <c r="G614" s="17">
        <v>58.755555999999999</v>
      </c>
    </row>
    <row r="615" spans="1:7" x14ac:dyDescent="0.3">
      <c r="A615" s="17" t="str">
        <f t="shared" si="14"/>
        <v>2019-20Mount Alexander ShireG2</v>
      </c>
      <c r="B615" s="17" t="s">
        <v>105</v>
      </c>
      <c r="C615" s="17" t="s">
        <v>243</v>
      </c>
      <c r="D615" s="17" t="s">
        <v>22</v>
      </c>
      <c r="E615" s="17">
        <v>51</v>
      </c>
      <c r="F615" s="17">
        <v>56.310127000000001</v>
      </c>
      <c r="G615" s="17">
        <v>53.736842000000003</v>
      </c>
    </row>
    <row r="616" spans="1:7" x14ac:dyDescent="0.3">
      <c r="A616" s="17" t="str">
        <f t="shared" si="14"/>
        <v>2019-20Moyne ShireG2</v>
      </c>
      <c r="B616" s="17" t="s">
        <v>105</v>
      </c>
      <c r="C616" s="17" t="s">
        <v>244</v>
      </c>
      <c r="D616" s="17" t="s">
        <v>22</v>
      </c>
      <c r="E616" s="17">
        <v>59</v>
      </c>
      <c r="F616" s="17">
        <v>56.310127000000001</v>
      </c>
      <c r="G616" s="17">
        <v>53.736842000000003</v>
      </c>
    </row>
    <row r="617" spans="1:7" x14ac:dyDescent="0.3">
      <c r="A617" s="17" t="str">
        <f t="shared" si="14"/>
        <v>2019-20Murrindindi ShireG2</v>
      </c>
      <c r="B617" s="17" t="s">
        <v>105</v>
      </c>
      <c r="C617" s="17" t="s">
        <v>245</v>
      </c>
      <c r="D617" s="17" t="s">
        <v>22</v>
      </c>
      <c r="E617" s="17">
        <v>55</v>
      </c>
      <c r="F617" s="17">
        <v>56.310127000000001</v>
      </c>
      <c r="G617" s="17">
        <v>54.473683999999999</v>
      </c>
    </row>
    <row r="618" spans="1:7" x14ac:dyDescent="0.3">
      <c r="A618" s="17" t="str">
        <f t="shared" si="14"/>
        <v>2019-20Nillumbik ShireG2</v>
      </c>
      <c r="B618" s="17" t="s">
        <v>105</v>
      </c>
      <c r="C618" s="17" t="s">
        <v>246</v>
      </c>
      <c r="D618" s="17" t="s">
        <v>22</v>
      </c>
      <c r="E618" s="17">
        <v>68</v>
      </c>
      <c r="F618" s="17">
        <v>56.310127000000001</v>
      </c>
      <c r="G618" s="17">
        <v>58.755555999999999</v>
      </c>
    </row>
    <row r="619" spans="1:7" x14ac:dyDescent="0.3">
      <c r="A619" s="17" t="str">
        <f t="shared" si="14"/>
        <v>2019-20Port Phillip CityG2</v>
      </c>
      <c r="B619" s="17" t="s">
        <v>105</v>
      </c>
      <c r="C619" s="17" t="s">
        <v>247</v>
      </c>
      <c r="D619" s="17" t="s">
        <v>22</v>
      </c>
      <c r="E619" s="17">
        <v>59</v>
      </c>
      <c r="F619" s="17">
        <v>56.310127000000001</v>
      </c>
      <c r="G619" s="17">
        <v>60.622726999999998</v>
      </c>
    </row>
    <row r="620" spans="1:7" x14ac:dyDescent="0.3">
      <c r="A620" s="17" t="str">
        <f t="shared" si="14"/>
        <v>2019-20Pyrenees ShireG2</v>
      </c>
      <c r="B620" s="17" t="s">
        <v>105</v>
      </c>
      <c r="C620" s="17" t="s">
        <v>248</v>
      </c>
      <c r="D620" s="17" t="s">
        <v>22</v>
      </c>
      <c r="E620" s="17">
        <v>55</v>
      </c>
      <c r="F620" s="17">
        <v>56.310127000000001</v>
      </c>
      <c r="G620" s="17">
        <v>54.473683999999999</v>
      </c>
    </row>
    <row r="621" spans="1:7" x14ac:dyDescent="0.3">
      <c r="A621" s="17" t="str">
        <f t="shared" si="14"/>
        <v>2019-20Greater SheppartonG2</v>
      </c>
      <c r="B621" s="17" t="s">
        <v>105</v>
      </c>
      <c r="C621" s="17" t="s">
        <v>249</v>
      </c>
      <c r="D621" s="17" t="s">
        <v>22</v>
      </c>
      <c r="E621" s="17">
        <v>54</v>
      </c>
      <c r="F621" s="17">
        <v>56.310127000000001</v>
      </c>
      <c r="G621" s="17">
        <v>53</v>
      </c>
    </row>
    <row r="622" spans="1:7" x14ac:dyDescent="0.3">
      <c r="A622" s="17" t="str">
        <f t="shared" si="14"/>
        <v>2019-20Wangaratta Rural CityG2</v>
      </c>
      <c r="B622" s="17" t="s">
        <v>105</v>
      </c>
      <c r="C622" s="17" t="s">
        <v>250</v>
      </c>
      <c r="D622" s="17" t="s">
        <v>22</v>
      </c>
      <c r="E622" s="17">
        <v>55</v>
      </c>
      <c r="F622" s="17">
        <v>56.310127000000001</v>
      </c>
      <c r="G622" s="17">
        <v>53</v>
      </c>
    </row>
    <row r="623" spans="1:7" x14ac:dyDescent="0.3">
      <c r="A623" s="17" t="str">
        <f t="shared" si="14"/>
        <v>2019-20Warrnambool CityG2</v>
      </c>
      <c r="B623" s="17" t="s">
        <v>105</v>
      </c>
      <c r="C623" s="17" t="s">
        <v>251</v>
      </c>
      <c r="D623" s="17" t="s">
        <v>22</v>
      </c>
      <c r="E623" s="17">
        <v>42</v>
      </c>
      <c r="F623" s="17">
        <v>56.310127000000001</v>
      </c>
      <c r="G623" s="17">
        <v>53</v>
      </c>
    </row>
    <row r="624" spans="1:7" x14ac:dyDescent="0.3">
      <c r="A624" s="17" t="str">
        <f t="shared" si="14"/>
        <v>2019-20Wodonga CityG2</v>
      </c>
      <c r="B624" s="17" t="s">
        <v>105</v>
      </c>
      <c r="C624" s="17" t="s">
        <v>252</v>
      </c>
      <c r="D624" s="17" t="s">
        <v>22</v>
      </c>
      <c r="E624" s="17">
        <v>59</v>
      </c>
      <c r="F624" s="17">
        <v>56.310127000000001</v>
      </c>
      <c r="G624" s="17">
        <v>53</v>
      </c>
    </row>
    <row r="625" spans="1:7" x14ac:dyDescent="0.3">
      <c r="A625" s="17" t="str">
        <f t="shared" ref="A625:A688" si="15">CONCATENATE(B625,C625,D625)</f>
        <v>2019-20Boroondara CityG2</v>
      </c>
      <c r="B625" s="17" t="s">
        <v>105</v>
      </c>
      <c r="C625" s="17" t="s">
        <v>253</v>
      </c>
      <c r="D625" s="17" t="s">
        <v>22</v>
      </c>
      <c r="E625" s="17">
        <v>59</v>
      </c>
      <c r="F625" s="17">
        <v>56.310127000000001</v>
      </c>
      <c r="G625" s="17">
        <v>60.622726999999998</v>
      </c>
    </row>
    <row r="626" spans="1:7" x14ac:dyDescent="0.3">
      <c r="A626" s="17" t="str">
        <f t="shared" si="15"/>
        <v>2019-20Buloke ShireG2</v>
      </c>
      <c r="B626" s="17" t="s">
        <v>105</v>
      </c>
      <c r="C626" s="17" t="s">
        <v>254</v>
      </c>
      <c r="D626" s="17" t="s">
        <v>22</v>
      </c>
      <c r="E626" s="17">
        <v>58</v>
      </c>
      <c r="F626" s="17">
        <v>56.310127000000001</v>
      </c>
      <c r="G626" s="17">
        <v>54.473683999999999</v>
      </c>
    </row>
    <row r="627" spans="1:7" x14ac:dyDescent="0.3">
      <c r="A627" s="17" t="str">
        <f t="shared" si="15"/>
        <v>2019-20Glen Eira CityG2</v>
      </c>
      <c r="B627" s="17" t="s">
        <v>105</v>
      </c>
      <c r="C627" s="17" t="s">
        <v>255</v>
      </c>
      <c r="D627" s="17" t="s">
        <v>22</v>
      </c>
      <c r="E627" s="17">
        <v>60</v>
      </c>
      <c r="F627" s="17">
        <v>56.310127000000001</v>
      </c>
      <c r="G627" s="17">
        <v>60.622726999999998</v>
      </c>
    </row>
    <row r="628" spans="1:7" x14ac:dyDescent="0.3">
      <c r="A628" s="17" t="str">
        <f t="shared" si="15"/>
        <v>2019-20Horsham Rural CityG2</v>
      </c>
      <c r="B628" s="17" t="s">
        <v>105</v>
      </c>
      <c r="C628" s="17" t="s">
        <v>256</v>
      </c>
      <c r="D628" s="17" t="s">
        <v>22</v>
      </c>
      <c r="E628" s="17">
        <v>41</v>
      </c>
      <c r="F628" s="17">
        <v>56.310127000000001</v>
      </c>
      <c r="G628" s="17">
        <v>53</v>
      </c>
    </row>
    <row r="629" spans="1:7" x14ac:dyDescent="0.3">
      <c r="A629" s="17" t="str">
        <f t="shared" si="15"/>
        <v>2019-20Kingston CityG2</v>
      </c>
      <c r="B629" s="17" t="s">
        <v>105</v>
      </c>
      <c r="C629" s="17" t="s">
        <v>257</v>
      </c>
      <c r="D629" s="17" t="s">
        <v>22</v>
      </c>
      <c r="E629" s="17">
        <v>56</v>
      </c>
      <c r="F629" s="17">
        <v>56.310127000000001</v>
      </c>
      <c r="G629" s="17">
        <v>60.622726999999998</v>
      </c>
    </row>
    <row r="630" spans="1:7" x14ac:dyDescent="0.3">
      <c r="A630" s="17" t="str">
        <f t="shared" si="15"/>
        <v>2019-20Latrobe CityG2</v>
      </c>
      <c r="B630" s="17" t="s">
        <v>105</v>
      </c>
      <c r="C630" s="17" t="s">
        <v>258</v>
      </c>
      <c r="D630" s="17" t="s">
        <v>22</v>
      </c>
      <c r="E630" s="17">
        <v>55</v>
      </c>
      <c r="F630" s="17">
        <v>56.310127000000001</v>
      </c>
      <c r="G630" s="17">
        <v>53</v>
      </c>
    </row>
    <row r="631" spans="1:7" x14ac:dyDescent="0.3">
      <c r="A631" s="17" t="str">
        <f t="shared" si="15"/>
        <v>2019-20Mildura Rural CityG2</v>
      </c>
      <c r="B631" s="17" t="s">
        <v>105</v>
      </c>
      <c r="C631" s="17" t="s">
        <v>259</v>
      </c>
      <c r="D631" s="17" t="s">
        <v>22</v>
      </c>
      <c r="E631" s="17">
        <v>54</v>
      </c>
      <c r="F631" s="17">
        <v>56.310127000000001</v>
      </c>
      <c r="G631" s="17">
        <v>53</v>
      </c>
    </row>
    <row r="632" spans="1:7" x14ac:dyDescent="0.3">
      <c r="A632" s="17" t="str">
        <f t="shared" si="15"/>
        <v>2019-20Mitchell ShireG2</v>
      </c>
      <c r="B632" s="17" t="s">
        <v>105</v>
      </c>
      <c r="C632" s="17" t="s">
        <v>260</v>
      </c>
      <c r="D632" s="17" t="s">
        <v>22</v>
      </c>
      <c r="E632" s="17">
        <v>52</v>
      </c>
      <c r="F632" s="17">
        <v>56.310127000000001</v>
      </c>
      <c r="G632" s="17">
        <v>53.736842000000003</v>
      </c>
    </row>
    <row r="633" spans="1:7" x14ac:dyDescent="0.3">
      <c r="A633" s="17" t="str">
        <f t="shared" si="15"/>
        <v>2019-20Northern Grampians ShireG2</v>
      </c>
      <c r="B633" s="17" t="s">
        <v>105</v>
      </c>
      <c r="C633" s="17" t="s">
        <v>261</v>
      </c>
      <c r="D633" s="17" t="s">
        <v>22</v>
      </c>
      <c r="E633" s="17">
        <v>50</v>
      </c>
      <c r="F633" s="17">
        <v>56.310127000000001</v>
      </c>
      <c r="G633" s="17">
        <v>54.473683999999999</v>
      </c>
    </row>
    <row r="634" spans="1:7" x14ac:dyDescent="0.3">
      <c r="A634" s="17" t="str">
        <f t="shared" si="15"/>
        <v>2019-20Southern Grampians ShireR2</v>
      </c>
      <c r="B634" s="17" t="s">
        <v>105</v>
      </c>
      <c r="C634" s="17" t="s">
        <v>184</v>
      </c>
      <c r="D634" s="17" t="s">
        <v>31</v>
      </c>
      <c r="E634" s="17">
        <v>0.97066789464436098</v>
      </c>
      <c r="F634" s="17">
        <v>0.96428899999999995</v>
      </c>
      <c r="G634" s="17">
        <v>0.96832700000000005</v>
      </c>
    </row>
    <row r="635" spans="1:7" x14ac:dyDescent="0.3">
      <c r="A635" s="17" t="str">
        <f t="shared" si="15"/>
        <v>2019-20South Gippsland ShireR2</v>
      </c>
      <c r="B635" s="17" t="s">
        <v>105</v>
      </c>
      <c r="C635" s="17" t="s">
        <v>185</v>
      </c>
      <c r="D635" s="17" t="s">
        <v>31</v>
      </c>
      <c r="E635" s="17">
        <v>0.93133462282398405</v>
      </c>
      <c r="F635" s="17">
        <v>0.96428899999999995</v>
      </c>
      <c r="G635" s="17">
        <v>0.96832700000000005</v>
      </c>
    </row>
    <row r="636" spans="1:7" x14ac:dyDescent="0.3">
      <c r="A636" s="17" t="str">
        <f t="shared" si="15"/>
        <v>2019-20Stonnington CityR2</v>
      </c>
      <c r="B636" s="17" t="s">
        <v>105</v>
      </c>
      <c r="C636" s="17" t="s">
        <v>186</v>
      </c>
      <c r="D636" s="17" t="s">
        <v>31</v>
      </c>
      <c r="E636" s="17">
        <v>0.99696969696969695</v>
      </c>
      <c r="F636" s="17">
        <v>0.96428899999999995</v>
      </c>
      <c r="G636" s="17">
        <v>0.95674700000000001</v>
      </c>
    </row>
    <row r="637" spans="1:7" x14ac:dyDescent="0.3">
      <c r="A637" s="17" t="str">
        <f t="shared" si="15"/>
        <v>2019-20Ararat Rural CityR2</v>
      </c>
      <c r="B637" s="17" t="s">
        <v>105</v>
      </c>
      <c r="C637" s="17" t="s">
        <v>187</v>
      </c>
      <c r="D637" s="17" t="s">
        <v>31</v>
      </c>
      <c r="E637" s="17">
        <v>1</v>
      </c>
      <c r="F637" s="17">
        <v>0.96428899999999995</v>
      </c>
      <c r="G637" s="17">
        <v>0.96909900000000004</v>
      </c>
    </row>
    <row r="638" spans="1:7" x14ac:dyDescent="0.3">
      <c r="A638" s="17" t="str">
        <f t="shared" si="15"/>
        <v>2019-20Strathbogie ShireR2</v>
      </c>
      <c r="B638" s="17" t="s">
        <v>105</v>
      </c>
      <c r="C638" s="17" t="s">
        <v>188</v>
      </c>
      <c r="D638" s="17" t="s">
        <v>31</v>
      </c>
      <c r="E638" s="17">
        <v>0.99993569476448196</v>
      </c>
      <c r="F638" s="17">
        <v>0.96428899999999995</v>
      </c>
      <c r="G638" s="17">
        <v>0.96909900000000004</v>
      </c>
    </row>
    <row r="639" spans="1:7" x14ac:dyDescent="0.3">
      <c r="A639" s="17" t="str">
        <f t="shared" si="15"/>
        <v>2019-20Surf Coast ShireR2</v>
      </c>
      <c r="B639" s="17" t="s">
        <v>105</v>
      </c>
      <c r="C639" s="17" t="s">
        <v>189</v>
      </c>
      <c r="D639" s="17" t="s">
        <v>31</v>
      </c>
      <c r="E639" s="17">
        <v>0.99830477181557298</v>
      </c>
      <c r="F639" s="17">
        <v>0.96428899999999995</v>
      </c>
      <c r="G639" s="17">
        <v>0.96832700000000005</v>
      </c>
    </row>
    <row r="640" spans="1:7" x14ac:dyDescent="0.3">
      <c r="A640" s="17" t="str">
        <f t="shared" si="15"/>
        <v>2019-20Swan Hill Rural CityR2</v>
      </c>
      <c r="B640" s="17" t="s">
        <v>105</v>
      </c>
      <c r="C640" s="17" t="s">
        <v>190</v>
      </c>
      <c r="D640" s="17" t="s">
        <v>31</v>
      </c>
      <c r="E640" s="17">
        <v>0.99279035710262498</v>
      </c>
      <c r="F640" s="17">
        <v>0.96428899999999995</v>
      </c>
      <c r="G640" s="17">
        <v>0.96832700000000005</v>
      </c>
    </row>
    <row r="641" spans="1:7" x14ac:dyDescent="0.3">
      <c r="A641" s="17" t="str">
        <f t="shared" si="15"/>
        <v>2019-20Towong ShireR2</v>
      </c>
      <c r="B641" s="17" t="s">
        <v>105</v>
      </c>
      <c r="C641" s="17" t="s">
        <v>191</v>
      </c>
      <c r="D641" s="17" t="s">
        <v>31</v>
      </c>
      <c r="E641" s="17">
        <v>1</v>
      </c>
      <c r="F641" s="17">
        <v>0.96428899999999995</v>
      </c>
      <c r="G641" s="17">
        <v>0.96909900000000004</v>
      </c>
    </row>
    <row r="642" spans="1:7" x14ac:dyDescent="0.3">
      <c r="A642" s="17" t="str">
        <f t="shared" si="15"/>
        <v>2019-20Wellington ShireR2</v>
      </c>
      <c r="B642" s="17" t="s">
        <v>105</v>
      </c>
      <c r="C642" s="17" t="s">
        <v>192</v>
      </c>
      <c r="D642" s="17" t="s">
        <v>31</v>
      </c>
      <c r="E642" s="17">
        <v>0.99967296749296897</v>
      </c>
      <c r="F642" s="17">
        <v>0.96428899999999995</v>
      </c>
      <c r="G642" s="17">
        <v>0.96832700000000005</v>
      </c>
    </row>
    <row r="643" spans="1:7" x14ac:dyDescent="0.3">
      <c r="A643" s="17" t="str">
        <f t="shared" si="15"/>
        <v>2019-20West Wimmera ShireR2</v>
      </c>
      <c r="B643" s="17" t="s">
        <v>105</v>
      </c>
      <c r="C643" s="17" t="s">
        <v>193</v>
      </c>
      <c r="D643" s="17" t="s">
        <v>31</v>
      </c>
      <c r="E643" s="17">
        <v>0.93676885597819504</v>
      </c>
      <c r="F643" s="17">
        <v>0.96428899999999995</v>
      </c>
      <c r="G643" s="17">
        <v>0.96909900000000004</v>
      </c>
    </row>
    <row r="644" spans="1:7" x14ac:dyDescent="0.3">
      <c r="A644" s="17" t="str">
        <f t="shared" si="15"/>
        <v>2019-20Whitehorse CityR2</v>
      </c>
      <c r="B644" s="17" t="s">
        <v>105</v>
      </c>
      <c r="C644" s="17" t="s">
        <v>194</v>
      </c>
      <c r="D644" s="17" t="s">
        <v>31</v>
      </c>
      <c r="E644" s="17">
        <v>0.98587127158555699</v>
      </c>
      <c r="F644" s="17">
        <v>0.96428899999999995</v>
      </c>
      <c r="G644" s="17">
        <v>0.95674700000000001</v>
      </c>
    </row>
    <row r="645" spans="1:7" x14ac:dyDescent="0.3">
      <c r="A645" s="17" t="str">
        <f t="shared" si="15"/>
        <v>2019-20Whittlesea CityR2</v>
      </c>
      <c r="B645" s="17" t="s">
        <v>105</v>
      </c>
      <c r="C645" s="17" t="s">
        <v>195</v>
      </c>
      <c r="D645" s="17" t="s">
        <v>31</v>
      </c>
      <c r="E645" s="17">
        <v>0.92323943661971797</v>
      </c>
      <c r="F645" s="17">
        <v>0.96428899999999995</v>
      </c>
      <c r="G645" s="17">
        <v>0.96440499999999996</v>
      </c>
    </row>
    <row r="646" spans="1:7" x14ac:dyDescent="0.3">
      <c r="A646" s="17" t="str">
        <f t="shared" si="15"/>
        <v>2019-20Wyndham CityR2</v>
      </c>
      <c r="B646" s="17" t="s">
        <v>105</v>
      </c>
      <c r="C646" s="17" t="s">
        <v>196</v>
      </c>
      <c r="D646" s="17" t="s">
        <v>31</v>
      </c>
      <c r="E646" s="17">
        <v>0.98191214470284205</v>
      </c>
      <c r="F646" s="17">
        <v>0.96428899999999995</v>
      </c>
      <c r="G646" s="17">
        <v>0.96440499999999996</v>
      </c>
    </row>
    <row r="647" spans="1:7" x14ac:dyDescent="0.3">
      <c r="A647" s="17" t="str">
        <f t="shared" si="15"/>
        <v>2019-20Yarra CityR2</v>
      </c>
      <c r="B647" s="17" t="s">
        <v>105</v>
      </c>
      <c r="C647" s="17" t="s">
        <v>197</v>
      </c>
      <c r="D647" s="17" t="s">
        <v>31</v>
      </c>
      <c r="E647" s="17">
        <v>0.98777072086376605</v>
      </c>
      <c r="F647" s="17">
        <v>0.96428899999999995</v>
      </c>
      <c r="G647" s="17">
        <v>0.95674700000000001</v>
      </c>
    </row>
    <row r="648" spans="1:7" x14ac:dyDescent="0.3">
      <c r="A648" s="17" t="str">
        <f t="shared" si="15"/>
        <v>2019-20Yarra Ranges ShireR2</v>
      </c>
      <c r="B648" s="17" t="s">
        <v>105</v>
      </c>
      <c r="C648" s="17" t="s">
        <v>198</v>
      </c>
      <c r="D648" s="17" t="s">
        <v>31</v>
      </c>
      <c r="E648" s="17">
        <v>0.98534613441131902</v>
      </c>
      <c r="F648" s="17">
        <v>0.96428899999999995</v>
      </c>
      <c r="G648" s="17">
        <v>0.96440499999999996</v>
      </c>
    </row>
    <row r="649" spans="1:7" x14ac:dyDescent="0.3">
      <c r="A649" s="17" t="str">
        <f t="shared" si="15"/>
        <v>2019-20Yarriambiack ShireR2</v>
      </c>
      <c r="B649" s="17" t="s">
        <v>105</v>
      </c>
      <c r="C649" s="17" t="s">
        <v>199</v>
      </c>
      <c r="D649" s="17" t="s">
        <v>31</v>
      </c>
      <c r="E649" s="17">
        <v>0.80379746835443</v>
      </c>
      <c r="F649" s="17">
        <v>0.96428899999999995</v>
      </c>
      <c r="G649" s="17">
        <v>0.96909900000000004</v>
      </c>
    </row>
    <row r="650" spans="1:7" x14ac:dyDescent="0.3">
      <c r="A650" s="17" t="str">
        <f t="shared" si="15"/>
        <v>2019-20Bass Coast ShireR2</v>
      </c>
      <c r="B650" s="17" t="s">
        <v>105</v>
      </c>
      <c r="C650" s="17" t="s">
        <v>200</v>
      </c>
      <c r="D650" s="17" t="s">
        <v>31</v>
      </c>
      <c r="E650" s="17">
        <v>0.98412698412698396</v>
      </c>
      <c r="F650" s="17">
        <v>0.96428899999999995</v>
      </c>
      <c r="G650" s="17">
        <v>0.96832700000000005</v>
      </c>
    </row>
    <row r="651" spans="1:7" x14ac:dyDescent="0.3">
      <c r="A651" s="17" t="str">
        <f t="shared" si="15"/>
        <v>2019-20Borough of QueenscliffeR2</v>
      </c>
      <c r="B651" s="17" t="s">
        <v>105</v>
      </c>
      <c r="C651" s="17" t="s">
        <v>201</v>
      </c>
      <c r="D651" s="17" t="s">
        <v>31</v>
      </c>
      <c r="E651" s="17">
        <v>1</v>
      </c>
      <c r="F651" s="17">
        <v>0.96428899999999995</v>
      </c>
      <c r="G651" s="17">
        <v>0.96909900000000004</v>
      </c>
    </row>
    <row r="652" spans="1:7" x14ac:dyDescent="0.3">
      <c r="A652" s="17" t="str">
        <f t="shared" si="15"/>
        <v>2019-20Alpine ShireR2</v>
      </c>
      <c r="B652" s="17" t="s">
        <v>105</v>
      </c>
      <c r="C652" s="17" t="s">
        <v>202</v>
      </c>
      <c r="D652" s="17" t="s">
        <v>31</v>
      </c>
      <c r="E652" s="17">
        <v>0.98816568047337305</v>
      </c>
      <c r="F652" s="17">
        <v>0.96428899999999995</v>
      </c>
      <c r="G652" s="17">
        <v>0.96909900000000004</v>
      </c>
    </row>
    <row r="653" spans="1:7" x14ac:dyDescent="0.3">
      <c r="A653" s="17" t="str">
        <f t="shared" si="15"/>
        <v>2019-20Ballarat CityR2</v>
      </c>
      <c r="B653" s="17" t="s">
        <v>105</v>
      </c>
      <c r="C653" s="17" t="s">
        <v>203</v>
      </c>
      <c r="D653" s="17" t="s">
        <v>31</v>
      </c>
      <c r="E653" s="17">
        <v>0.99779902782590801</v>
      </c>
      <c r="F653" s="17">
        <v>0.96428899999999995</v>
      </c>
      <c r="G653" s="17">
        <v>0.96396300000000001</v>
      </c>
    </row>
    <row r="654" spans="1:7" x14ac:dyDescent="0.3">
      <c r="A654" s="17" t="str">
        <f t="shared" si="15"/>
        <v>2019-20Banyule CityR2</v>
      </c>
      <c r="B654" s="17" t="s">
        <v>105</v>
      </c>
      <c r="C654" s="17" t="s">
        <v>204</v>
      </c>
      <c r="D654" s="17" t="s">
        <v>31</v>
      </c>
      <c r="E654" s="17">
        <v>0.97410018552875699</v>
      </c>
      <c r="F654" s="17">
        <v>0.96428899999999995</v>
      </c>
      <c r="G654" s="17">
        <v>0.95674700000000001</v>
      </c>
    </row>
    <row r="655" spans="1:7" x14ac:dyDescent="0.3">
      <c r="A655" s="17" t="str">
        <f t="shared" si="15"/>
        <v>2019-20Baw Baw ShireR2</v>
      </c>
      <c r="B655" s="17" t="s">
        <v>105</v>
      </c>
      <c r="C655" s="17" t="s">
        <v>205</v>
      </c>
      <c r="D655" s="17" t="s">
        <v>31</v>
      </c>
      <c r="E655" s="17">
        <v>0.96279491833030895</v>
      </c>
      <c r="F655" s="17">
        <v>0.96428899999999995</v>
      </c>
      <c r="G655" s="17">
        <v>0.96832700000000005</v>
      </c>
    </row>
    <row r="656" spans="1:7" x14ac:dyDescent="0.3">
      <c r="A656" s="17" t="str">
        <f t="shared" si="15"/>
        <v>2019-20Bayside CityR2</v>
      </c>
      <c r="B656" s="17" t="s">
        <v>105</v>
      </c>
      <c r="C656" s="17" t="s">
        <v>206</v>
      </c>
      <c r="D656" s="17" t="s">
        <v>31</v>
      </c>
      <c r="E656" s="17">
        <v>0.98382749326145602</v>
      </c>
      <c r="F656" s="17">
        <v>0.96428899999999995</v>
      </c>
      <c r="G656" s="17">
        <v>0.95674700000000001</v>
      </c>
    </row>
    <row r="657" spans="1:7" x14ac:dyDescent="0.3">
      <c r="A657" s="17" t="str">
        <f t="shared" si="15"/>
        <v>2019-20Benalla Rural CityR2</v>
      </c>
      <c r="B657" s="17" t="s">
        <v>105</v>
      </c>
      <c r="C657" s="17" t="s">
        <v>207</v>
      </c>
      <c r="D657" s="17" t="s">
        <v>31</v>
      </c>
      <c r="E657" s="17">
        <v>0.98571428571428599</v>
      </c>
      <c r="F657" s="17">
        <v>0.96428899999999995</v>
      </c>
      <c r="G657" s="17">
        <v>0.96909900000000004</v>
      </c>
    </row>
    <row r="658" spans="1:7" x14ac:dyDescent="0.3">
      <c r="A658" s="17" t="str">
        <f t="shared" si="15"/>
        <v>2019-20Brimbank CityR2</v>
      </c>
      <c r="B658" s="17" t="s">
        <v>105</v>
      </c>
      <c r="C658" s="17" t="s">
        <v>208</v>
      </c>
      <c r="D658" s="17" t="s">
        <v>31</v>
      </c>
      <c r="E658" s="17">
        <v>0.89218921892189196</v>
      </c>
      <c r="F658" s="17">
        <v>0.96428899999999995</v>
      </c>
      <c r="G658" s="17">
        <v>0.95674700000000001</v>
      </c>
    </row>
    <row r="659" spans="1:7" x14ac:dyDescent="0.3">
      <c r="A659" s="17" t="str">
        <f t="shared" si="15"/>
        <v>2019-20Campaspe ShireR2</v>
      </c>
      <c r="B659" s="17" t="s">
        <v>105</v>
      </c>
      <c r="C659" s="17" t="s">
        <v>209</v>
      </c>
      <c r="D659" s="17" t="s">
        <v>31</v>
      </c>
      <c r="E659" s="17">
        <v>0.98765270506108205</v>
      </c>
      <c r="F659" s="17">
        <v>0.96428899999999995</v>
      </c>
      <c r="G659" s="17">
        <v>0.96832700000000005</v>
      </c>
    </row>
    <row r="660" spans="1:7" x14ac:dyDescent="0.3">
      <c r="A660" s="17" t="str">
        <f t="shared" si="15"/>
        <v>2019-20Cardinia ShireR2</v>
      </c>
      <c r="B660" s="17" t="s">
        <v>105</v>
      </c>
      <c r="C660" s="17" t="s">
        <v>210</v>
      </c>
      <c r="D660" s="17" t="s">
        <v>31</v>
      </c>
      <c r="E660" s="17">
        <v>0.97817189631650703</v>
      </c>
      <c r="F660" s="17">
        <v>0.96428899999999995</v>
      </c>
      <c r="G660" s="17">
        <v>0.96440499999999996</v>
      </c>
    </row>
    <row r="661" spans="1:7" x14ac:dyDescent="0.3">
      <c r="A661" s="17" t="str">
        <f t="shared" si="15"/>
        <v>2019-20Casey CityR2</v>
      </c>
      <c r="B661" s="17" t="s">
        <v>105</v>
      </c>
      <c r="C661" s="17" t="s">
        <v>211</v>
      </c>
      <c r="D661" s="17" t="s">
        <v>31</v>
      </c>
      <c r="E661" s="17">
        <v>0.96615530407920902</v>
      </c>
      <c r="F661" s="17">
        <v>0.96428899999999995</v>
      </c>
      <c r="G661" s="17">
        <v>0.96440499999999996</v>
      </c>
    </row>
    <row r="662" spans="1:7" x14ac:dyDescent="0.3">
      <c r="A662" s="17" t="str">
        <f t="shared" si="15"/>
        <v>2019-20Central Goldfields ShireR2</v>
      </c>
      <c r="B662" s="17" t="s">
        <v>105</v>
      </c>
      <c r="C662" s="17" t="s">
        <v>212</v>
      </c>
      <c r="D662" s="17" t="s">
        <v>31</v>
      </c>
      <c r="E662" s="17">
        <v>0.99552581189451494</v>
      </c>
      <c r="F662" s="17">
        <v>0.96428899999999995</v>
      </c>
      <c r="G662" s="17">
        <v>0.96909900000000004</v>
      </c>
    </row>
    <row r="663" spans="1:7" x14ac:dyDescent="0.3">
      <c r="A663" s="17" t="str">
        <f t="shared" si="15"/>
        <v>2019-20Colac Otway ShireR2</v>
      </c>
      <c r="B663" s="17" t="s">
        <v>105</v>
      </c>
      <c r="C663" s="17" t="s">
        <v>340</v>
      </c>
      <c r="D663" s="17" t="s">
        <v>31</v>
      </c>
      <c r="E663" s="17">
        <v>0.93111445516508795</v>
      </c>
      <c r="F663" s="17">
        <v>0.96428899999999995</v>
      </c>
      <c r="G663" s="17">
        <v>0.96832700000000005</v>
      </c>
    </row>
    <row r="664" spans="1:7" x14ac:dyDescent="0.3">
      <c r="A664" s="17" t="str">
        <f t="shared" si="15"/>
        <v>2019-20Corangamite ShireR2</v>
      </c>
      <c r="B664" s="17" t="s">
        <v>105</v>
      </c>
      <c r="C664" s="17" t="s">
        <v>213</v>
      </c>
      <c r="D664" s="17" t="s">
        <v>31</v>
      </c>
      <c r="E664" s="17">
        <v>0.98905908096280104</v>
      </c>
      <c r="F664" s="17">
        <v>0.96428899999999995</v>
      </c>
      <c r="G664" s="17">
        <v>0.96832700000000005</v>
      </c>
    </row>
    <row r="665" spans="1:7" x14ac:dyDescent="0.3">
      <c r="A665" s="17" t="str">
        <f t="shared" si="15"/>
        <v>2019-20Darebin CityR2</v>
      </c>
      <c r="B665" s="17" t="s">
        <v>105</v>
      </c>
      <c r="C665" s="17" t="s">
        <v>214</v>
      </c>
      <c r="D665" s="17" t="s">
        <v>31</v>
      </c>
      <c r="E665" s="17">
        <v>0.99279238535839798</v>
      </c>
      <c r="F665" s="17">
        <v>0.96428899999999995</v>
      </c>
      <c r="G665" s="17">
        <v>0.95674700000000001</v>
      </c>
    </row>
    <row r="666" spans="1:7" x14ac:dyDescent="0.3">
      <c r="A666" s="17" t="str">
        <f t="shared" si="15"/>
        <v>2019-20East Gippsland ShireR2</v>
      </c>
      <c r="B666" s="17" t="s">
        <v>105</v>
      </c>
      <c r="C666" s="17" t="s">
        <v>215</v>
      </c>
      <c r="D666" s="17" t="s">
        <v>31</v>
      </c>
      <c r="E666" s="17">
        <v>0.973100106370405</v>
      </c>
      <c r="F666" s="17">
        <v>0.96428899999999995</v>
      </c>
      <c r="G666" s="17">
        <v>0.96832700000000005</v>
      </c>
    </row>
    <row r="667" spans="1:7" x14ac:dyDescent="0.3">
      <c r="A667" s="17" t="str">
        <f t="shared" si="15"/>
        <v>2019-20Frankston CityR2</v>
      </c>
      <c r="B667" s="17" t="s">
        <v>105</v>
      </c>
      <c r="C667" s="17" t="s">
        <v>216</v>
      </c>
      <c r="D667" s="17" t="s">
        <v>31</v>
      </c>
      <c r="E667" s="17">
        <v>0.99458026860426996</v>
      </c>
      <c r="F667" s="17">
        <v>0.96428899999999995</v>
      </c>
      <c r="G667" s="17">
        <v>0.95674700000000001</v>
      </c>
    </row>
    <row r="668" spans="1:7" x14ac:dyDescent="0.3">
      <c r="A668" s="17" t="str">
        <f t="shared" si="15"/>
        <v>2019-20Gannawarra ShireR2</v>
      </c>
      <c r="B668" s="17" t="s">
        <v>105</v>
      </c>
      <c r="C668" s="17" t="s">
        <v>217</v>
      </c>
      <c r="D668" s="17" t="s">
        <v>31</v>
      </c>
      <c r="E668" s="17">
        <v>0.99424184261036497</v>
      </c>
      <c r="F668" s="17">
        <v>0.96428899999999995</v>
      </c>
      <c r="G668" s="17">
        <v>0.96909900000000004</v>
      </c>
    </row>
    <row r="669" spans="1:7" x14ac:dyDescent="0.3">
      <c r="A669" s="17" t="str">
        <f t="shared" si="15"/>
        <v>2019-20Glenelg ShireR2</v>
      </c>
      <c r="B669" s="17" t="s">
        <v>105</v>
      </c>
      <c r="C669" s="17" t="s">
        <v>218</v>
      </c>
      <c r="D669" s="17" t="s">
        <v>31</v>
      </c>
      <c r="E669" s="17">
        <v>0.952380952380952</v>
      </c>
      <c r="F669" s="17">
        <v>0.96428899999999995</v>
      </c>
      <c r="G669" s="17">
        <v>0.96832700000000005</v>
      </c>
    </row>
    <row r="670" spans="1:7" x14ac:dyDescent="0.3">
      <c r="A670" s="17" t="str">
        <f t="shared" si="15"/>
        <v>2019-20Golden Plains ShireR2</v>
      </c>
      <c r="B670" s="17" t="s">
        <v>105</v>
      </c>
      <c r="C670" s="17" t="s">
        <v>219</v>
      </c>
      <c r="D670" s="17" t="s">
        <v>31</v>
      </c>
      <c r="E670" s="17">
        <v>0.98982423681776099</v>
      </c>
      <c r="F670" s="17">
        <v>0.96428899999999995</v>
      </c>
      <c r="G670" s="17">
        <v>0.96832700000000005</v>
      </c>
    </row>
    <row r="671" spans="1:7" x14ac:dyDescent="0.3">
      <c r="A671" s="17" t="str">
        <f t="shared" si="15"/>
        <v>2019-20Greater Bendigo CityR2</v>
      </c>
      <c r="B671" s="17" t="s">
        <v>105</v>
      </c>
      <c r="C671" s="17" t="s">
        <v>220</v>
      </c>
      <c r="D671" s="17" t="s">
        <v>31</v>
      </c>
      <c r="E671" s="17">
        <v>0.99407114624505899</v>
      </c>
      <c r="F671" s="17">
        <v>0.96428899999999995</v>
      </c>
      <c r="G671" s="17">
        <v>0.96396300000000001</v>
      </c>
    </row>
    <row r="672" spans="1:7" x14ac:dyDescent="0.3">
      <c r="A672" s="17" t="str">
        <f t="shared" si="15"/>
        <v>2019-20Greater Dandenong CityR2</v>
      </c>
      <c r="B672" s="17" t="s">
        <v>105</v>
      </c>
      <c r="C672" s="17" t="s">
        <v>221</v>
      </c>
      <c r="D672" s="17" t="s">
        <v>31</v>
      </c>
      <c r="E672" s="17">
        <v>0.78592375366568901</v>
      </c>
      <c r="F672" s="17">
        <v>0.96428899999999995</v>
      </c>
      <c r="G672" s="17">
        <v>0.95674700000000001</v>
      </c>
    </row>
    <row r="673" spans="1:7" x14ac:dyDescent="0.3">
      <c r="A673" s="17" t="str">
        <f t="shared" si="15"/>
        <v>2019-20Greater Geelong CityR2</v>
      </c>
      <c r="B673" s="17" t="s">
        <v>105</v>
      </c>
      <c r="C673" s="17" t="s">
        <v>222</v>
      </c>
      <c r="D673" s="17" t="s">
        <v>31</v>
      </c>
      <c r="E673" s="17">
        <v>0.918556995558788</v>
      </c>
      <c r="F673" s="17">
        <v>0.96428899999999995</v>
      </c>
      <c r="G673" s="17">
        <v>0.96396300000000001</v>
      </c>
    </row>
    <row r="674" spans="1:7" x14ac:dyDescent="0.3">
      <c r="A674" s="17" t="str">
        <f t="shared" si="15"/>
        <v>2019-20Hepburn ShireR2</v>
      </c>
      <c r="B674" s="17" t="s">
        <v>105</v>
      </c>
      <c r="C674" s="17" t="s">
        <v>223</v>
      </c>
      <c r="D674" s="17" t="s">
        <v>31</v>
      </c>
      <c r="E674" s="17">
        <v>0.99465108284633896</v>
      </c>
      <c r="F674" s="17">
        <v>0.96428899999999995</v>
      </c>
      <c r="G674" s="17">
        <v>0.96909900000000004</v>
      </c>
    </row>
    <row r="675" spans="1:7" x14ac:dyDescent="0.3">
      <c r="A675" s="17" t="str">
        <f t="shared" si="15"/>
        <v>2019-20Hindmarsh ShireR2</v>
      </c>
      <c r="B675" s="17" t="s">
        <v>105</v>
      </c>
      <c r="C675" s="17" t="s">
        <v>224</v>
      </c>
      <c r="D675" s="17" t="s">
        <v>31</v>
      </c>
      <c r="E675" s="17">
        <v>0.99826989619377204</v>
      </c>
      <c r="F675" s="17">
        <v>0.96428899999999995</v>
      </c>
      <c r="G675" s="17">
        <v>0.96909900000000004</v>
      </c>
    </row>
    <row r="676" spans="1:7" x14ac:dyDescent="0.3">
      <c r="A676" s="17" t="str">
        <f t="shared" si="15"/>
        <v>2019-20Hobsons Bay CityR2</v>
      </c>
      <c r="B676" s="17" t="s">
        <v>105</v>
      </c>
      <c r="C676" s="17" t="s">
        <v>225</v>
      </c>
      <c r="D676" s="17" t="s">
        <v>31</v>
      </c>
      <c r="E676" s="17">
        <v>0.92025961984237403</v>
      </c>
      <c r="F676" s="17">
        <v>0.96428899999999995</v>
      </c>
      <c r="G676" s="17">
        <v>0.95674700000000001</v>
      </c>
    </row>
    <row r="677" spans="1:7" x14ac:dyDescent="0.3">
      <c r="A677" s="17" t="str">
        <f t="shared" si="15"/>
        <v>2019-20Hume CityR2</v>
      </c>
      <c r="B677" s="17" t="s">
        <v>105</v>
      </c>
      <c r="C677" s="17" t="s">
        <v>226</v>
      </c>
      <c r="D677" s="17" t="s">
        <v>31</v>
      </c>
      <c r="E677" s="17">
        <v>0.94392209536601701</v>
      </c>
      <c r="F677" s="17">
        <v>0.96428899999999995</v>
      </c>
      <c r="G677" s="17">
        <v>0.96440499999999996</v>
      </c>
    </row>
    <row r="678" spans="1:7" x14ac:dyDescent="0.3">
      <c r="A678" s="17" t="str">
        <f t="shared" si="15"/>
        <v>2019-20Indigo ShireR2</v>
      </c>
      <c r="B678" s="17" t="s">
        <v>105</v>
      </c>
      <c r="C678" s="17" t="s">
        <v>227</v>
      </c>
      <c r="D678" s="17" t="s">
        <v>31</v>
      </c>
      <c r="E678" s="17">
        <v>0.99373695198329903</v>
      </c>
      <c r="F678" s="17">
        <v>0.96428899999999995</v>
      </c>
      <c r="G678" s="17">
        <v>0.96909900000000004</v>
      </c>
    </row>
    <row r="679" spans="1:7" x14ac:dyDescent="0.3">
      <c r="A679" s="17" t="str">
        <f t="shared" si="15"/>
        <v>2019-20Knox CityR2</v>
      </c>
      <c r="B679" s="17" t="s">
        <v>105</v>
      </c>
      <c r="C679" s="17" t="s">
        <v>228</v>
      </c>
      <c r="D679" s="17" t="s">
        <v>31</v>
      </c>
      <c r="E679" s="17">
        <v>0.94493551659179797</v>
      </c>
      <c r="F679" s="17">
        <v>0.96428899999999995</v>
      </c>
      <c r="G679" s="17">
        <v>0.95674700000000001</v>
      </c>
    </row>
    <row r="680" spans="1:7" x14ac:dyDescent="0.3">
      <c r="A680" s="17" t="str">
        <f t="shared" si="15"/>
        <v>2019-20Loddon ShireR2</v>
      </c>
      <c r="B680" s="17" t="s">
        <v>105</v>
      </c>
      <c r="C680" s="17" t="s">
        <v>229</v>
      </c>
      <c r="D680" s="17" t="s">
        <v>31</v>
      </c>
      <c r="E680" s="17">
        <v>0.99895178197065004</v>
      </c>
      <c r="F680" s="17">
        <v>0.96428899999999995</v>
      </c>
      <c r="G680" s="17">
        <v>0.96909900000000004</v>
      </c>
    </row>
    <row r="681" spans="1:7" x14ac:dyDescent="0.3">
      <c r="A681" s="17" t="str">
        <f t="shared" si="15"/>
        <v>2019-20Macedon Ranges ShireR2</v>
      </c>
      <c r="B681" s="17" t="s">
        <v>105</v>
      </c>
      <c r="C681" s="17" t="s">
        <v>230</v>
      </c>
      <c r="D681" s="17" t="s">
        <v>31</v>
      </c>
      <c r="E681" s="17">
        <v>0.96444954128440397</v>
      </c>
      <c r="F681" s="17">
        <v>0.96428899999999995</v>
      </c>
      <c r="G681" s="17">
        <v>0.96832700000000005</v>
      </c>
    </row>
    <row r="682" spans="1:7" x14ac:dyDescent="0.3">
      <c r="A682" s="17" t="str">
        <f t="shared" si="15"/>
        <v>2019-20Manningham CityR2</v>
      </c>
      <c r="B682" s="17" t="s">
        <v>105</v>
      </c>
      <c r="C682" s="17" t="s">
        <v>231</v>
      </c>
      <c r="D682" s="17" t="s">
        <v>31</v>
      </c>
      <c r="E682" s="17">
        <v>0.99648829431438102</v>
      </c>
      <c r="F682" s="17">
        <v>0.96428899999999995</v>
      </c>
      <c r="G682" s="17">
        <v>0.95674700000000001</v>
      </c>
    </row>
    <row r="683" spans="1:7" x14ac:dyDescent="0.3">
      <c r="A683" s="17" t="str">
        <f t="shared" si="15"/>
        <v>2019-20Mansfield ShireR2</v>
      </c>
      <c r="B683" s="17" t="s">
        <v>105</v>
      </c>
      <c r="C683" s="17" t="s">
        <v>232</v>
      </c>
      <c r="D683" s="17" t="s">
        <v>31</v>
      </c>
      <c r="E683" s="17">
        <v>0.94252873563218398</v>
      </c>
      <c r="F683" s="17">
        <v>0.96428899999999995</v>
      </c>
      <c r="G683" s="17">
        <v>0.96909900000000004</v>
      </c>
    </row>
    <row r="684" spans="1:7" x14ac:dyDescent="0.3">
      <c r="A684" s="17" t="str">
        <f t="shared" si="15"/>
        <v>2019-20Maribyrnong CityR2</v>
      </c>
      <c r="B684" s="17" t="s">
        <v>105</v>
      </c>
      <c r="C684" s="17" t="s">
        <v>233</v>
      </c>
      <c r="D684" s="17" t="s">
        <v>31</v>
      </c>
      <c r="E684" s="17">
        <v>0.935672131147541</v>
      </c>
      <c r="F684" s="17">
        <v>0.96428899999999995</v>
      </c>
      <c r="G684" s="17">
        <v>0.95674700000000001</v>
      </c>
    </row>
    <row r="685" spans="1:7" x14ac:dyDescent="0.3">
      <c r="A685" s="17" t="str">
        <f t="shared" si="15"/>
        <v>2019-20Maroondah CityR2</v>
      </c>
      <c r="B685" s="17" t="s">
        <v>105</v>
      </c>
      <c r="C685" s="17" t="s">
        <v>234</v>
      </c>
      <c r="D685" s="17" t="s">
        <v>31</v>
      </c>
      <c r="E685" s="17">
        <v>0.99060542797494799</v>
      </c>
      <c r="F685" s="17">
        <v>0.96428899999999995</v>
      </c>
      <c r="G685" s="17">
        <v>0.95674700000000001</v>
      </c>
    </row>
    <row r="686" spans="1:7" x14ac:dyDescent="0.3">
      <c r="A686" s="17" t="str">
        <f t="shared" si="15"/>
        <v>2019-20Melbourne CityR2</v>
      </c>
      <c r="B686" s="17" t="s">
        <v>105</v>
      </c>
      <c r="C686" s="17" t="s">
        <v>235</v>
      </c>
      <c r="D686" s="17" t="s">
        <v>31</v>
      </c>
      <c r="E686" s="17">
        <v>0.94748106684227895</v>
      </c>
      <c r="F686" s="17">
        <v>0.96428899999999995</v>
      </c>
      <c r="G686" s="17">
        <v>0.95674700000000001</v>
      </c>
    </row>
    <row r="687" spans="1:7" x14ac:dyDescent="0.3">
      <c r="A687" s="17" t="str">
        <f t="shared" si="15"/>
        <v>2019-20Melton CityR2</v>
      </c>
      <c r="B687" s="17" t="s">
        <v>105</v>
      </c>
      <c r="C687" s="17" t="s">
        <v>236</v>
      </c>
      <c r="D687" s="17" t="s">
        <v>31</v>
      </c>
      <c r="E687" s="17">
        <v>0.966086568496207</v>
      </c>
      <c r="F687" s="17">
        <v>0.96428899999999995</v>
      </c>
      <c r="G687" s="17">
        <v>0.96440499999999996</v>
      </c>
    </row>
    <row r="688" spans="1:7" x14ac:dyDescent="0.3">
      <c r="A688" s="17" t="str">
        <f t="shared" si="15"/>
        <v>2019-20Moira ShireR2</v>
      </c>
      <c r="B688" s="17" t="s">
        <v>105</v>
      </c>
      <c r="C688" s="17" t="s">
        <v>237</v>
      </c>
      <c r="D688" s="17" t="s">
        <v>31</v>
      </c>
      <c r="E688" s="17">
        <v>0.94645101663585995</v>
      </c>
      <c r="F688" s="17">
        <v>0.96428899999999995</v>
      </c>
      <c r="G688" s="17">
        <v>0.96832700000000005</v>
      </c>
    </row>
    <row r="689" spans="1:7" x14ac:dyDescent="0.3">
      <c r="A689" s="17" t="str">
        <f t="shared" ref="A689:A752" si="16">CONCATENATE(B689,C689,D689)</f>
        <v>2019-20Monash CityR2</v>
      </c>
      <c r="B689" s="17" t="s">
        <v>105</v>
      </c>
      <c r="C689" s="17" t="s">
        <v>238</v>
      </c>
      <c r="D689" s="17" t="s">
        <v>31</v>
      </c>
      <c r="E689" s="17">
        <v>0.98494337108594299</v>
      </c>
      <c r="F689" s="17">
        <v>0.96428899999999995</v>
      </c>
      <c r="G689" s="17">
        <v>0.95674700000000001</v>
      </c>
    </row>
    <row r="690" spans="1:7" x14ac:dyDescent="0.3">
      <c r="A690" s="17" t="str">
        <f t="shared" si="16"/>
        <v>2019-20Moonee Valley CityR2</v>
      </c>
      <c r="B690" s="17" t="s">
        <v>105</v>
      </c>
      <c r="C690" s="17" t="s">
        <v>239</v>
      </c>
      <c r="D690" s="17" t="s">
        <v>31</v>
      </c>
      <c r="E690" s="17">
        <v>1</v>
      </c>
      <c r="F690" s="17">
        <v>0.96428899999999995</v>
      </c>
      <c r="G690" s="17">
        <v>0.95674700000000001</v>
      </c>
    </row>
    <row r="691" spans="1:7" x14ac:dyDescent="0.3">
      <c r="A691" s="17" t="str">
        <f t="shared" si="16"/>
        <v>2019-20Moorabool ShireR2</v>
      </c>
      <c r="B691" s="17" t="s">
        <v>105</v>
      </c>
      <c r="C691" s="17" t="s">
        <v>240</v>
      </c>
      <c r="D691" s="17" t="s">
        <v>31</v>
      </c>
      <c r="E691" s="17">
        <v>0.92841163310962005</v>
      </c>
      <c r="F691" s="17">
        <v>0.96428899999999995</v>
      </c>
      <c r="G691" s="17">
        <v>0.96832700000000005</v>
      </c>
    </row>
    <row r="692" spans="1:7" x14ac:dyDescent="0.3">
      <c r="A692" s="17" t="str">
        <f t="shared" si="16"/>
        <v>2019-20Merri-bek CityR2</v>
      </c>
      <c r="B692" s="17" t="s">
        <v>105</v>
      </c>
      <c r="C692" s="17" t="s">
        <v>241</v>
      </c>
      <c r="D692" s="17" t="s">
        <v>31</v>
      </c>
      <c r="E692" s="17">
        <v>0.94640820980615703</v>
      </c>
      <c r="F692" s="17">
        <v>0.96428899999999995</v>
      </c>
      <c r="G692" s="17">
        <v>0.95674700000000001</v>
      </c>
    </row>
    <row r="693" spans="1:7" x14ac:dyDescent="0.3">
      <c r="A693" s="17" t="str">
        <f t="shared" si="16"/>
        <v>2019-20Mornington Peninsula ShireR2</v>
      </c>
      <c r="B693" s="17" t="s">
        <v>105</v>
      </c>
      <c r="C693" s="17" t="s">
        <v>242</v>
      </c>
      <c r="D693" s="17" t="s">
        <v>31</v>
      </c>
      <c r="E693" s="17">
        <v>0.99568345323741003</v>
      </c>
      <c r="F693" s="17">
        <v>0.96428899999999995</v>
      </c>
      <c r="G693" s="17">
        <v>0.96440499999999996</v>
      </c>
    </row>
    <row r="694" spans="1:7" x14ac:dyDescent="0.3">
      <c r="A694" s="17" t="str">
        <f t="shared" si="16"/>
        <v>2019-20Mount Alexander ShireR2</v>
      </c>
      <c r="B694" s="17" t="s">
        <v>105</v>
      </c>
      <c r="C694" s="17" t="s">
        <v>243</v>
      </c>
      <c r="D694" s="17" t="s">
        <v>31</v>
      </c>
      <c r="E694" s="17">
        <v>0.966371681415929</v>
      </c>
      <c r="F694" s="17">
        <v>0.96428899999999995</v>
      </c>
      <c r="G694" s="17">
        <v>0.96832700000000005</v>
      </c>
    </row>
    <row r="695" spans="1:7" x14ac:dyDescent="0.3">
      <c r="A695" s="17" t="str">
        <f t="shared" si="16"/>
        <v>2019-20Moyne ShireR2</v>
      </c>
      <c r="B695" s="17" t="s">
        <v>105</v>
      </c>
      <c r="C695" s="17" t="s">
        <v>244</v>
      </c>
      <c r="D695" s="17" t="s">
        <v>31</v>
      </c>
      <c r="E695" s="17">
        <v>0.97413099180917095</v>
      </c>
      <c r="F695" s="17">
        <v>0.96428899999999995</v>
      </c>
      <c r="G695" s="17">
        <v>0.96832700000000005</v>
      </c>
    </row>
    <row r="696" spans="1:7" x14ac:dyDescent="0.3">
      <c r="A696" s="17" t="str">
        <f t="shared" si="16"/>
        <v>2019-20Murrindindi ShireR2</v>
      </c>
      <c r="B696" s="17" t="s">
        <v>105</v>
      </c>
      <c r="C696" s="17" t="s">
        <v>245</v>
      </c>
      <c r="D696" s="17" t="s">
        <v>31</v>
      </c>
      <c r="E696" s="17">
        <v>0.95008064516128998</v>
      </c>
      <c r="F696" s="17">
        <v>0.96428899999999995</v>
      </c>
      <c r="G696" s="17">
        <v>0.96909900000000004</v>
      </c>
    </row>
    <row r="697" spans="1:7" x14ac:dyDescent="0.3">
      <c r="A697" s="17" t="str">
        <f t="shared" si="16"/>
        <v>2019-20Nillumbik ShireR2</v>
      </c>
      <c r="B697" s="17" t="s">
        <v>105</v>
      </c>
      <c r="C697" s="17" t="s">
        <v>246</v>
      </c>
      <c r="D697" s="17" t="s">
        <v>31</v>
      </c>
      <c r="E697" s="17">
        <v>0.93913043478260905</v>
      </c>
      <c r="F697" s="17">
        <v>0.96428899999999995</v>
      </c>
      <c r="G697" s="17">
        <v>0.96440499999999996</v>
      </c>
    </row>
    <row r="698" spans="1:7" x14ac:dyDescent="0.3">
      <c r="A698" s="17" t="str">
        <f t="shared" si="16"/>
        <v>2019-20Port Phillip CityR2</v>
      </c>
      <c r="B698" s="17" t="s">
        <v>105</v>
      </c>
      <c r="C698" s="17" t="s">
        <v>247</v>
      </c>
      <c r="D698" s="17" t="s">
        <v>31</v>
      </c>
      <c r="E698" s="17">
        <v>0.96981132075471699</v>
      </c>
      <c r="F698" s="17">
        <v>0.96428899999999995</v>
      </c>
      <c r="G698" s="17">
        <v>0.95674700000000001</v>
      </c>
    </row>
    <row r="699" spans="1:7" x14ac:dyDescent="0.3">
      <c r="A699" s="17" t="str">
        <f t="shared" si="16"/>
        <v>2019-20Pyrenees ShireR2</v>
      </c>
      <c r="B699" s="17" t="s">
        <v>105</v>
      </c>
      <c r="C699" s="17" t="s">
        <v>248</v>
      </c>
      <c r="D699" s="17" t="s">
        <v>31</v>
      </c>
      <c r="E699" s="17">
        <v>0.99129951618805001</v>
      </c>
      <c r="F699" s="17">
        <v>0.96428899999999995</v>
      </c>
      <c r="G699" s="17">
        <v>0.96909900000000004</v>
      </c>
    </row>
    <row r="700" spans="1:7" x14ac:dyDescent="0.3">
      <c r="A700" s="17" t="str">
        <f t="shared" si="16"/>
        <v>2019-20Greater SheppartonR2</v>
      </c>
      <c r="B700" s="17" t="s">
        <v>105</v>
      </c>
      <c r="C700" s="17" t="s">
        <v>249</v>
      </c>
      <c r="D700" s="17" t="s">
        <v>31</v>
      </c>
      <c r="E700" s="17">
        <v>0.96742673746471297</v>
      </c>
      <c r="F700" s="17">
        <v>0.96428899999999995</v>
      </c>
      <c r="G700" s="17">
        <v>0.96396300000000001</v>
      </c>
    </row>
    <row r="701" spans="1:7" x14ac:dyDescent="0.3">
      <c r="A701" s="17" t="str">
        <f t="shared" si="16"/>
        <v>2019-20Wangaratta Rural CityR2</v>
      </c>
      <c r="B701" s="17" t="s">
        <v>105</v>
      </c>
      <c r="C701" s="17" t="s">
        <v>250</v>
      </c>
      <c r="D701" s="17" t="s">
        <v>31</v>
      </c>
      <c r="E701" s="17">
        <v>0.97418124887742996</v>
      </c>
      <c r="F701" s="17">
        <v>0.96428899999999995</v>
      </c>
      <c r="G701" s="17">
        <v>0.96396300000000001</v>
      </c>
    </row>
    <row r="702" spans="1:7" x14ac:dyDescent="0.3">
      <c r="A702" s="17" t="str">
        <f t="shared" si="16"/>
        <v>2019-20Warrnambool CityR2</v>
      </c>
      <c r="B702" s="17" t="s">
        <v>105</v>
      </c>
      <c r="C702" s="17" t="s">
        <v>251</v>
      </c>
      <c r="D702" s="17" t="s">
        <v>31</v>
      </c>
      <c r="E702" s="17">
        <v>0.96799999999999997</v>
      </c>
      <c r="F702" s="17">
        <v>0.96428899999999995</v>
      </c>
      <c r="G702" s="17">
        <v>0.96396300000000001</v>
      </c>
    </row>
    <row r="703" spans="1:7" x14ac:dyDescent="0.3">
      <c r="A703" s="17" t="str">
        <f t="shared" si="16"/>
        <v>2019-20Wodonga CityR2</v>
      </c>
      <c r="B703" s="17" t="s">
        <v>105</v>
      </c>
      <c r="C703" s="17" t="s">
        <v>252</v>
      </c>
      <c r="D703" s="17" t="s">
        <v>31</v>
      </c>
      <c r="E703" s="17">
        <v>0.98883844535488896</v>
      </c>
      <c r="F703" s="17">
        <v>0.96428899999999995</v>
      </c>
      <c r="G703" s="17">
        <v>0.96396300000000001</v>
      </c>
    </row>
    <row r="704" spans="1:7" x14ac:dyDescent="0.3">
      <c r="A704" s="17" t="str">
        <f t="shared" si="16"/>
        <v>2019-20Boroondara CityR2</v>
      </c>
      <c r="B704" s="17" t="s">
        <v>105</v>
      </c>
      <c r="C704" s="17" t="s">
        <v>253</v>
      </c>
      <c r="D704" s="17" t="s">
        <v>31</v>
      </c>
      <c r="E704" s="17">
        <v>0.95777584908798596</v>
      </c>
      <c r="F704" s="17">
        <v>0.96428899999999995</v>
      </c>
      <c r="G704" s="17">
        <v>0.95674700000000001</v>
      </c>
    </row>
    <row r="705" spans="1:7" x14ac:dyDescent="0.3">
      <c r="A705" s="17" t="str">
        <f t="shared" si="16"/>
        <v>2019-20Buloke ShireR2</v>
      </c>
      <c r="B705" s="17" t="s">
        <v>105</v>
      </c>
      <c r="C705" s="17" t="s">
        <v>254</v>
      </c>
      <c r="D705" s="17" t="s">
        <v>31</v>
      </c>
      <c r="E705" s="17">
        <v>0.93607885234702803</v>
      </c>
      <c r="F705" s="17">
        <v>0.96428899999999995</v>
      </c>
      <c r="G705" s="17">
        <v>0.96909900000000004</v>
      </c>
    </row>
    <row r="706" spans="1:7" x14ac:dyDescent="0.3">
      <c r="A706" s="17" t="str">
        <f t="shared" si="16"/>
        <v>2019-20Glen Eira CityR2</v>
      </c>
      <c r="B706" s="17" t="s">
        <v>105</v>
      </c>
      <c r="C706" s="17" t="s">
        <v>255</v>
      </c>
      <c r="D706" s="17" t="s">
        <v>31</v>
      </c>
      <c r="E706" s="17">
        <v>0.88955823293172698</v>
      </c>
      <c r="F706" s="17">
        <v>0.96428899999999995</v>
      </c>
      <c r="G706" s="17">
        <v>0.95674700000000001</v>
      </c>
    </row>
    <row r="707" spans="1:7" x14ac:dyDescent="0.3">
      <c r="A707" s="17" t="str">
        <f t="shared" si="16"/>
        <v>2019-20Horsham Rural CityR2</v>
      </c>
      <c r="B707" s="17" t="s">
        <v>105</v>
      </c>
      <c r="C707" s="17" t="s">
        <v>256</v>
      </c>
      <c r="D707" s="17" t="s">
        <v>31</v>
      </c>
      <c r="E707" s="17">
        <v>0.96618681164397402</v>
      </c>
      <c r="F707" s="17">
        <v>0.96428899999999995</v>
      </c>
      <c r="G707" s="17">
        <v>0.96396300000000001</v>
      </c>
    </row>
    <row r="708" spans="1:7" x14ac:dyDescent="0.3">
      <c r="A708" s="17" t="str">
        <f t="shared" si="16"/>
        <v>2019-20Kingston CityR2</v>
      </c>
      <c r="B708" s="17" t="s">
        <v>105</v>
      </c>
      <c r="C708" s="17" t="s">
        <v>257</v>
      </c>
      <c r="D708" s="17" t="s">
        <v>31</v>
      </c>
      <c r="E708" s="17">
        <v>0.97046672529077005</v>
      </c>
      <c r="F708" s="17">
        <v>0.96428899999999995</v>
      </c>
      <c r="G708" s="17">
        <v>0.95674700000000001</v>
      </c>
    </row>
    <row r="709" spans="1:7" x14ac:dyDescent="0.3">
      <c r="A709" s="17" t="str">
        <f t="shared" si="16"/>
        <v>2019-20Latrobe CityR2</v>
      </c>
      <c r="B709" s="17" t="s">
        <v>105</v>
      </c>
      <c r="C709" s="17" t="s">
        <v>258</v>
      </c>
      <c r="D709" s="17" t="s">
        <v>31</v>
      </c>
      <c r="E709" s="17">
        <v>0.99976095617529903</v>
      </c>
      <c r="F709" s="17">
        <v>0.96428899999999995</v>
      </c>
      <c r="G709" s="17">
        <v>0.96396300000000001</v>
      </c>
    </row>
    <row r="710" spans="1:7" x14ac:dyDescent="0.3">
      <c r="A710" s="17" t="str">
        <f t="shared" si="16"/>
        <v>2019-20Mildura Rural CityR2</v>
      </c>
      <c r="B710" s="17" t="s">
        <v>105</v>
      </c>
      <c r="C710" s="17" t="s">
        <v>259</v>
      </c>
      <c r="D710" s="17" t="s">
        <v>31</v>
      </c>
      <c r="E710" s="17">
        <v>0.86481303930968401</v>
      </c>
      <c r="F710" s="17">
        <v>0.96428899999999995</v>
      </c>
      <c r="G710" s="17">
        <v>0.96396300000000001</v>
      </c>
    </row>
    <row r="711" spans="1:7" x14ac:dyDescent="0.3">
      <c r="A711" s="17" t="str">
        <f t="shared" si="16"/>
        <v>2019-20Mitchell ShireR2</v>
      </c>
      <c r="B711" s="17" t="s">
        <v>105</v>
      </c>
      <c r="C711" s="17" t="s">
        <v>260</v>
      </c>
      <c r="D711" s="17" t="s">
        <v>31</v>
      </c>
      <c r="E711" s="17">
        <v>0.95556578795901903</v>
      </c>
      <c r="F711" s="17">
        <v>0.96428899999999995</v>
      </c>
      <c r="G711" s="17">
        <v>0.96832700000000005</v>
      </c>
    </row>
    <row r="712" spans="1:7" x14ac:dyDescent="0.3">
      <c r="A712" s="17" t="str">
        <f t="shared" si="16"/>
        <v>2019-20Northern Grampians ShireR2</v>
      </c>
      <c r="B712" s="17" t="s">
        <v>105</v>
      </c>
      <c r="C712" s="17" t="s">
        <v>261</v>
      </c>
      <c r="D712" s="17" t="s">
        <v>31</v>
      </c>
      <c r="E712" s="17">
        <v>0.903141202326457</v>
      </c>
      <c r="F712" s="17">
        <v>0.96428899999999995</v>
      </c>
      <c r="G712" s="17">
        <v>0.96909900000000004</v>
      </c>
    </row>
    <row r="713" spans="1:7" x14ac:dyDescent="0.3">
      <c r="A713" s="17" t="str">
        <f t="shared" si="16"/>
        <v>2019-20Southern Grampians ShireSP2</v>
      </c>
      <c r="B713" s="17" t="s">
        <v>105</v>
      </c>
      <c r="C713" s="17" t="s">
        <v>184</v>
      </c>
      <c r="D713" s="17" t="s">
        <v>38</v>
      </c>
      <c r="E713" s="17">
        <v>0.94444444444444398</v>
      </c>
      <c r="F713" s="17">
        <v>0.73968900000000004</v>
      </c>
      <c r="G713" s="17">
        <v>0.77583999999999997</v>
      </c>
    </row>
    <row r="714" spans="1:7" x14ac:dyDescent="0.3">
      <c r="A714" s="17" t="str">
        <f t="shared" si="16"/>
        <v>2019-20South Gippsland ShireSP2</v>
      </c>
      <c r="B714" s="17" t="s">
        <v>105</v>
      </c>
      <c r="C714" s="17" t="s">
        <v>185</v>
      </c>
      <c r="D714" s="17" t="s">
        <v>38</v>
      </c>
      <c r="E714" s="17">
        <v>0.55000000000000004</v>
      </c>
      <c r="F714" s="17">
        <v>0.73968900000000004</v>
      </c>
      <c r="G714" s="17">
        <v>0.77583999999999997</v>
      </c>
    </row>
    <row r="715" spans="1:7" x14ac:dyDescent="0.3">
      <c r="A715" s="17" t="str">
        <f t="shared" si="16"/>
        <v>2019-20Stonnington CitySP2</v>
      </c>
      <c r="B715" s="17" t="s">
        <v>105</v>
      </c>
      <c r="C715" s="17" t="s">
        <v>186</v>
      </c>
      <c r="D715" s="17" t="s">
        <v>38</v>
      </c>
      <c r="E715" s="17">
        <v>0.71210191082802499</v>
      </c>
      <c r="F715" s="17">
        <v>0.73968900000000004</v>
      </c>
      <c r="G715" s="17">
        <v>0.698963</v>
      </c>
    </row>
    <row r="716" spans="1:7" x14ac:dyDescent="0.3">
      <c r="A716" s="17" t="str">
        <f t="shared" si="16"/>
        <v>2019-20Ararat Rural CitySP2</v>
      </c>
      <c r="B716" s="17" t="s">
        <v>105</v>
      </c>
      <c r="C716" s="17" t="s">
        <v>187</v>
      </c>
      <c r="D716" s="17" t="s">
        <v>38</v>
      </c>
      <c r="E716" s="17">
        <v>0.75</v>
      </c>
      <c r="F716" s="17">
        <v>0.73968900000000004</v>
      </c>
      <c r="G716" s="17">
        <v>0.76386799999999999</v>
      </c>
    </row>
    <row r="717" spans="1:7" x14ac:dyDescent="0.3">
      <c r="A717" s="17" t="str">
        <f t="shared" si="16"/>
        <v>2019-20Strathbogie ShireSP2</v>
      </c>
      <c r="B717" s="17" t="s">
        <v>105</v>
      </c>
      <c r="C717" s="17" t="s">
        <v>188</v>
      </c>
      <c r="D717" s="17" t="s">
        <v>38</v>
      </c>
      <c r="E717" s="17">
        <v>0.93034825870646798</v>
      </c>
      <c r="F717" s="17">
        <v>0.73968900000000004</v>
      </c>
      <c r="G717" s="17">
        <v>0.76386799999999999</v>
      </c>
    </row>
    <row r="718" spans="1:7" x14ac:dyDescent="0.3">
      <c r="A718" s="17" t="str">
        <f t="shared" si="16"/>
        <v>2019-20Surf Coast ShireSP2</v>
      </c>
      <c r="B718" s="17" t="s">
        <v>105</v>
      </c>
      <c r="C718" s="17" t="s">
        <v>189</v>
      </c>
      <c r="D718" s="17" t="s">
        <v>38</v>
      </c>
      <c r="E718" s="17">
        <v>0.80884955752212395</v>
      </c>
      <c r="F718" s="17">
        <v>0.73968900000000004</v>
      </c>
      <c r="G718" s="17">
        <v>0.77583999999999997</v>
      </c>
    </row>
    <row r="719" spans="1:7" x14ac:dyDescent="0.3">
      <c r="A719" s="17" t="str">
        <f t="shared" si="16"/>
        <v>2019-20Swan Hill Rural CitySP2</v>
      </c>
      <c r="B719" s="17" t="s">
        <v>105</v>
      </c>
      <c r="C719" s="17" t="s">
        <v>190</v>
      </c>
      <c r="D719" s="17" t="s">
        <v>38</v>
      </c>
      <c r="E719" s="17">
        <v>0.85526315789473695</v>
      </c>
      <c r="F719" s="17">
        <v>0.73968900000000004</v>
      </c>
      <c r="G719" s="17">
        <v>0.77583999999999997</v>
      </c>
    </row>
    <row r="720" spans="1:7" x14ac:dyDescent="0.3">
      <c r="A720" s="17" t="str">
        <f t="shared" si="16"/>
        <v>2019-20Towong ShireSP2</v>
      </c>
      <c r="B720" s="17" t="s">
        <v>105</v>
      </c>
      <c r="C720" s="17" t="s">
        <v>191</v>
      </c>
      <c r="D720" s="17" t="s">
        <v>38</v>
      </c>
      <c r="E720" s="17">
        <v>0.82352941176470595</v>
      </c>
      <c r="F720" s="17">
        <v>0.73968900000000004</v>
      </c>
      <c r="G720" s="17">
        <v>0.76386799999999999</v>
      </c>
    </row>
    <row r="721" spans="1:7" x14ac:dyDescent="0.3">
      <c r="A721" s="17" t="str">
        <f t="shared" si="16"/>
        <v>2019-20Wellington ShireSP2</v>
      </c>
      <c r="B721" s="17" t="s">
        <v>105</v>
      </c>
      <c r="C721" s="17" t="s">
        <v>192</v>
      </c>
      <c r="D721" s="17" t="s">
        <v>38</v>
      </c>
      <c r="E721" s="17">
        <v>0.966740576496674</v>
      </c>
      <c r="F721" s="17">
        <v>0.73968900000000004</v>
      </c>
      <c r="G721" s="17">
        <v>0.77583999999999997</v>
      </c>
    </row>
    <row r="722" spans="1:7" x14ac:dyDescent="0.3">
      <c r="A722" s="17" t="str">
        <f t="shared" si="16"/>
        <v>2019-20West Wimmera ShireSP2</v>
      </c>
      <c r="B722" s="17" t="s">
        <v>105</v>
      </c>
      <c r="C722" s="17" t="s">
        <v>193</v>
      </c>
      <c r="D722" s="17" t="s">
        <v>38</v>
      </c>
      <c r="E722" s="17">
        <v>0.75</v>
      </c>
      <c r="F722" s="17">
        <v>0.73968900000000004</v>
      </c>
      <c r="G722" s="17">
        <v>0.76386799999999999</v>
      </c>
    </row>
    <row r="723" spans="1:7" x14ac:dyDescent="0.3">
      <c r="A723" s="17" t="str">
        <f t="shared" si="16"/>
        <v>2019-20Whitehorse CitySP2</v>
      </c>
      <c r="B723" s="17" t="s">
        <v>105</v>
      </c>
      <c r="C723" s="17" t="s">
        <v>194</v>
      </c>
      <c r="D723" s="17" t="s">
        <v>38</v>
      </c>
      <c r="E723" s="17">
        <v>0.44590368980612899</v>
      </c>
      <c r="F723" s="17">
        <v>0.73968900000000004</v>
      </c>
      <c r="G723" s="17">
        <v>0.698963</v>
      </c>
    </row>
    <row r="724" spans="1:7" x14ac:dyDescent="0.3">
      <c r="A724" s="17" t="str">
        <f t="shared" si="16"/>
        <v>2019-20Whittlesea CitySP2</v>
      </c>
      <c r="B724" s="17" t="s">
        <v>105</v>
      </c>
      <c r="C724" s="17" t="s">
        <v>195</v>
      </c>
      <c r="D724" s="17" t="s">
        <v>38</v>
      </c>
      <c r="E724" s="17">
        <v>0.81081081081081097</v>
      </c>
      <c r="F724" s="17">
        <v>0.73968900000000004</v>
      </c>
      <c r="G724" s="17">
        <v>0.64304300000000003</v>
      </c>
    </row>
    <row r="725" spans="1:7" x14ac:dyDescent="0.3">
      <c r="A725" s="17" t="str">
        <f t="shared" si="16"/>
        <v>2019-20Wyndham CitySP2</v>
      </c>
      <c r="B725" s="17" t="s">
        <v>105</v>
      </c>
      <c r="C725" s="17" t="s">
        <v>196</v>
      </c>
      <c r="D725" s="17" t="s">
        <v>38</v>
      </c>
      <c r="E725" s="17">
        <v>0.573378839590444</v>
      </c>
      <c r="F725" s="17">
        <v>0.73968900000000004</v>
      </c>
      <c r="G725" s="17">
        <v>0.64304300000000003</v>
      </c>
    </row>
    <row r="726" spans="1:7" x14ac:dyDescent="0.3">
      <c r="A726" s="17" t="str">
        <f t="shared" si="16"/>
        <v>2019-20Yarra CitySP2</v>
      </c>
      <c r="B726" s="17" t="s">
        <v>105</v>
      </c>
      <c r="C726" s="17" t="s">
        <v>197</v>
      </c>
      <c r="D726" s="17" t="s">
        <v>38</v>
      </c>
      <c r="E726" s="17">
        <v>0.62907268170426101</v>
      </c>
      <c r="F726" s="17">
        <v>0.73968900000000004</v>
      </c>
      <c r="G726" s="17">
        <v>0.698963</v>
      </c>
    </row>
    <row r="727" spans="1:7" x14ac:dyDescent="0.3">
      <c r="A727" s="17" t="str">
        <f t="shared" si="16"/>
        <v>2019-20Yarra Ranges ShireSP2</v>
      </c>
      <c r="B727" s="17" t="s">
        <v>105</v>
      </c>
      <c r="C727" s="17" t="s">
        <v>198</v>
      </c>
      <c r="D727" s="17" t="s">
        <v>38</v>
      </c>
      <c r="E727" s="17">
        <v>0.67621145374449299</v>
      </c>
      <c r="F727" s="17">
        <v>0.73968900000000004</v>
      </c>
      <c r="G727" s="17">
        <v>0.64304300000000003</v>
      </c>
    </row>
    <row r="728" spans="1:7" x14ac:dyDescent="0.3">
      <c r="A728" s="17" t="str">
        <f t="shared" si="16"/>
        <v>2019-20Yarriambiack ShireSP2</v>
      </c>
      <c r="B728" s="17" t="s">
        <v>105</v>
      </c>
      <c r="C728" s="17" t="s">
        <v>199</v>
      </c>
      <c r="D728" s="17" t="s">
        <v>38</v>
      </c>
      <c r="E728" s="17">
        <v>1.0185185185185199</v>
      </c>
      <c r="F728" s="17">
        <v>0.73968900000000004</v>
      </c>
      <c r="G728" s="17">
        <v>0.76386799999999999</v>
      </c>
    </row>
    <row r="729" spans="1:7" x14ac:dyDescent="0.3">
      <c r="A729" s="17" t="str">
        <f t="shared" si="16"/>
        <v>2019-20Bass Coast ShireSP2</v>
      </c>
      <c r="B729" s="17" t="s">
        <v>105</v>
      </c>
      <c r="C729" s="17" t="s">
        <v>200</v>
      </c>
      <c r="D729" s="17" t="s">
        <v>38</v>
      </c>
      <c r="E729" s="17">
        <v>0.66873706004140798</v>
      </c>
      <c r="F729" s="17">
        <v>0.73968900000000004</v>
      </c>
      <c r="G729" s="17">
        <v>0.77583999999999997</v>
      </c>
    </row>
    <row r="730" spans="1:7" x14ac:dyDescent="0.3">
      <c r="A730" s="17" t="str">
        <f t="shared" si="16"/>
        <v>2019-20Borough of QueenscliffeSP2</v>
      </c>
      <c r="B730" s="17" t="s">
        <v>105</v>
      </c>
      <c r="C730" s="17" t="s">
        <v>201</v>
      </c>
      <c r="D730" s="17" t="s">
        <v>38</v>
      </c>
      <c r="E730" s="17">
        <v>0.85849056603773599</v>
      </c>
      <c r="F730" s="17">
        <v>0.73968900000000004</v>
      </c>
      <c r="G730" s="17">
        <v>0.76386799999999999</v>
      </c>
    </row>
    <row r="731" spans="1:7" x14ac:dyDescent="0.3">
      <c r="A731" s="17" t="str">
        <f t="shared" si="16"/>
        <v>2019-20Alpine ShireSP2</v>
      </c>
      <c r="B731" s="17" t="s">
        <v>105</v>
      </c>
      <c r="C731" s="17" t="s">
        <v>202</v>
      </c>
      <c r="D731" s="17" t="s">
        <v>38</v>
      </c>
      <c r="E731" s="17">
        <v>0.55648535564853596</v>
      </c>
      <c r="F731" s="17">
        <v>0.73968900000000004</v>
      </c>
      <c r="G731" s="17">
        <v>0.76386799999999999</v>
      </c>
    </row>
    <row r="732" spans="1:7" x14ac:dyDescent="0.3">
      <c r="A732" s="17" t="str">
        <f t="shared" si="16"/>
        <v>2019-20Ballarat CitySP2</v>
      </c>
      <c r="B732" s="17" t="s">
        <v>105</v>
      </c>
      <c r="C732" s="17" t="s">
        <v>203</v>
      </c>
      <c r="D732" s="17" t="s">
        <v>38</v>
      </c>
      <c r="E732" s="17">
        <v>0.65484880083420205</v>
      </c>
      <c r="F732" s="17">
        <v>0.73968900000000004</v>
      </c>
      <c r="G732" s="17">
        <v>0.80164199999999997</v>
      </c>
    </row>
    <row r="733" spans="1:7" x14ac:dyDescent="0.3">
      <c r="A733" s="17" t="str">
        <f t="shared" si="16"/>
        <v>2019-20Banyule CitySP2</v>
      </c>
      <c r="B733" s="17" t="s">
        <v>105</v>
      </c>
      <c r="C733" s="17" t="s">
        <v>204</v>
      </c>
      <c r="D733" s="17" t="s">
        <v>38</v>
      </c>
      <c r="E733" s="17">
        <v>0.75192173305380805</v>
      </c>
      <c r="F733" s="17">
        <v>0.73968900000000004</v>
      </c>
      <c r="G733" s="17">
        <v>0.698963</v>
      </c>
    </row>
    <row r="734" spans="1:7" x14ac:dyDescent="0.3">
      <c r="A734" s="17" t="str">
        <f t="shared" si="16"/>
        <v>2019-20Baw Baw ShireSP2</v>
      </c>
      <c r="B734" s="17" t="s">
        <v>105</v>
      </c>
      <c r="C734" s="17" t="s">
        <v>205</v>
      </c>
      <c r="D734" s="17" t="s">
        <v>38</v>
      </c>
      <c r="E734" s="17">
        <v>0.54408060453400497</v>
      </c>
      <c r="F734" s="17">
        <v>0.73968900000000004</v>
      </c>
      <c r="G734" s="17">
        <v>0.77583999999999997</v>
      </c>
    </row>
    <row r="735" spans="1:7" x14ac:dyDescent="0.3">
      <c r="A735" s="17" t="str">
        <f t="shared" si="16"/>
        <v>2019-20Bayside CitySP2</v>
      </c>
      <c r="B735" s="17" t="s">
        <v>105</v>
      </c>
      <c r="C735" s="17" t="s">
        <v>206</v>
      </c>
      <c r="D735" s="17" t="s">
        <v>38</v>
      </c>
      <c r="E735" s="17">
        <v>0.77850697292863003</v>
      </c>
      <c r="F735" s="17">
        <v>0.73968900000000004</v>
      </c>
      <c r="G735" s="17">
        <v>0.698963</v>
      </c>
    </row>
    <row r="736" spans="1:7" x14ac:dyDescent="0.3">
      <c r="A736" s="17" t="str">
        <f t="shared" si="16"/>
        <v>2019-20Benalla Rural CitySP2</v>
      </c>
      <c r="B736" s="17" t="s">
        <v>105</v>
      </c>
      <c r="C736" s="17" t="s">
        <v>207</v>
      </c>
      <c r="D736" s="17" t="s">
        <v>38</v>
      </c>
      <c r="E736" s="17">
        <v>0.85310734463276805</v>
      </c>
      <c r="F736" s="17">
        <v>0.73968900000000004</v>
      </c>
      <c r="G736" s="17">
        <v>0.76386799999999999</v>
      </c>
    </row>
    <row r="737" spans="1:7" x14ac:dyDescent="0.3">
      <c r="A737" s="17" t="str">
        <f t="shared" si="16"/>
        <v>2019-20Brimbank CitySP2</v>
      </c>
      <c r="B737" s="17" t="s">
        <v>105</v>
      </c>
      <c r="C737" s="17" t="s">
        <v>208</v>
      </c>
      <c r="D737" s="17" t="s">
        <v>38</v>
      </c>
      <c r="E737" s="17">
        <v>0.64967462039045598</v>
      </c>
      <c r="F737" s="17">
        <v>0.73968900000000004</v>
      </c>
      <c r="G737" s="17">
        <v>0.698963</v>
      </c>
    </row>
    <row r="738" spans="1:7" x14ac:dyDescent="0.3">
      <c r="A738" s="17" t="str">
        <f t="shared" si="16"/>
        <v>2019-20Campaspe ShireSP2</v>
      </c>
      <c r="B738" s="17" t="s">
        <v>105</v>
      </c>
      <c r="C738" s="17" t="s">
        <v>209</v>
      </c>
      <c r="D738" s="17" t="s">
        <v>38</v>
      </c>
      <c r="E738" s="17">
        <v>0.93766937669376704</v>
      </c>
      <c r="F738" s="17">
        <v>0.73968900000000004</v>
      </c>
      <c r="G738" s="17">
        <v>0.77583999999999997</v>
      </c>
    </row>
    <row r="739" spans="1:7" x14ac:dyDescent="0.3">
      <c r="A739" s="17" t="str">
        <f t="shared" si="16"/>
        <v>2019-20Cardinia ShireSP2</v>
      </c>
      <c r="B739" s="17" t="s">
        <v>105</v>
      </c>
      <c r="C739" s="17" t="s">
        <v>210</v>
      </c>
      <c r="D739" s="17" t="s">
        <v>38</v>
      </c>
      <c r="E739" s="17">
        <v>0.827626918536009</v>
      </c>
      <c r="F739" s="17">
        <v>0.73968900000000004</v>
      </c>
      <c r="G739" s="17">
        <v>0.64304300000000003</v>
      </c>
    </row>
    <row r="740" spans="1:7" x14ac:dyDescent="0.3">
      <c r="A740" s="17" t="str">
        <f t="shared" si="16"/>
        <v>2019-20Casey CitySP2</v>
      </c>
      <c r="B740" s="17" t="s">
        <v>105</v>
      </c>
      <c r="C740" s="17" t="s">
        <v>211</v>
      </c>
      <c r="D740" s="17" t="s">
        <v>38</v>
      </c>
      <c r="E740" s="17">
        <v>0.66273352999016699</v>
      </c>
      <c r="F740" s="17">
        <v>0.73968900000000004</v>
      </c>
      <c r="G740" s="17">
        <v>0.64304300000000003</v>
      </c>
    </row>
    <row r="741" spans="1:7" x14ac:dyDescent="0.3">
      <c r="A741" s="17" t="str">
        <f t="shared" si="16"/>
        <v>2019-20Central Goldfields ShireSP2</v>
      </c>
      <c r="B741" s="17" t="s">
        <v>105</v>
      </c>
      <c r="C741" s="17" t="s">
        <v>212</v>
      </c>
      <c r="D741" s="17" t="s">
        <v>38</v>
      </c>
      <c r="E741" s="17">
        <v>0.32061068702290102</v>
      </c>
      <c r="F741" s="17">
        <v>0.73968900000000004</v>
      </c>
      <c r="G741" s="17">
        <v>0.76386799999999999</v>
      </c>
    </row>
    <row r="742" spans="1:7" x14ac:dyDescent="0.3">
      <c r="A742" s="17" t="str">
        <f t="shared" si="16"/>
        <v>2019-20Colac Otway ShireSP2</v>
      </c>
      <c r="B742" s="17" t="s">
        <v>105</v>
      </c>
      <c r="C742" s="17" t="s">
        <v>340</v>
      </c>
      <c r="D742" s="17" t="s">
        <v>38</v>
      </c>
      <c r="E742" s="17">
        <v>0.80228323699421999</v>
      </c>
      <c r="F742" s="17">
        <v>0.73968900000000004</v>
      </c>
      <c r="G742" s="17">
        <v>0.77583999999999997</v>
      </c>
    </row>
    <row r="743" spans="1:7" x14ac:dyDescent="0.3">
      <c r="A743" s="17" t="str">
        <f t="shared" si="16"/>
        <v>2019-20Corangamite ShireSP2</v>
      </c>
      <c r="B743" s="17" t="s">
        <v>105</v>
      </c>
      <c r="C743" s="17" t="s">
        <v>213</v>
      </c>
      <c r="D743" s="17" t="s">
        <v>38</v>
      </c>
      <c r="E743" s="17">
        <v>0.96710526315789502</v>
      </c>
      <c r="F743" s="17">
        <v>0.73968900000000004</v>
      </c>
      <c r="G743" s="17">
        <v>0.77583999999999997</v>
      </c>
    </row>
    <row r="744" spans="1:7" x14ac:dyDescent="0.3">
      <c r="A744" s="17" t="str">
        <f t="shared" si="16"/>
        <v>2019-20Darebin CitySP2</v>
      </c>
      <c r="B744" s="17" t="s">
        <v>105</v>
      </c>
      <c r="C744" s="17" t="s">
        <v>214</v>
      </c>
      <c r="D744" s="17" t="s">
        <v>38</v>
      </c>
      <c r="E744" s="17">
        <v>0.34565778159931199</v>
      </c>
      <c r="F744" s="17">
        <v>0.73968900000000004</v>
      </c>
      <c r="G744" s="17">
        <v>0.698963</v>
      </c>
    </row>
    <row r="745" spans="1:7" x14ac:dyDescent="0.3">
      <c r="A745" s="17" t="str">
        <f t="shared" si="16"/>
        <v>2019-20East Gippsland ShireSP2</v>
      </c>
      <c r="B745" s="17" t="s">
        <v>105</v>
      </c>
      <c r="C745" s="17" t="s">
        <v>215</v>
      </c>
      <c r="D745" s="17" t="s">
        <v>38</v>
      </c>
      <c r="E745" s="17">
        <v>0.82442748091603102</v>
      </c>
      <c r="F745" s="17">
        <v>0.73968900000000004</v>
      </c>
      <c r="G745" s="17">
        <v>0.77583999999999997</v>
      </c>
    </row>
    <row r="746" spans="1:7" x14ac:dyDescent="0.3">
      <c r="A746" s="17" t="str">
        <f t="shared" si="16"/>
        <v>2019-20Frankston CitySP2</v>
      </c>
      <c r="B746" s="17" t="s">
        <v>105</v>
      </c>
      <c r="C746" s="17" t="s">
        <v>216</v>
      </c>
      <c r="D746" s="17" t="s">
        <v>38</v>
      </c>
      <c r="E746" s="17">
        <v>0.69522727272727303</v>
      </c>
      <c r="F746" s="17">
        <v>0.73968900000000004</v>
      </c>
      <c r="G746" s="17">
        <v>0.698963</v>
      </c>
    </row>
    <row r="747" spans="1:7" x14ac:dyDescent="0.3">
      <c r="A747" s="17" t="str">
        <f t="shared" si="16"/>
        <v>2019-20Gannawarra ShireSP2</v>
      </c>
      <c r="B747" s="17" t="s">
        <v>105</v>
      </c>
      <c r="C747" s="17" t="s">
        <v>217</v>
      </c>
      <c r="D747" s="17" t="s">
        <v>38</v>
      </c>
      <c r="E747" s="17">
        <v>0.88524590163934402</v>
      </c>
      <c r="F747" s="17">
        <v>0.73968900000000004</v>
      </c>
      <c r="G747" s="17">
        <v>0.76386799999999999</v>
      </c>
    </row>
    <row r="748" spans="1:7" x14ac:dyDescent="0.3">
      <c r="A748" s="17" t="str">
        <f t="shared" si="16"/>
        <v>2019-20Glenelg ShireSP2</v>
      </c>
      <c r="B748" s="17" t="s">
        <v>105</v>
      </c>
      <c r="C748" s="17" t="s">
        <v>218</v>
      </c>
      <c r="D748" s="17" t="s">
        <v>38</v>
      </c>
      <c r="E748" s="17">
        <v>0.79878048780487798</v>
      </c>
      <c r="F748" s="17">
        <v>0.73968900000000004</v>
      </c>
      <c r="G748" s="17">
        <v>0.77583999999999997</v>
      </c>
    </row>
    <row r="749" spans="1:7" x14ac:dyDescent="0.3">
      <c r="A749" s="17" t="str">
        <f t="shared" si="16"/>
        <v>2019-20Golden Plains ShireSP2</v>
      </c>
      <c r="B749" s="17" t="s">
        <v>105</v>
      </c>
      <c r="C749" s="17" t="s">
        <v>219</v>
      </c>
      <c r="D749" s="17" t="s">
        <v>38</v>
      </c>
      <c r="E749" s="17">
        <v>0.77812499999999996</v>
      </c>
      <c r="F749" s="17">
        <v>0.73968900000000004</v>
      </c>
      <c r="G749" s="17">
        <v>0.77583999999999997</v>
      </c>
    </row>
    <row r="750" spans="1:7" x14ac:dyDescent="0.3">
      <c r="A750" s="17" t="str">
        <f t="shared" si="16"/>
        <v>2019-20Greater Bendigo CitySP2</v>
      </c>
      <c r="B750" s="17" t="s">
        <v>105</v>
      </c>
      <c r="C750" s="17" t="s">
        <v>220</v>
      </c>
      <c r="D750" s="17" t="s">
        <v>38</v>
      </c>
      <c r="E750" s="17">
        <v>0.66666666666666696</v>
      </c>
      <c r="F750" s="17">
        <v>0.73968900000000004</v>
      </c>
      <c r="G750" s="17">
        <v>0.80164199999999997</v>
      </c>
    </row>
    <row r="751" spans="1:7" x14ac:dyDescent="0.3">
      <c r="A751" s="17" t="str">
        <f t="shared" si="16"/>
        <v>2019-20Greater Dandenong CitySP2</v>
      </c>
      <c r="B751" s="17" t="s">
        <v>105</v>
      </c>
      <c r="C751" s="17" t="s">
        <v>221</v>
      </c>
      <c r="D751" s="17" t="s">
        <v>38</v>
      </c>
      <c r="E751" s="17">
        <v>0.82643524699599502</v>
      </c>
      <c r="F751" s="17">
        <v>0.73968900000000004</v>
      </c>
      <c r="G751" s="17">
        <v>0.698963</v>
      </c>
    </row>
    <row r="752" spans="1:7" x14ac:dyDescent="0.3">
      <c r="A752" s="17" t="str">
        <f t="shared" si="16"/>
        <v>2019-20Greater Geelong CitySP2</v>
      </c>
      <c r="B752" s="17" t="s">
        <v>105</v>
      </c>
      <c r="C752" s="17" t="s">
        <v>222</v>
      </c>
      <c r="D752" s="17" t="s">
        <v>38</v>
      </c>
      <c r="E752" s="17">
        <v>0.69389978213507597</v>
      </c>
      <c r="F752" s="17">
        <v>0.73968900000000004</v>
      </c>
      <c r="G752" s="17">
        <v>0.80164199999999997</v>
      </c>
    </row>
    <row r="753" spans="1:7" x14ac:dyDescent="0.3">
      <c r="A753" s="17" t="str">
        <f t="shared" ref="A753:A816" si="17">CONCATENATE(B753,C753,D753)</f>
        <v>2019-20Hepburn ShireSP2</v>
      </c>
      <c r="B753" s="17" t="s">
        <v>105</v>
      </c>
      <c r="C753" s="17" t="s">
        <v>223</v>
      </c>
      <c r="D753" s="17" t="s">
        <v>38</v>
      </c>
      <c r="E753" s="17">
        <v>0.60992907801418395</v>
      </c>
      <c r="F753" s="17">
        <v>0.73968900000000004</v>
      </c>
      <c r="G753" s="17">
        <v>0.76386799999999999</v>
      </c>
    </row>
    <row r="754" spans="1:7" x14ac:dyDescent="0.3">
      <c r="A754" s="17" t="str">
        <f t="shared" si="17"/>
        <v>2019-20Hindmarsh ShireSP2</v>
      </c>
      <c r="B754" s="17" t="s">
        <v>105</v>
      </c>
      <c r="C754" s="17" t="s">
        <v>224</v>
      </c>
      <c r="D754" s="17" t="s">
        <v>38</v>
      </c>
      <c r="E754" s="17">
        <v>0.80487804878048796</v>
      </c>
      <c r="F754" s="17">
        <v>0.73968900000000004</v>
      </c>
      <c r="G754" s="17">
        <v>0.76386799999999999</v>
      </c>
    </row>
    <row r="755" spans="1:7" x14ac:dyDescent="0.3">
      <c r="A755" s="17" t="str">
        <f t="shared" si="17"/>
        <v>2019-20Hobsons Bay CitySP2</v>
      </c>
      <c r="B755" s="17" t="s">
        <v>105</v>
      </c>
      <c r="C755" s="17" t="s">
        <v>225</v>
      </c>
      <c r="D755" s="17" t="s">
        <v>38</v>
      </c>
      <c r="E755" s="17">
        <v>0.53711340206185598</v>
      </c>
      <c r="F755" s="17">
        <v>0.73968900000000004</v>
      </c>
      <c r="G755" s="17">
        <v>0.698963</v>
      </c>
    </row>
    <row r="756" spans="1:7" x14ac:dyDescent="0.3">
      <c r="A756" s="17" t="str">
        <f t="shared" si="17"/>
        <v>2019-20Hume CitySP2</v>
      </c>
      <c r="B756" s="17" t="s">
        <v>105</v>
      </c>
      <c r="C756" s="17" t="s">
        <v>226</v>
      </c>
      <c r="D756" s="17" t="s">
        <v>38</v>
      </c>
      <c r="E756" s="17">
        <v>0.44226327944572702</v>
      </c>
      <c r="F756" s="17">
        <v>0.73968900000000004</v>
      </c>
      <c r="G756" s="17">
        <v>0.64304300000000003</v>
      </c>
    </row>
    <row r="757" spans="1:7" x14ac:dyDescent="0.3">
      <c r="A757" s="17" t="str">
        <f t="shared" si="17"/>
        <v>2019-20Indigo ShireSP2</v>
      </c>
      <c r="B757" s="17" t="s">
        <v>105</v>
      </c>
      <c r="C757" s="17" t="s">
        <v>227</v>
      </c>
      <c r="D757" s="17" t="s">
        <v>38</v>
      </c>
      <c r="E757" s="17">
        <v>0.91867469879518104</v>
      </c>
      <c r="F757" s="17">
        <v>0.73968900000000004</v>
      </c>
      <c r="G757" s="17">
        <v>0.76386799999999999</v>
      </c>
    </row>
    <row r="758" spans="1:7" x14ac:dyDescent="0.3">
      <c r="A758" s="17" t="str">
        <f t="shared" si="17"/>
        <v>2019-20Knox CitySP2</v>
      </c>
      <c r="B758" s="17" t="s">
        <v>105</v>
      </c>
      <c r="C758" s="17" t="s">
        <v>228</v>
      </c>
      <c r="D758" s="17" t="s">
        <v>38</v>
      </c>
      <c r="E758" s="17">
        <v>0.854564755838641</v>
      </c>
      <c r="F758" s="17">
        <v>0.73968900000000004</v>
      </c>
      <c r="G758" s="17">
        <v>0.698963</v>
      </c>
    </row>
    <row r="759" spans="1:7" x14ac:dyDescent="0.3">
      <c r="A759" s="17" t="str">
        <f t="shared" si="17"/>
        <v>2019-20Loddon ShireSP2</v>
      </c>
      <c r="B759" s="17" t="s">
        <v>105</v>
      </c>
      <c r="C759" s="17" t="s">
        <v>229</v>
      </c>
      <c r="D759" s="17" t="s">
        <v>38</v>
      </c>
      <c r="E759" s="17">
        <v>0.787610619469027</v>
      </c>
      <c r="F759" s="17">
        <v>0.73968900000000004</v>
      </c>
      <c r="G759" s="17">
        <v>0.76386799999999999</v>
      </c>
    </row>
    <row r="760" spans="1:7" x14ac:dyDescent="0.3">
      <c r="A760" s="17" t="str">
        <f t="shared" si="17"/>
        <v>2019-20Macedon Ranges ShireSP2</v>
      </c>
      <c r="B760" s="17" t="s">
        <v>105</v>
      </c>
      <c r="C760" s="17" t="s">
        <v>230</v>
      </c>
      <c r="D760" s="17" t="s">
        <v>38</v>
      </c>
      <c r="E760" s="17">
        <v>0.70049916805324497</v>
      </c>
      <c r="F760" s="17">
        <v>0.73968900000000004</v>
      </c>
      <c r="G760" s="17">
        <v>0.77583999999999997</v>
      </c>
    </row>
    <row r="761" spans="1:7" x14ac:dyDescent="0.3">
      <c r="A761" s="17" t="str">
        <f t="shared" si="17"/>
        <v>2019-20Manningham CitySP2</v>
      </c>
      <c r="B761" s="17" t="s">
        <v>105</v>
      </c>
      <c r="C761" s="17" t="s">
        <v>231</v>
      </c>
      <c r="D761" s="17" t="s">
        <v>38</v>
      </c>
      <c r="E761" s="17">
        <v>0.956777996070727</v>
      </c>
      <c r="F761" s="17">
        <v>0.73968900000000004</v>
      </c>
      <c r="G761" s="17">
        <v>0.698963</v>
      </c>
    </row>
    <row r="762" spans="1:7" x14ac:dyDescent="0.3">
      <c r="A762" s="17" t="str">
        <f t="shared" si="17"/>
        <v>2019-20Mansfield ShireSP2</v>
      </c>
      <c r="B762" s="17" t="s">
        <v>105</v>
      </c>
      <c r="C762" s="17" t="s">
        <v>232</v>
      </c>
      <c r="D762" s="17" t="s">
        <v>38</v>
      </c>
      <c r="E762" s="17">
        <v>0.48255813953488402</v>
      </c>
      <c r="F762" s="17">
        <v>0.73968900000000004</v>
      </c>
      <c r="G762" s="17">
        <v>0.76386799999999999</v>
      </c>
    </row>
    <row r="763" spans="1:7" x14ac:dyDescent="0.3">
      <c r="A763" s="17" t="str">
        <f t="shared" si="17"/>
        <v>2019-20Maribyrnong CitySP2</v>
      </c>
      <c r="B763" s="17" t="s">
        <v>105</v>
      </c>
      <c r="C763" s="17" t="s">
        <v>233</v>
      </c>
      <c r="D763" s="17" t="s">
        <v>38</v>
      </c>
      <c r="E763" s="17">
        <v>0.81422351233671997</v>
      </c>
      <c r="F763" s="17">
        <v>0.73968900000000004</v>
      </c>
      <c r="G763" s="17">
        <v>0.698963</v>
      </c>
    </row>
    <row r="764" spans="1:7" x14ac:dyDescent="0.3">
      <c r="A764" s="17" t="str">
        <f t="shared" si="17"/>
        <v>2019-20Maroondah CitySP2</v>
      </c>
      <c r="B764" s="17" t="s">
        <v>105</v>
      </c>
      <c r="C764" s="17" t="s">
        <v>234</v>
      </c>
      <c r="D764" s="17" t="s">
        <v>38</v>
      </c>
      <c r="E764" s="17">
        <v>0.88602150537634405</v>
      </c>
      <c r="F764" s="17">
        <v>0.73968900000000004</v>
      </c>
      <c r="G764" s="17">
        <v>0.698963</v>
      </c>
    </row>
    <row r="765" spans="1:7" x14ac:dyDescent="0.3">
      <c r="A765" s="17" t="str">
        <f t="shared" si="17"/>
        <v>2019-20Melbourne CitySP2</v>
      </c>
      <c r="B765" s="17" t="s">
        <v>105</v>
      </c>
      <c r="C765" s="17" t="s">
        <v>235</v>
      </c>
      <c r="D765" s="17" t="s">
        <v>38</v>
      </c>
      <c r="E765" s="17">
        <v>0.56891766882516204</v>
      </c>
      <c r="F765" s="17">
        <v>0.73968900000000004</v>
      </c>
      <c r="G765" s="17">
        <v>0.698963</v>
      </c>
    </row>
    <row r="766" spans="1:7" x14ac:dyDescent="0.3">
      <c r="A766" s="17" t="str">
        <f t="shared" si="17"/>
        <v>2019-20Melton CitySP2</v>
      </c>
      <c r="B766" s="17" t="s">
        <v>105</v>
      </c>
      <c r="C766" s="17" t="s">
        <v>236</v>
      </c>
      <c r="D766" s="17" t="s">
        <v>38</v>
      </c>
      <c r="E766" s="17">
        <v>0.48140043763676099</v>
      </c>
      <c r="F766" s="17">
        <v>0.73968900000000004</v>
      </c>
      <c r="G766" s="17">
        <v>0.64304300000000003</v>
      </c>
    </row>
    <row r="767" spans="1:7" x14ac:dyDescent="0.3">
      <c r="A767" s="17" t="str">
        <f t="shared" si="17"/>
        <v>2019-20Moira ShireSP2</v>
      </c>
      <c r="B767" s="17" t="s">
        <v>105</v>
      </c>
      <c r="C767" s="17" t="s">
        <v>237</v>
      </c>
      <c r="D767" s="17" t="s">
        <v>38</v>
      </c>
      <c r="E767" s="17">
        <v>0.64230769230769202</v>
      </c>
      <c r="F767" s="17">
        <v>0.73968900000000004</v>
      </c>
      <c r="G767" s="17">
        <v>0.77583999999999997</v>
      </c>
    </row>
    <row r="768" spans="1:7" x14ac:dyDescent="0.3">
      <c r="A768" s="17" t="str">
        <f t="shared" si="17"/>
        <v>2019-20Monash CitySP2</v>
      </c>
      <c r="B768" s="17" t="s">
        <v>105</v>
      </c>
      <c r="C768" s="17" t="s">
        <v>238</v>
      </c>
      <c r="D768" s="17" t="s">
        <v>38</v>
      </c>
      <c r="E768" s="17">
        <v>0.78916292974588897</v>
      </c>
      <c r="F768" s="17">
        <v>0.73968900000000004</v>
      </c>
      <c r="G768" s="17">
        <v>0.698963</v>
      </c>
    </row>
    <row r="769" spans="1:7" x14ac:dyDescent="0.3">
      <c r="A769" s="17" t="str">
        <f t="shared" si="17"/>
        <v>2019-20Moonee Valley CitySP2</v>
      </c>
      <c r="B769" s="17" t="s">
        <v>105</v>
      </c>
      <c r="C769" s="17" t="s">
        <v>239</v>
      </c>
      <c r="D769" s="17" t="s">
        <v>38</v>
      </c>
      <c r="E769" s="17">
        <v>0.54563297350343498</v>
      </c>
      <c r="F769" s="17">
        <v>0.73968900000000004</v>
      </c>
      <c r="G769" s="17">
        <v>0.698963</v>
      </c>
    </row>
    <row r="770" spans="1:7" x14ac:dyDescent="0.3">
      <c r="A770" s="17" t="str">
        <f t="shared" si="17"/>
        <v>2019-20Moorabool ShireSP2</v>
      </c>
      <c r="B770" s="17" t="s">
        <v>105</v>
      </c>
      <c r="C770" s="17" t="s">
        <v>240</v>
      </c>
      <c r="D770" s="17" t="s">
        <v>38</v>
      </c>
      <c r="E770" s="17">
        <v>0.63221884498480196</v>
      </c>
      <c r="F770" s="17">
        <v>0.73968900000000004</v>
      </c>
      <c r="G770" s="17">
        <v>0.77583999999999997</v>
      </c>
    </row>
    <row r="771" spans="1:7" x14ac:dyDescent="0.3">
      <c r="A771" s="17" t="str">
        <f t="shared" si="17"/>
        <v>2019-20Merri-bek CitySP2</v>
      </c>
      <c r="B771" s="17" t="s">
        <v>105</v>
      </c>
      <c r="C771" s="17" t="s">
        <v>241</v>
      </c>
      <c r="D771" s="17" t="s">
        <v>38</v>
      </c>
      <c r="E771" s="17">
        <v>0.59322033898305104</v>
      </c>
      <c r="F771" s="17">
        <v>0.73968900000000004</v>
      </c>
      <c r="G771" s="17">
        <v>0.698963</v>
      </c>
    </row>
    <row r="772" spans="1:7" x14ac:dyDescent="0.3">
      <c r="A772" s="17" t="str">
        <f t="shared" si="17"/>
        <v>2019-20Mornington Peninsula ShireSP2</v>
      </c>
      <c r="B772" s="17" t="s">
        <v>105</v>
      </c>
      <c r="C772" s="17" t="s">
        <v>242</v>
      </c>
      <c r="D772" s="17" t="s">
        <v>38</v>
      </c>
      <c r="E772" s="17">
        <v>0.70804059328649505</v>
      </c>
      <c r="F772" s="17">
        <v>0.73968900000000004</v>
      </c>
      <c r="G772" s="17">
        <v>0.64304300000000003</v>
      </c>
    </row>
    <row r="773" spans="1:7" x14ac:dyDescent="0.3">
      <c r="A773" s="17" t="str">
        <f t="shared" si="17"/>
        <v>2019-20Mount Alexander ShireSP2</v>
      </c>
      <c r="B773" s="17" t="s">
        <v>105</v>
      </c>
      <c r="C773" s="17" t="s">
        <v>243</v>
      </c>
      <c r="D773" s="17" t="s">
        <v>38</v>
      </c>
      <c r="E773" s="17">
        <v>0.835913312693498</v>
      </c>
      <c r="F773" s="17">
        <v>0.73968900000000004</v>
      </c>
      <c r="G773" s="17">
        <v>0.77583999999999997</v>
      </c>
    </row>
    <row r="774" spans="1:7" x14ac:dyDescent="0.3">
      <c r="A774" s="17" t="str">
        <f t="shared" si="17"/>
        <v>2019-20Moyne ShireSP2</v>
      </c>
      <c r="B774" s="17" t="s">
        <v>105</v>
      </c>
      <c r="C774" s="17" t="s">
        <v>244</v>
      </c>
      <c r="D774" s="17" t="s">
        <v>38</v>
      </c>
      <c r="E774" s="17">
        <v>0.77118644067796605</v>
      </c>
      <c r="F774" s="17">
        <v>0.73968900000000004</v>
      </c>
      <c r="G774" s="17">
        <v>0.77583999999999997</v>
      </c>
    </row>
    <row r="775" spans="1:7" x14ac:dyDescent="0.3">
      <c r="A775" s="17" t="str">
        <f t="shared" si="17"/>
        <v>2019-20Murrindindi ShireSP2</v>
      </c>
      <c r="B775" s="17" t="s">
        <v>105</v>
      </c>
      <c r="C775" s="17" t="s">
        <v>245</v>
      </c>
      <c r="D775" s="17" t="s">
        <v>38</v>
      </c>
      <c r="E775" s="17">
        <v>0.59448818897637801</v>
      </c>
      <c r="F775" s="17">
        <v>0.73968900000000004</v>
      </c>
      <c r="G775" s="17">
        <v>0.76386799999999999</v>
      </c>
    </row>
    <row r="776" spans="1:7" x14ac:dyDescent="0.3">
      <c r="A776" s="17" t="str">
        <f t="shared" si="17"/>
        <v>2019-20Nillumbik ShireSP2</v>
      </c>
      <c r="B776" s="17" t="s">
        <v>105</v>
      </c>
      <c r="C776" s="17" t="s">
        <v>246</v>
      </c>
      <c r="D776" s="17" t="s">
        <v>38</v>
      </c>
      <c r="E776" s="17">
        <v>0.60491803278688505</v>
      </c>
      <c r="F776" s="17">
        <v>0.73968900000000004</v>
      </c>
      <c r="G776" s="17">
        <v>0.64304300000000003</v>
      </c>
    </row>
    <row r="777" spans="1:7" x14ac:dyDescent="0.3">
      <c r="A777" s="17" t="str">
        <f t="shared" si="17"/>
        <v>2019-20Port Phillip CitySP2</v>
      </c>
      <c r="B777" s="17" t="s">
        <v>105</v>
      </c>
      <c r="C777" s="17" t="s">
        <v>247</v>
      </c>
      <c r="D777" s="17" t="s">
        <v>38</v>
      </c>
      <c r="E777" s="17">
        <v>0.67551851851851896</v>
      </c>
      <c r="F777" s="17">
        <v>0.73968900000000004</v>
      </c>
      <c r="G777" s="17">
        <v>0.698963</v>
      </c>
    </row>
    <row r="778" spans="1:7" x14ac:dyDescent="0.3">
      <c r="A778" s="17" t="str">
        <f t="shared" si="17"/>
        <v>2019-20Pyrenees ShireSP2</v>
      </c>
      <c r="B778" s="17" t="s">
        <v>105</v>
      </c>
      <c r="C778" s="17" t="s">
        <v>248</v>
      </c>
      <c r="D778" s="17" t="s">
        <v>38</v>
      </c>
      <c r="E778" s="17">
        <v>0.9</v>
      </c>
      <c r="F778" s="17">
        <v>0.73968900000000004</v>
      </c>
      <c r="G778" s="17">
        <v>0.76386799999999999</v>
      </c>
    </row>
    <row r="779" spans="1:7" x14ac:dyDescent="0.3">
      <c r="A779" s="17" t="str">
        <f t="shared" si="17"/>
        <v>2019-20Greater SheppartonSP2</v>
      </c>
      <c r="B779" s="17" t="s">
        <v>105</v>
      </c>
      <c r="C779" s="17" t="s">
        <v>249</v>
      </c>
      <c r="D779" s="17" t="s">
        <v>38</v>
      </c>
      <c r="E779" s="17">
        <v>0.73708920187793403</v>
      </c>
      <c r="F779" s="17">
        <v>0.73968900000000004</v>
      </c>
      <c r="G779" s="17">
        <v>0.80164199999999997</v>
      </c>
    </row>
    <row r="780" spans="1:7" x14ac:dyDescent="0.3">
      <c r="A780" s="17" t="str">
        <f t="shared" si="17"/>
        <v>2019-20Wangaratta Rural CitySP2</v>
      </c>
      <c r="B780" s="17" t="s">
        <v>105</v>
      </c>
      <c r="C780" s="17" t="s">
        <v>250</v>
      </c>
      <c r="D780" s="17" t="s">
        <v>38</v>
      </c>
      <c r="E780" s="17">
        <v>0.8203125</v>
      </c>
      <c r="F780" s="17">
        <v>0.73968900000000004</v>
      </c>
      <c r="G780" s="17">
        <v>0.80164199999999997</v>
      </c>
    </row>
    <row r="781" spans="1:7" x14ac:dyDescent="0.3">
      <c r="A781" s="17" t="str">
        <f t="shared" si="17"/>
        <v>2019-20Warrnambool CitySP2</v>
      </c>
      <c r="B781" s="17" t="s">
        <v>105</v>
      </c>
      <c r="C781" s="17" t="s">
        <v>251</v>
      </c>
      <c r="D781" s="17" t="s">
        <v>38</v>
      </c>
      <c r="E781" s="17">
        <v>0.91973244147157196</v>
      </c>
      <c r="F781" s="17">
        <v>0.73968900000000004</v>
      </c>
      <c r="G781" s="17">
        <v>0.80164199999999997</v>
      </c>
    </row>
    <row r="782" spans="1:7" x14ac:dyDescent="0.3">
      <c r="A782" s="17" t="str">
        <f t="shared" si="17"/>
        <v>2019-20Wodonga CitySP2</v>
      </c>
      <c r="B782" s="17" t="s">
        <v>105</v>
      </c>
      <c r="C782" s="17" t="s">
        <v>252</v>
      </c>
      <c r="D782" s="17" t="s">
        <v>38</v>
      </c>
      <c r="E782" s="17">
        <v>0.83759493670886098</v>
      </c>
      <c r="F782" s="17">
        <v>0.73968900000000004</v>
      </c>
      <c r="G782" s="17">
        <v>0.80164199999999997</v>
      </c>
    </row>
    <row r="783" spans="1:7" x14ac:dyDescent="0.3">
      <c r="A783" s="17" t="str">
        <f t="shared" si="17"/>
        <v>2019-20Boroondara CitySP2</v>
      </c>
      <c r="B783" s="17" t="s">
        <v>105</v>
      </c>
      <c r="C783" s="17" t="s">
        <v>253</v>
      </c>
      <c r="D783" s="17" t="s">
        <v>38</v>
      </c>
      <c r="E783" s="17">
        <v>0.76157567380787805</v>
      </c>
      <c r="F783" s="17">
        <v>0.73968900000000004</v>
      </c>
      <c r="G783" s="17">
        <v>0.698963</v>
      </c>
    </row>
    <row r="784" spans="1:7" x14ac:dyDescent="0.3">
      <c r="A784" s="17" t="str">
        <f t="shared" si="17"/>
        <v>2019-20Buloke ShireSP2</v>
      </c>
      <c r="B784" s="17" t="s">
        <v>105</v>
      </c>
      <c r="C784" s="17" t="s">
        <v>254</v>
      </c>
      <c r="D784" s="17" t="s">
        <v>38</v>
      </c>
      <c r="E784" s="17">
        <v>0.93902439024390205</v>
      </c>
      <c r="F784" s="17">
        <v>0.73968900000000004</v>
      </c>
      <c r="G784" s="17">
        <v>0.76386799999999999</v>
      </c>
    </row>
    <row r="785" spans="1:7" x14ac:dyDescent="0.3">
      <c r="A785" s="17" t="str">
        <f t="shared" si="17"/>
        <v>2019-20Glen Eira CitySP2</v>
      </c>
      <c r="B785" s="17" t="s">
        <v>105</v>
      </c>
      <c r="C785" s="17" t="s">
        <v>255</v>
      </c>
      <c r="D785" s="17" t="s">
        <v>38</v>
      </c>
      <c r="E785" s="17">
        <v>0.87705711519845098</v>
      </c>
      <c r="F785" s="17">
        <v>0.73968900000000004</v>
      </c>
      <c r="G785" s="17">
        <v>0.698963</v>
      </c>
    </row>
    <row r="786" spans="1:7" x14ac:dyDescent="0.3">
      <c r="A786" s="17" t="str">
        <f t="shared" si="17"/>
        <v>2019-20Horsham Rural CitySP2</v>
      </c>
      <c r="B786" s="17" t="s">
        <v>105</v>
      </c>
      <c r="C786" s="17" t="s">
        <v>256</v>
      </c>
      <c r="D786" s="17" t="s">
        <v>38</v>
      </c>
      <c r="E786" s="17">
        <v>0.85566929133858305</v>
      </c>
      <c r="F786" s="17">
        <v>0.73968900000000004</v>
      </c>
      <c r="G786" s="17">
        <v>0.80164199999999997</v>
      </c>
    </row>
    <row r="787" spans="1:7" x14ac:dyDescent="0.3">
      <c r="A787" s="17" t="str">
        <f t="shared" si="17"/>
        <v>2019-20Kingston CitySP2</v>
      </c>
      <c r="B787" s="17" t="s">
        <v>105</v>
      </c>
      <c r="C787" s="17" t="s">
        <v>257</v>
      </c>
      <c r="D787" s="17" t="s">
        <v>38</v>
      </c>
      <c r="E787" s="17">
        <v>0.68290155440414502</v>
      </c>
      <c r="F787" s="17">
        <v>0.73968900000000004</v>
      </c>
      <c r="G787" s="17">
        <v>0.698963</v>
      </c>
    </row>
    <row r="788" spans="1:7" x14ac:dyDescent="0.3">
      <c r="A788" s="17" t="str">
        <f t="shared" si="17"/>
        <v>2019-20Latrobe CitySP2</v>
      </c>
      <c r="B788" s="17" t="s">
        <v>105</v>
      </c>
      <c r="C788" s="17" t="s">
        <v>258</v>
      </c>
      <c r="D788" s="17" t="s">
        <v>38</v>
      </c>
      <c r="E788" s="17">
        <v>0.96296296296296302</v>
      </c>
      <c r="F788" s="17">
        <v>0.73968900000000004</v>
      </c>
      <c r="G788" s="17">
        <v>0.80164199999999997</v>
      </c>
    </row>
    <row r="789" spans="1:7" x14ac:dyDescent="0.3">
      <c r="A789" s="17" t="str">
        <f t="shared" si="17"/>
        <v>2019-20Mildura Rural CitySP2</v>
      </c>
      <c r="B789" s="17" t="s">
        <v>105</v>
      </c>
      <c r="C789" s="17" t="s">
        <v>259</v>
      </c>
      <c r="D789" s="17" t="s">
        <v>38</v>
      </c>
      <c r="E789" s="17">
        <v>0.86764705882352899</v>
      </c>
      <c r="F789" s="17">
        <v>0.73968900000000004</v>
      </c>
      <c r="G789" s="17">
        <v>0.80164199999999997</v>
      </c>
    </row>
    <row r="790" spans="1:7" x14ac:dyDescent="0.3">
      <c r="A790" s="17" t="str">
        <f t="shared" si="17"/>
        <v>2019-20Mitchell ShireSP2</v>
      </c>
      <c r="B790" s="17" t="s">
        <v>105</v>
      </c>
      <c r="C790" s="17" t="s">
        <v>260</v>
      </c>
      <c r="D790" s="17" t="s">
        <v>38</v>
      </c>
      <c r="E790" s="17">
        <v>0.71232876712328796</v>
      </c>
      <c r="F790" s="17">
        <v>0.73968900000000004</v>
      </c>
      <c r="G790" s="17">
        <v>0.77583999999999997</v>
      </c>
    </row>
    <row r="791" spans="1:7" x14ac:dyDescent="0.3">
      <c r="A791" s="17" t="str">
        <f t="shared" si="17"/>
        <v>2019-20Northern Grampians ShireSP2</v>
      </c>
      <c r="B791" s="17" t="s">
        <v>105</v>
      </c>
      <c r="C791" s="17" t="s">
        <v>261</v>
      </c>
      <c r="D791" s="17" t="s">
        <v>38</v>
      </c>
      <c r="E791" s="17">
        <v>0.73</v>
      </c>
      <c r="F791" s="17">
        <v>0.73968900000000004</v>
      </c>
      <c r="G791" s="17">
        <v>0.76386799999999999</v>
      </c>
    </row>
    <row r="792" spans="1:7" x14ac:dyDescent="0.3">
      <c r="A792" s="17" t="str">
        <f t="shared" si="17"/>
        <v>2019-20Southern Grampians ShireWC5</v>
      </c>
      <c r="B792" s="17" t="s">
        <v>105</v>
      </c>
      <c r="C792" s="17" t="s">
        <v>184</v>
      </c>
      <c r="D792" s="17" t="s">
        <v>46</v>
      </c>
      <c r="E792" s="17">
        <v>0.43005850479573898</v>
      </c>
      <c r="F792" s="17">
        <v>0.44127699999999997</v>
      </c>
      <c r="G792" s="17">
        <v>0.47228799999999999</v>
      </c>
    </row>
    <row r="793" spans="1:7" x14ac:dyDescent="0.3">
      <c r="A793" s="17" t="str">
        <f t="shared" si="17"/>
        <v>2019-20South Gippsland ShireWC5</v>
      </c>
      <c r="B793" s="17" t="s">
        <v>105</v>
      </c>
      <c r="C793" s="17" t="s">
        <v>185</v>
      </c>
      <c r="D793" s="17" t="s">
        <v>46</v>
      </c>
      <c r="E793" s="17">
        <v>0.52528808873240995</v>
      </c>
      <c r="F793" s="17">
        <v>0.44127699999999997</v>
      </c>
      <c r="G793" s="17">
        <v>0.47228799999999999</v>
      </c>
    </row>
    <row r="794" spans="1:7" x14ac:dyDescent="0.3">
      <c r="A794" s="17" t="str">
        <f t="shared" si="17"/>
        <v>2019-20Stonnington CityWC5</v>
      </c>
      <c r="B794" s="17" t="s">
        <v>105</v>
      </c>
      <c r="C794" s="17" t="s">
        <v>186</v>
      </c>
      <c r="D794" s="17" t="s">
        <v>46</v>
      </c>
      <c r="E794" s="17">
        <v>0.40199483480274301</v>
      </c>
      <c r="F794" s="17">
        <v>0.44127699999999997</v>
      </c>
      <c r="G794" s="17">
        <v>0.470717</v>
      </c>
    </row>
    <row r="795" spans="1:7" x14ac:dyDescent="0.3">
      <c r="A795" s="17" t="str">
        <f t="shared" si="17"/>
        <v>2019-20Ararat Rural CityWC5</v>
      </c>
      <c r="B795" s="17" t="s">
        <v>105</v>
      </c>
      <c r="C795" s="17" t="s">
        <v>187</v>
      </c>
      <c r="D795" s="17" t="s">
        <v>46</v>
      </c>
      <c r="E795" s="17">
        <v>0.25192370957000398</v>
      </c>
      <c r="F795" s="17">
        <v>0.44127699999999997</v>
      </c>
      <c r="G795" s="17">
        <v>0.340694</v>
      </c>
    </row>
    <row r="796" spans="1:7" x14ac:dyDescent="0.3">
      <c r="A796" s="17" t="str">
        <f t="shared" si="17"/>
        <v>2019-20Strathbogie ShireWC5</v>
      </c>
      <c r="B796" s="17" t="s">
        <v>105</v>
      </c>
      <c r="C796" s="17" t="s">
        <v>188</v>
      </c>
      <c r="D796" s="17" t="s">
        <v>46</v>
      </c>
      <c r="E796" s="17">
        <v>0.70269763025850196</v>
      </c>
      <c r="F796" s="17">
        <v>0.44127699999999997</v>
      </c>
      <c r="G796" s="17">
        <v>0.340694</v>
      </c>
    </row>
    <row r="797" spans="1:7" x14ac:dyDescent="0.3">
      <c r="A797" s="17" t="str">
        <f t="shared" si="17"/>
        <v>2019-20Surf Coast ShireWC5</v>
      </c>
      <c r="B797" s="17" t="s">
        <v>105</v>
      </c>
      <c r="C797" s="17" t="s">
        <v>189</v>
      </c>
      <c r="D797" s="17" t="s">
        <v>46</v>
      </c>
      <c r="E797" s="17">
        <v>0.48991263905474203</v>
      </c>
      <c r="F797" s="17">
        <v>0.44127699999999997</v>
      </c>
      <c r="G797" s="17">
        <v>0.47228799999999999</v>
      </c>
    </row>
    <row r="798" spans="1:7" x14ac:dyDescent="0.3">
      <c r="A798" s="17" t="str">
        <f t="shared" si="17"/>
        <v>2019-20Swan Hill Rural CityWC5</v>
      </c>
      <c r="B798" s="17" t="s">
        <v>105</v>
      </c>
      <c r="C798" s="17" t="s">
        <v>190</v>
      </c>
      <c r="D798" s="17" t="s">
        <v>46</v>
      </c>
      <c r="E798" s="17">
        <v>0.276747561073934</v>
      </c>
      <c r="F798" s="17">
        <v>0.44127699999999997</v>
      </c>
      <c r="G798" s="17">
        <v>0.47228799999999999</v>
      </c>
    </row>
    <row r="799" spans="1:7" x14ac:dyDescent="0.3">
      <c r="A799" s="17" t="str">
        <f t="shared" si="17"/>
        <v>2019-20Towong ShireWC5</v>
      </c>
      <c r="B799" s="17" t="s">
        <v>105</v>
      </c>
      <c r="C799" s="17" t="s">
        <v>191</v>
      </c>
      <c r="D799" s="17" t="s">
        <v>46</v>
      </c>
      <c r="E799" s="17">
        <v>0.25754546894498298</v>
      </c>
      <c r="F799" s="17">
        <v>0.44127699999999997</v>
      </c>
      <c r="G799" s="17">
        <v>0.340694</v>
      </c>
    </row>
    <row r="800" spans="1:7" x14ac:dyDescent="0.3">
      <c r="A800" s="17" t="str">
        <f t="shared" si="17"/>
        <v>2019-20Wellington ShireWC5</v>
      </c>
      <c r="B800" s="17" t="s">
        <v>105</v>
      </c>
      <c r="C800" s="17" t="s">
        <v>192</v>
      </c>
      <c r="D800" s="17" t="s">
        <v>46</v>
      </c>
      <c r="E800" s="17">
        <v>0.35262628749823299</v>
      </c>
      <c r="F800" s="17">
        <v>0.44127699999999997</v>
      </c>
      <c r="G800" s="17">
        <v>0.47228799999999999</v>
      </c>
    </row>
    <row r="801" spans="1:7" x14ac:dyDescent="0.3">
      <c r="A801" s="17" t="str">
        <f t="shared" si="17"/>
        <v>2019-20West Wimmera ShireWC5</v>
      </c>
      <c r="B801" s="17" t="s">
        <v>105</v>
      </c>
      <c r="C801" s="17" t="s">
        <v>193</v>
      </c>
      <c r="D801" s="17" t="s">
        <v>46</v>
      </c>
      <c r="E801" s="17">
        <v>0.10005012164942</v>
      </c>
      <c r="F801" s="17">
        <v>0.44127699999999997</v>
      </c>
      <c r="G801" s="17">
        <v>0.340694</v>
      </c>
    </row>
    <row r="802" spans="1:7" x14ac:dyDescent="0.3">
      <c r="A802" s="17" t="str">
        <f t="shared" si="17"/>
        <v>2019-20Whitehorse CityWC5</v>
      </c>
      <c r="B802" s="17" t="s">
        <v>105</v>
      </c>
      <c r="C802" s="17" t="s">
        <v>194</v>
      </c>
      <c r="D802" s="17" t="s">
        <v>46</v>
      </c>
      <c r="E802" s="17">
        <v>0.53015701922011604</v>
      </c>
      <c r="F802" s="17">
        <v>0.44127699999999997</v>
      </c>
      <c r="G802" s="17">
        <v>0.470717</v>
      </c>
    </row>
    <row r="803" spans="1:7" x14ac:dyDescent="0.3">
      <c r="A803" s="17" t="str">
        <f t="shared" si="17"/>
        <v>2019-20Whittlesea CityWC5</v>
      </c>
      <c r="B803" s="17" t="s">
        <v>105</v>
      </c>
      <c r="C803" s="17" t="s">
        <v>195</v>
      </c>
      <c r="D803" s="17" t="s">
        <v>46</v>
      </c>
      <c r="E803" s="17">
        <v>0.42936831649783902</v>
      </c>
      <c r="F803" s="17">
        <v>0.44127699999999997</v>
      </c>
      <c r="G803" s="17">
        <v>0.464194</v>
      </c>
    </row>
    <row r="804" spans="1:7" x14ac:dyDescent="0.3">
      <c r="A804" s="17" t="str">
        <f t="shared" si="17"/>
        <v>2019-20Wyndham CityWC5</v>
      </c>
      <c r="B804" s="17" t="s">
        <v>105</v>
      </c>
      <c r="C804" s="17" t="s">
        <v>196</v>
      </c>
      <c r="D804" s="17" t="s">
        <v>46</v>
      </c>
      <c r="E804" s="17">
        <v>0.37379073407980101</v>
      </c>
      <c r="F804" s="17">
        <v>0.44127699999999997</v>
      </c>
      <c r="G804" s="17">
        <v>0.464194</v>
      </c>
    </row>
    <row r="805" spans="1:7" x14ac:dyDescent="0.3">
      <c r="A805" s="17" t="str">
        <f t="shared" si="17"/>
        <v>2019-20Yarra CityWC5</v>
      </c>
      <c r="B805" s="17" t="s">
        <v>105</v>
      </c>
      <c r="C805" s="17" t="s">
        <v>197</v>
      </c>
      <c r="D805" s="17" t="s">
        <v>46</v>
      </c>
      <c r="E805" s="17">
        <v>0.36327106399350201</v>
      </c>
      <c r="F805" s="17">
        <v>0.44127699999999997</v>
      </c>
      <c r="G805" s="17">
        <v>0.470717</v>
      </c>
    </row>
    <row r="806" spans="1:7" x14ac:dyDescent="0.3">
      <c r="A806" s="17" t="str">
        <f t="shared" si="17"/>
        <v>2019-20Yarra Ranges ShireWC5</v>
      </c>
      <c r="B806" s="17" t="s">
        <v>105</v>
      </c>
      <c r="C806" s="17" t="s">
        <v>198</v>
      </c>
      <c r="D806" s="17" t="s">
        <v>46</v>
      </c>
      <c r="E806" s="17">
        <v>0.51222903610776904</v>
      </c>
      <c r="F806" s="17">
        <v>0.44127699999999997</v>
      </c>
      <c r="G806" s="17">
        <v>0.464194</v>
      </c>
    </row>
    <row r="807" spans="1:7" x14ac:dyDescent="0.3">
      <c r="A807" s="17" t="str">
        <f t="shared" si="17"/>
        <v>2019-20Yarriambiack ShireWC5</v>
      </c>
      <c r="B807" s="17" t="s">
        <v>105</v>
      </c>
      <c r="C807" s="17" t="s">
        <v>199</v>
      </c>
      <c r="D807" s="17" t="s">
        <v>46</v>
      </c>
      <c r="E807" s="17">
        <v>2.1794791731718E-2</v>
      </c>
      <c r="F807" s="17">
        <v>0.44127699999999997</v>
      </c>
      <c r="G807" s="17">
        <v>0.340694</v>
      </c>
    </row>
    <row r="808" spans="1:7" x14ac:dyDescent="0.3">
      <c r="A808" s="17" t="str">
        <f t="shared" si="17"/>
        <v>2019-20Bass Coast ShireWC5</v>
      </c>
      <c r="B808" s="17" t="s">
        <v>105</v>
      </c>
      <c r="C808" s="17" t="s">
        <v>200</v>
      </c>
      <c r="D808" s="17" t="s">
        <v>46</v>
      </c>
      <c r="E808" s="17">
        <v>0.758176597051891</v>
      </c>
      <c r="F808" s="17">
        <v>0.44127699999999997</v>
      </c>
      <c r="G808" s="17">
        <v>0.47228799999999999</v>
      </c>
    </row>
    <row r="809" spans="1:7" x14ac:dyDescent="0.3">
      <c r="A809" s="17" t="str">
        <f t="shared" si="17"/>
        <v>2019-20Borough of QueenscliffeWC5</v>
      </c>
      <c r="B809" s="17" t="s">
        <v>105</v>
      </c>
      <c r="C809" s="17" t="s">
        <v>201</v>
      </c>
      <c r="D809" s="17" t="s">
        <v>46</v>
      </c>
      <c r="E809" s="17">
        <v>0.46918505177847802</v>
      </c>
      <c r="F809" s="17">
        <v>0.44127699999999997</v>
      </c>
      <c r="G809" s="17">
        <v>0.340694</v>
      </c>
    </row>
    <row r="810" spans="1:7" x14ac:dyDescent="0.3">
      <c r="A810" s="17" t="str">
        <f t="shared" si="17"/>
        <v>2019-20Alpine ShireWC5</v>
      </c>
      <c r="B810" s="17" t="s">
        <v>105</v>
      </c>
      <c r="C810" s="17" t="s">
        <v>202</v>
      </c>
      <c r="D810" s="17" t="s">
        <v>46</v>
      </c>
      <c r="E810" s="17">
        <v>0.40403384797618003</v>
      </c>
      <c r="F810" s="17">
        <v>0.44127699999999997</v>
      </c>
      <c r="G810" s="17">
        <v>0.340694</v>
      </c>
    </row>
    <row r="811" spans="1:7" x14ac:dyDescent="0.3">
      <c r="A811" s="17" t="str">
        <f t="shared" si="17"/>
        <v>2019-20Ballarat CityWC5</v>
      </c>
      <c r="B811" s="17" t="s">
        <v>105</v>
      </c>
      <c r="C811" s="17" t="s">
        <v>203</v>
      </c>
      <c r="D811" s="17" t="s">
        <v>46</v>
      </c>
      <c r="E811" s="17">
        <v>0.43074871790603297</v>
      </c>
      <c r="F811" s="17">
        <v>0.44127699999999997</v>
      </c>
      <c r="G811" s="17">
        <v>0.48807200000000001</v>
      </c>
    </row>
    <row r="812" spans="1:7" x14ac:dyDescent="0.3">
      <c r="A812" s="17" t="str">
        <f t="shared" si="17"/>
        <v>2019-20Banyule CityWC5</v>
      </c>
      <c r="B812" s="17" t="s">
        <v>105</v>
      </c>
      <c r="C812" s="17" t="s">
        <v>204</v>
      </c>
      <c r="D812" s="17" t="s">
        <v>46</v>
      </c>
      <c r="E812" s="17">
        <v>0.52844570239286004</v>
      </c>
      <c r="F812" s="17">
        <v>0.44127699999999997</v>
      </c>
      <c r="G812" s="17">
        <v>0.470717</v>
      </c>
    </row>
    <row r="813" spans="1:7" x14ac:dyDescent="0.3">
      <c r="A813" s="17" t="str">
        <f t="shared" si="17"/>
        <v>2019-20Baw Baw ShireWC5</v>
      </c>
      <c r="B813" s="17" t="s">
        <v>105</v>
      </c>
      <c r="C813" s="17" t="s">
        <v>205</v>
      </c>
      <c r="D813" s="17" t="s">
        <v>46</v>
      </c>
      <c r="E813" s="17">
        <v>0.55621991639805501</v>
      </c>
      <c r="F813" s="17">
        <v>0.44127699999999997</v>
      </c>
      <c r="G813" s="17">
        <v>0.47228799999999999</v>
      </c>
    </row>
    <row r="814" spans="1:7" x14ac:dyDescent="0.3">
      <c r="A814" s="17" t="str">
        <f t="shared" si="17"/>
        <v>2019-20Bayside CityWC5</v>
      </c>
      <c r="B814" s="17" t="s">
        <v>105</v>
      </c>
      <c r="C814" s="17" t="s">
        <v>206</v>
      </c>
      <c r="D814" s="17" t="s">
        <v>46</v>
      </c>
      <c r="E814" s="17">
        <v>0.57942075878890698</v>
      </c>
      <c r="F814" s="17">
        <v>0.44127699999999997</v>
      </c>
      <c r="G814" s="17">
        <v>0.470717</v>
      </c>
    </row>
    <row r="815" spans="1:7" x14ac:dyDescent="0.3">
      <c r="A815" s="17" t="str">
        <f t="shared" si="17"/>
        <v>2019-20Benalla Rural CityWC5</v>
      </c>
      <c r="B815" s="17" t="s">
        <v>105</v>
      </c>
      <c r="C815" s="17" t="s">
        <v>207</v>
      </c>
      <c r="D815" s="17" t="s">
        <v>46</v>
      </c>
      <c r="E815" s="17">
        <v>0.60911541757542598</v>
      </c>
      <c r="F815" s="17">
        <v>0.44127699999999997</v>
      </c>
      <c r="G815" s="17">
        <v>0.340694</v>
      </c>
    </row>
    <row r="816" spans="1:7" x14ac:dyDescent="0.3">
      <c r="A816" s="17" t="str">
        <f t="shared" si="17"/>
        <v>2019-20Brimbank CityWC5</v>
      </c>
      <c r="B816" s="17" t="s">
        <v>105</v>
      </c>
      <c r="C816" s="17" t="s">
        <v>208</v>
      </c>
      <c r="D816" s="17" t="s">
        <v>46</v>
      </c>
      <c r="E816" s="17">
        <v>0.41414289522793901</v>
      </c>
      <c r="F816" s="17">
        <v>0.44127699999999997</v>
      </c>
      <c r="G816" s="17">
        <v>0.470717</v>
      </c>
    </row>
    <row r="817" spans="1:7" x14ac:dyDescent="0.3">
      <c r="A817" s="17" t="str">
        <f t="shared" ref="A817:A880" si="18">CONCATENATE(B817,C817,D817)</f>
        <v>2019-20Campaspe ShireWC5</v>
      </c>
      <c r="B817" s="17" t="s">
        <v>105</v>
      </c>
      <c r="C817" s="17" t="s">
        <v>209</v>
      </c>
      <c r="D817" s="17" t="s">
        <v>46</v>
      </c>
      <c r="E817" s="17">
        <v>0.48023743016759801</v>
      </c>
      <c r="F817" s="17">
        <v>0.44127699999999997</v>
      </c>
      <c r="G817" s="17">
        <v>0.47228799999999999</v>
      </c>
    </row>
    <row r="818" spans="1:7" x14ac:dyDescent="0.3">
      <c r="A818" s="17" t="str">
        <f t="shared" si="18"/>
        <v>2019-20Cardinia ShireWC5</v>
      </c>
      <c r="B818" s="17" t="s">
        <v>105</v>
      </c>
      <c r="C818" s="17" t="s">
        <v>210</v>
      </c>
      <c r="D818" s="17" t="s">
        <v>46</v>
      </c>
      <c r="E818" s="17">
        <v>0.435498516684592</v>
      </c>
      <c r="F818" s="17">
        <v>0.44127699999999997</v>
      </c>
      <c r="G818" s="17">
        <v>0.464194</v>
      </c>
    </row>
    <row r="819" spans="1:7" x14ac:dyDescent="0.3">
      <c r="A819" s="17" t="str">
        <f t="shared" si="18"/>
        <v>2019-20Casey CityWC5</v>
      </c>
      <c r="B819" s="17" t="s">
        <v>105</v>
      </c>
      <c r="C819" s="17" t="s">
        <v>211</v>
      </c>
      <c r="D819" s="17" t="s">
        <v>46</v>
      </c>
      <c r="E819" s="17">
        <v>0.49805768832087999</v>
      </c>
      <c r="F819" s="17">
        <v>0.44127699999999997</v>
      </c>
      <c r="G819" s="17">
        <v>0.464194</v>
      </c>
    </row>
    <row r="820" spans="1:7" x14ac:dyDescent="0.3">
      <c r="A820" s="17" t="str">
        <f t="shared" si="18"/>
        <v>2019-20Central Goldfields ShireWC5</v>
      </c>
      <c r="B820" s="17" t="s">
        <v>105</v>
      </c>
      <c r="C820" s="17" t="s">
        <v>212</v>
      </c>
      <c r="D820" s="17" t="s">
        <v>46</v>
      </c>
      <c r="E820" s="17">
        <v>0.45071346002438301</v>
      </c>
      <c r="F820" s="17">
        <v>0.44127699999999997</v>
      </c>
      <c r="G820" s="17">
        <v>0.340694</v>
      </c>
    </row>
    <row r="821" spans="1:7" x14ac:dyDescent="0.3">
      <c r="A821" s="17" t="str">
        <f t="shared" si="18"/>
        <v>2019-20Colac Otway ShireWC5</v>
      </c>
      <c r="B821" s="17" t="s">
        <v>105</v>
      </c>
      <c r="C821" s="17" t="s">
        <v>340</v>
      </c>
      <c r="D821" s="17" t="s">
        <v>46</v>
      </c>
      <c r="E821" s="17">
        <v>0.60384790090565499</v>
      </c>
      <c r="F821" s="17">
        <v>0.44127699999999997</v>
      </c>
      <c r="G821" s="17">
        <v>0.47228799999999999</v>
      </c>
    </row>
    <row r="822" spans="1:7" x14ac:dyDescent="0.3">
      <c r="A822" s="17" t="str">
        <f t="shared" si="18"/>
        <v>2019-20Corangamite ShireWC5</v>
      </c>
      <c r="B822" s="17" t="s">
        <v>105</v>
      </c>
      <c r="C822" s="17" t="s">
        <v>213</v>
      </c>
      <c r="D822" s="17" t="s">
        <v>46</v>
      </c>
      <c r="E822" s="17">
        <v>0.65263157894736801</v>
      </c>
      <c r="F822" s="17">
        <v>0.44127699999999997</v>
      </c>
      <c r="G822" s="17">
        <v>0.47228799999999999</v>
      </c>
    </row>
    <row r="823" spans="1:7" x14ac:dyDescent="0.3">
      <c r="A823" s="17" t="str">
        <f t="shared" si="18"/>
        <v>2019-20Darebin CityWC5</v>
      </c>
      <c r="B823" s="17" t="s">
        <v>105</v>
      </c>
      <c r="C823" s="17" t="s">
        <v>214</v>
      </c>
      <c r="D823" s="17" t="s">
        <v>46</v>
      </c>
      <c r="E823" s="17">
        <v>0.50813863149716698</v>
      </c>
      <c r="F823" s="17">
        <v>0.44127699999999997</v>
      </c>
      <c r="G823" s="17">
        <v>0.470717</v>
      </c>
    </row>
    <row r="824" spans="1:7" x14ac:dyDescent="0.3">
      <c r="A824" s="17" t="str">
        <f t="shared" si="18"/>
        <v>2019-20East Gippsland ShireWC5</v>
      </c>
      <c r="B824" s="17" t="s">
        <v>105</v>
      </c>
      <c r="C824" s="17" t="s">
        <v>215</v>
      </c>
      <c r="D824" s="17" t="s">
        <v>46</v>
      </c>
      <c r="E824" s="17">
        <v>0.52475186119306105</v>
      </c>
      <c r="F824" s="17">
        <v>0.44127699999999997</v>
      </c>
      <c r="G824" s="17">
        <v>0.47228799999999999</v>
      </c>
    </row>
    <row r="825" spans="1:7" x14ac:dyDescent="0.3">
      <c r="A825" s="17" t="str">
        <f t="shared" si="18"/>
        <v>2019-20Frankston CityWC5</v>
      </c>
      <c r="B825" s="17" t="s">
        <v>105</v>
      </c>
      <c r="C825" s="17" t="s">
        <v>216</v>
      </c>
      <c r="D825" s="17" t="s">
        <v>46</v>
      </c>
      <c r="E825" s="17">
        <v>0.55606815563005396</v>
      </c>
      <c r="F825" s="17">
        <v>0.44127699999999997</v>
      </c>
      <c r="G825" s="17">
        <v>0.470717</v>
      </c>
    </row>
    <row r="826" spans="1:7" x14ac:dyDescent="0.3">
      <c r="A826" s="17" t="str">
        <f t="shared" si="18"/>
        <v>2019-20Gannawarra ShireWC5</v>
      </c>
      <c r="B826" s="17" t="s">
        <v>105</v>
      </c>
      <c r="C826" s="17" t="s">
        <v>217</v>
      </c>
      <c r="D826" s="17" t="s">
        <v>46</v>
      </c>
      <c r="E826" s="17">
        <v>0.37151367451936101</v>
      </c>
      <c r="F826" s="17">
        <v>0.44127699999999997</v>
      </c>
      <c r="G826" s="17">
        <v>0.340694</v>
      </c>
    </row>
    <row r="827" spans="1:7" x14ac:dyDescent="0.3">
      <c r="A827" s="17" t="str">
        <f t="shared" si="18"/>
        <v>2019-20Glenelg ShireWC5</v>
      </c>
      <c r="B827" s="17" t="s">
        <v>105</v>
      </c>
      <c r="C827" s="17" t="s">
        <v>218</v>
      </c>
      <c r="D827" s="17" t="s">
        <v>46</v>
      </c>
      <c r="E827" s="17">
        <v>0.32272673267326701</v>
      </c>
      <c r="F827" s="17">
        <v>0.44127699999999997</v>
      </c>
      <c r="G827" s="17">
        <v>0.47228799999999999</v>
      </c>
    </row>
    <row r="828" spans="1:7" x14ac:dyDescent="0.3">
      <c r="A828" s="17" t="str">
        <f t="shared" si="18"/>
        <v>2019-20Golden Plains ShireWC5</v>
      </c>
      <c r="B828" s="17" t="s">
        <v>105</v>
      </c>
      <c r="C828" s="17" t="s">
        <v>219</v>
      </c>
      <c r="D828" s="17" t="s">
        <v>46</v>
      </c>
      <c r="E828" s="17">
        <v>0.22460718294051599</v>
      </c>
      <c r="F828" s="17">
        <v>0.44127699999999997</v>
      </c>
      <c r="G828" s="17">
        <v>0.47228799999999999</v>
      </c>
    </row>
    <row r="829" spans="1:7" x14ac:dyDescent="0.3">
      <c r="A829" s="17" t="str">
        <f t="shared" si="18"/>
        <v>2019-20Greater Bendigo CityWC5</v>
      </c>
      <c r="B829" s="17" t="s">
        <v>105</v>
      </c>
      <c r="C829" s="17" t="s">
        <v>220</v>
      </c>
      <c r="D829" s="17" t="s">
        <v>46</v>
      </c>
      <c r="E829" s="17">
        <v>0.50803211566348905</v>
      </c>
      <c r="F829" s="17">
        <v>0.44127699999999997</v>
      </c>
      <c r="G829" s="17">
        <v>0.48807200000000001</v>
      </c>
    </row>
    <row r="830" spans="1:7" x14ac:dyDescent="0.3">
      <c r="A830" s="17" t="str">
        <f t="shared" si="18"/>
        <v>2019-20Greater Dandenong CityWC5</v>
      </c>
      <c r="B830" s="17" t="s">
        <v>105</v>
      </c>
      <c r="C830" s="17" t="s">
        <v>221</v>
      </c>
      <c r="D830" s="17" t="s">
        <v>46</v>
      </c>
      <c r="E830" s="17">
        <v>0.48513630594192803</v>
      </c>
      <c r="F830" s="17">
        <v>0.44127699999999997</v>
      </c>
      <c r="G830" s="17">
        <v>0.470717</v>
      </c>
    </row>
    <row r="831" spans="1:7" x14ac:dyDescent="0.3">
      <c r="A831" s="17" t="str">
        <f t="shared" si="18"/>
        <v>2019-20Greater Geelong CityWC5</v>
      </c>
      <c r="B831" s="17" t="s">
        <v>105</v>
      </c>
      <c r="C831" s="17" t="s">
        <v>222</v>
      </c>
      <c r="D831" s="17" t="s">
        <v>46</v>
      </c>
      <c r="E831" s="17">
        <v>0.55725793445322502</v>
      </c>
      <c r="F831" s="17">
        <v>0.44127699999999997</v>
      </c>
      <c r="G831" s="17">
        <v>0.48807200000000001</v>
      </c>
    </row>
    <row r="832" spans="1:7" x14ac:dyDescent="0.3">
      <c r="A832" s="17" t="str">
        <f t="shared" si="18"/>
        <v>2019-20Hepburn ShireWC5</v>
      </c>
      <c r="B832" s="17" t="s">
        <v>105</v>
      </c>
      <c r="C832" s="17" t="s">
        <v>223</v>
      </c>
      <c r="D832" s="17" t="s">
        <v>46</v>
      </c>
      <c r="E832" s="17">
        <v>0.37812272617026399</v>
      </c>
      <c r="F832" s="17">
        <v>0.44127699999999997</v>
      </c>
      <c r="G832" s="17">
        <v>0.340694</v>
      </c>
    </row>
    <row r="833" spans="1:7" x14ac:dyDescent="0.3">
      <c r="A833" s="17" t="str">
        <f t="shared" si="18"/>
        <v>2019-20Hindmarsh ShireWC5</v>
      </c>
      <c r="B833" s="17" t="s">
        <v>105</v>
      </c>
      <c r="C833" s="17" t="s">
        <v>224</v>
      </c>
      <c r="D833" s="17" t="s">
        <v>46</v>
      </c>
      <c r="E833" s="17">
        <v>5.3726896338238898E-2</v>
      </c>
      <c r="F833" s="17">
        <v>0.44127699999999997</v>
      </c>
      <c r="G833" s="17">
        <v>0.340694</v>
      </c>
    </row>
    <row r="834" spans="1:7" x14ac:dyDescent="0.3">
      <c r="A834" s="17" t="str">
        <f t="shared" si="18"/>
        <v>2019-20Hobsons Bay CityWC5</v>
      </c>
      <c r="B834" s="17" t="s">
        <v>105</v>
      </c>
      <c r="C834" s="17" t="s">
        <v>225</v>
      </c>
      <c r="D834" s="17" t="s">
        <v>46</v>
      </c>
      <c r="E834" s="17">
        <v>0.45367944098700702</v>
      </c>
      <c r="F834" s="17">
        <v>0.44127699999999997</v>
      </c>
      <c r="G834" s="17">
        <v>0.470717</v>
      </c>
    </row>
    <row r="835" spans="1:7" x14ac:dyDescent="0.3">
      <c r="A835" s="17" t="str">
        <f t="shared" si="18"/>
        <v>2019-20Hume CityWC5</v>
      </c>
      <c r="B835" s="17" t="s">
        <v>105</v>
      </c>
      <c r="C835" s="17" t="s">
        <v>226</v>
      </c>
      <c r="D835" s="17" t="s">
        <v>46</v>
      </c>
      <c r="E835" s="17">
        <v>0.35096384049502899</v>
      </c>
      <c r="F835" s="17">
        <v>0.44127699999999997</v>
      </c>
      <c r="G835" s="17">
        <v>0.464194</v>
      </c>
    </row>
    <row r="836" spans="1:7" x14ac:dyDescent="0.3">
      <c r="A836" s="17" t="str">
        <f t="shared" si="18"/>
        <v>2019-20Indigo ShireWC5</v>
      </c>
      <c r="B836" s="17" t="s">
        <v>105</v>
      </c>
      <c r="C836" s="17" t="s">
        <v>227</v>
      </c>
      <c r="D836" s="17" t="s">
        <v>46</v>
      </c>
      <c r="E836" s="17">
        <v>0.66918866709594305</v>
      </c>
      <c r="F836" s="17">
        <v>0.44127699999999997</v>
      </c>
      <c r="G836" s="17">
        <v>0.340694</v>
      </c>
    </row>
    <row r="837" spans="1:7" x14ac:dyDescent="0.3">
      <c r="A837" s="17" t="str">
        <f t="shared" si="18"/>
        <v>2019-20Knox CityWC5</v>
      </c>
      <c r="B837" s="17" t="s">
        <v>105</v>
      </c>
      <c r="C837" s="17" t="s">
        <v>228</v>
      </c>
      <c r="D837" s="17" t="s">
        <v>46</v>
      </c>
      <c r="E837" s="17">
        <v>0.53438248374957198</v>
      </c>
      <c r="F837" s="17">
        <v>0.44127699999999997</v>
      </c>
      <c r="G837" s="17">
        <v>0.470717</v>
      </c>
    </row>
    <row r="838" spans="1:7" x14ac:dyDescent="0.3">
      <c r="A838" s="17" t="str">
        <f t="shared" si="18"/>
        <v>2019-20Loddon ShireWC5</v>
      </c>
      <c r="B838" s="17" t="s">
        <v>105</v>
      </c>
      <c r="C838" s="17" t="s">
        <v>229</v>
      </c>
      <c r="D838" s="17" t="s">
        <v>46</v>
      </c>
      <c r="E838" s="17">
        <v>0.28120089757266498</v>
      </c>
      <c r="F838" s="17">
        <v>0.44127699999999997</v>
      </c>
      <c r="G838" s="17">
        <v>0.340694</v>
      </c>
    </row>
    <row r="839" spans="1:7" x14ac:dyDescent="0.3">
      <c r="A839" s="17" t="str">
        <f t="shared" si="18"/>
        <v>2019-20Macedon Ranges ShireWC5</v>
      </c>
      <c r="B839" s="17" t="s">
        <v>105</v>
      </c>
      <c r="C839" s="17" t="s">
        <v>230</v>
      </c>
      <c r="D839" s="17" t="s">
        <v>46</v>
      </c>
      <c r="E839" s="17">
        <v>0.53463360267483995</v>
      </c>
      <c r="F839" s="17">
        <v>0.44127699999999997</v>
      </c>
      <c r="G839" s="17">
        <v>0.47228799999999999</v>
      </c>
    </row>
    <row r="840" spans="1:7" x14ac:dyDescent="0.3">
      <c r="A840" s="17" t="str">
        <f t="shared" si="18"/>
        <v>2019-20Manningham CityWC5</v>
      </c>
      <c r="B840" s="17" t="s">
        <v>105</v>
      </c>
      <c r="C840" s="17" t="s">
        <v>231</v>
      </c>
      <c r="D840" s="17" t="s">
        <v>46</v>
      </c>
      <c r="E840" s="17">
        <v>0.56399035957888799</v>
      </c>
      <c r="F840" s="17">
        <v>0.44127699999999997</v>
      </c>
      <c r="G840" s="17">
        <v>0.470717</v>
      </c>
    </row>
    <row r="841" spans="1:7" x14ac:dyDescent="0.3">
      <c r="A841" s="17" t="str">
        <f t="shared" si="18"/>
        <v>2019-20Mansfield ShireWC5</v>
      </c>
      <c r="B841" s="17" t="s">
        <v>105</v>
      </c>
      <c r="C841" s="17" t="s">
        <v>232</v>
      </c>
      <c r="D841" s="17" t="s">
        <v>46</v>
      </c>
      <c r="E841" s="17">
        <v>0.35576820301644402</v>
      </c>
      <c r="F841" s="17">
        <v>0.44127699999999997</v>
      </c>
      <c r="G841" s="17">
        <v>0.340694</v>
      </c>
    </row>
    <row r="842" spans="1:7" x14ac:dyDescent="0.3">
      <c r="A842" s="17" t="str">
        <f t="shared" si="18"/>
        <v>2019-20Maribyrnong CityWC5</v>
      </c>
      <c r="B842" s="17" t="s">
        <v>105</v>
      </c>
      <c r="C842" s="17" t="s">
        <v>233</v>
      </c>
      <c r="D842" s="17" t="s">
        <v>46</v>
      </c>
      <c r="E842" s="17">
        <v>0.35296682414887098</v>
      </c>
      <c r="F842" s="17">
        <v>0.44127699999999997</v>
      </c>
      <c r="G842" s="17">
        <v>0.470717</v>
      </c>
    </row>
    <row r="843" spans="1:7" x14ac:dyDescent="0.3">
      <c r="A843" s="17" t="str">
        <f t="shared" si="18"/>
        <v>2019-20Maroondah CityWC5</v>
      </c>
      <c r="B843" s="17" t="s">
        <v>105</v>
      </c>
      <c r="C843" s="17" t="s">
        <v>234</v>
      </c>
      <c r="D843" s="17" t="s">
        <v>46</v>
      </c>
      <c r="E843" s="17">
        <v>0.56831593038707195</v>
      </c>
      <c r="F843" s="17">
        <v>0.44127699999999997</v>
      </c>
      <c r="G843" s="17">
        <v>0.470717</v>
      </c>
    </row>
    <row r="844" spans="1:7" x14ac:dyDescent="0.3">
      <c r="A844" s="17" t="str">
        <f t="shared" si="18"/>
        <v>2019-20Melbourne CityWC5</v>
      </c>
      <c r="B844" s="17" t="s">
        <v>105</v>
      </c>
      <c r="C844" s="17" t="s">
        <v>235</v>
      </c>
      <c r="D844" s="17" t="s">
        <v>46</v>
      </c>
      <c r="E844" s="17">
        <v>0.20801371192031601</v>
      </c>
      <c r="F844" s="17">
        <v>0.44127699999999997</v>
      </c>
      <c r="G844" s="17">
        <v>0.470717</v>
      </c>
    </row>
    <row r="845" spans="1:7" x14ac:dyDescent="0.3">
      <c r="A845" s="17" t="str">
        <f t="shared" si="18"/>
        <v>2019-20Melton CityWC5</v>
      </c>
      <c r="B845" s="17" t="s">
        <v>105</v>
      </c>
      <c r="C845" s="17" t="s">
        <v>236</v>
      </c>
      <c r="D845" s="17" t="s">
        <v>46</v>
      </c>
      <c r="E845" s="17">
        <v>0.43411800097770098</v>
      </c>
      <c r="F845" s="17">
        <v>0.44127699999999997</v>
      </c>
      <c r="G845" s="17">
        <v>0.464194</v>
      </c>
    </row>
    <row r="846" spans="1:7" x14ac:dyDescent="0.3">
      <c r="A846" s="17" t="str">
        <f t="shared" si="18"/>
        <v>2019-20Moira ShireWC5</v>
      </c>
      <c r="B846" s="17" t="s">
        <v>105</v>
      </c>
      <c r="C846" s="17" t="s">
        <v>237</v>
      </c>
      <c r="D846" s="17" t="s">
        <v>46</v>
      </c>
      <c r="E846" s="17">
        <v>0.54636973174519399</v>
      </c>
      <c r="F846" s="17">
        <v>0.44127699999999997</v>
      </c>
      <c r="G846" s="17">
        <v>0.47228799999999999</v>
      </c>
    </row>
    <row r="847" spans="1:7" x14ac:dyDescent="0.3">
      <c r="A847" s="17" t="str">
        <f t="shared" si="18"/>
        <v>2019-20Monash CityWC5</v>
      </c>
      <c r="B847" s="17" t="s">
        <v>105</v>
      </c>
      <c r="C847" s="17" t="s">
        <v>238</v>
      </c>
      <c r="D847" s="17" t="s">
        <v>46</v>
      </c>
      <c r="E847" s="17">
        <v>0.52330829503947196</v>
      </c>
      <c r="F847" s="17">
        <v>0.44127699999999997</v>
      </c>
      <c r="G847" s="17">
        <v>0.470717</v>
      </c>
    </row>
    <row r="848" spans="1:7" x14ac:dyDescent="0.3">
      <c r="A848" s="17" t="str">
        <f t="shared" si="18"/>
        <v>2019-20Moonee Valley CityWC5</v>
      </c>
      <c r="B848" s="17" t="s">
        <v>105</v>
      </c>
      <c r="C848" s="17" t="s">
        <v>239</v>
      </c>
      <c r="D848" s="17" t="s">
        <v>46</v>
      </c>
      <c r="E848" s="17">
        <v>0.44328516286897701</v>
      </c>
      <c r="F848" s="17">
        <v>0.44127699999999997</v>
      </c>
      <c r="G848" s="17">
        <v>0.470717</v>
      </c>
    </row>
    <row r="849" spans="1:7" x14ac:dyDescent="0.3">
      <c r="A849" s="17" t="str">
        <f t="shared" si="18"/>
        <v>2019-20Moorabool ShireWC5</v>
      </c>
      <c r="B849" s="17" t="s">
        <v>105</v>
      </c>
      <c r="C849" s="17" t="s">
        <v>240</v>
      </c>
      <c r="D849" s="17" t="s">
        <v>46</v>
      </c>
      <c r="E849" s="17">
        <v>0.38376445450959801</v>
      </c>
      <c r="F849" s="17">
        <v>0.44127699999999997</v>
      </c>
      <c r="G849" s="17">
        <v>0.47228799999999999</v>
      </c>
    </row>
    <row r="850" spans="1:7" x14ac:dyDescent="0.3">
      <c r="A850" s="17" t="str">
        <f t="shared" si="18"/>
        <v>2019-20Merri-bek CityWC5</v>
      </c>
      <c r="B850" s="17" t="s">
        <v>105</v>
      </c>
      <c r="C850" s="17" t="s">
        <v>241</v>
      </c>
      <c r="D850" s="17" t="s">
        <v>46</v>
      </c>
      <c r="E850" s="17">
        <v>0.48475647193120502</v>
      </c>
      <c r="F850" s="17">
        <v>0.44127699999999997</v>
      </c>
      <c r="G850" s="17">
        <v>0.470717</v>
      </c>
    </row>
    <row r="851" spans="1:7" x14ac:dyDescent="0.3">
      <c r="A851" s="17" t="str">
        <f t="shared" si="18"/>
        <v>2019-20Mornington Peninsula ShireWC5</v>
      </c>
      <c r="B851" s="17" t="s">
        <v>105</v>
      </c>
      <c r="C851" s="17" t="s">
        <v>242</v>
      </c>
      <c r="D851" s="17" t="s">
        <v>46</v>
      </c>
      <c r="E851" s="17">
        <v>0.55309617182811599</v>
      </c>
      <c r="F851" s="17">
        <v>0.44127699999999997</v>
      </c>
      <c r="G851" s="17">
        <v>0.464194</v>
      </c>
    </row>
    <row r="852" spans="1:7" x14ac:dyDescent="0.3">
      <c r="A852" s="17" t="str">
        <f t="shared" si="18"/>
        <v>2019-20Mount Alexander ShireWC5</v>
      </c>
      <c r="B852" s="17" t="s">
        <v>105</v>
      </c>
      <c r="C852" s="17" t="s">
        <v>243</v>
      </c>
      <c r="D852" s="17" t="s">
        <v>46</v>
      </c>
      <c r="E852" s="17">
        <v>0.36299999999999999</v>
      </c>
      <c r="F852" s="17">
        <v>0.44127699999999997</v>
      </c>
      <c r="G852" s="17">
        <v>0.47228799999999999</v>
      </c>
    </row>
    <row r="853" spans="1:7" x14ac:dyDescent="0.3">
      <c r="A853" s="17" t="str">
        <f t="shared" si="18"/>
        <v>2019-20Moyne ShireWC5</v>
      </c>
      <c r="B853" s="17" t="s">
        <v>105</v>
      </c>
      <c r="C853" s="17" t="s">
        <v>244</v>
      </c>
      <c r="D853" s="17" t="s">
        <v>46</v>
      </c>
      <c r="E853" s="17">
        <v>0.63324344202010296</v>
      </c>
      <c r="F853" s="17">
        <v>0.44127699999999997</v>
      </c>
      <c r="G853" s="17">
        <v>0.47228799999999999</v>
      </c>
    </row>
    <row r="854" spans="1:7" x14ac:dyDescent="0.3">
      <c r="A854" s="17" t="str">
        <f t="shared" si="18"/>
        <v>2019-20Murrindindi ShireWC5</v>
      </c>
      <c r="B854" s="17" t="s">
        <v>105</v>
      </c>
      <c r="C854" s="17" t="s">
        <v>245</v>
      </c>
      <c r="D854" s="17" t="s">
        <v>46</v>
      </c>
      <c r="E854" s="17">
        <v>0.3359325340023</v>
      </c>
      <c r="F854" s="17">
        <v>0.44127699999999997</v>
      </c>
      <c r="G854" s="17">
        <v>0.340694</v>
      </c>
    </row>
    <row r="855" spans="1:7" x14ac:dyDescent="0.3">
      <c r="A855" s="17" t="str">
        <f t="shared" si="18"/>
        <v>2019-20Nillumbik ShireWC5</v>
      </c>
      <c r="B855" s="17" t="s">
        <v>105</v>
      </c>
      <c r="C855" s="17" t="s">
        <v>246</v>
      </c>
      <c r="D855" s="17" t="s">
        <v>46</v>
      </c>
      <c r="E855" s="17">
        <v>0.59062277760845305</v>
      </c>
      <c r="F855" s="17">
        <v>0.44127699999999997</v>
      </c>
      <c r="G855" s="17">
        <v>0.464194</v>
      </c>
    </row>
    <row r="856" spans="1:7" x14ac:dyDescent="0.3">
      <c r="A856" s="17" t="str">
        <f t="shared" si="18"/>
        <v>2019-20Port Phillip CityWC5</v>
      </c>
      <c r="B856" s="17" t="s">
        <v>105</v>
      </c>
      <c r="C856" s="17" t="s">
        <v>247</v>
      </c>
      <c r="D856" s="17" t="s">
        <v>46</v>
      </c>
      <c r="E856" s="17">
        <v>0.30473620057601503</v>
      </c>
      <c r="F856" s="17">
        <v>0.44127699999999997</v>
      </c>
      <c r="G856" s="17">
        <v>0.470717</v>
      </c>
    </row>
    <row r="857" spans="1:7" x14ac:dyDescent="0.3">
      <c r="A857" s="17" t="str">
        <f t="shared" si="18"/>
        <v>2019-20Pyrenees ShireWC5</v>
      </c>
      <c r="B857" s="17" t="s">
        <v>105</v>
      </c>
      <c r="C857" s="17" t="s">
        <v>248</v>
      </c>
      <c r="D857" s="17" t="s">
        <v>46</v>
      </c>
      <c r="E857" s="17">
        <v>0.19641154311761599</v>
      </c>
      <c r="F857" s="17">
        <v>0.44127699999999997</v>
      </c>
      <c r="G857" s="17">
        <v>0.340694</v>
      </c>
    </row>
    <row r="858" spans="1:7" x14ac:dyDescent="0.3">
      <c r="A858" s="17" t="str">
        <f t="shared" si="18"/>
        <v>2019-20Greater SheppartonWC5</v>
      </c>
      <c r="B858" s="17" t="s">
        <v>105</v>
      </c>
      <c r="C858" s="17" t="s">
        <v>249</v>
      </c>
      <c r="D858" s="17" t="s">
        <v>46</v>
      </c>
      <c r="E858" s="17">
        <v>0.51329501446742398</v>
      </c>
      <c r="F858" s="17">
        <v>0.44127699999999997</v>
      </c>
      <c r="G858" s="17">
        <v>0.48807200000000001</v>
      </c>
    </row>
    <row r="859" spans="1:7" x14ac:dyDescent="0.3">
      <c r="A859" s="17" t="str">
        <f t="shared" si="18"/>
        <v>2019-20Wangaratta Rural CityWC5</v>
      </c>
      <c r="B859" s="17" t="s">
        <v>105</v>
      </c>
      <c r="C859" s="17" t="s">
        <v>250</v>
      </c>
      <c r="D859" s="17" t="s">
        <v>46</v>
      </c>
      <c r="E859" s="17">
        <v>0.61834227506317496</v>
      </c>
      <c r="F859" s="17">
        <v>0.44127699999999997</v>
      </c>
      <c r="G859" s="17">
        <v>0.48807200000000001</v>
      </c>
    </row>
    <row r="860" spans="1:7" x14ac:dyDescent="0.3">
      <c r="A860" s="17" t="str">
        <f t="shared" si="18"/>
        <v>2019-20Warrnambool CityWC5</v>
      </c>
      <c r="B860" s="17" t="s">
        <v>105</v>
      </c>
      <c r="C860" s="17" t="s">
        <v>251</v>
      </c>
      <c r="D860" s="17" t="s">
        <v>46</v>
      </c>
      <c r="E860" s="17">
        <v>0.64304592780800396</v>
      </c>
      <c r="F860" s="17">
        <v>0.44127699999999997</v>
      </c>
      <c r="G860" s="17">
        <v>0.48807200000000001</v>
      </c>
    </row>
    <row r="861" spans="1:7" x14ac:dyDescent="0.3">
      <c r="A861" s="17" t="str">
        <f t="shared" si="18"/>
        <v>2019-20Wodonga CityWC5</v>
      </c>
      <c r="B861" s="17" t="s">
        <v>105</v>
      </c>
      <c r="C861" s="17" t="s">
        <v>252</v>
      </c>
      <c r="D861" s="17" t="s">
        <v>46</v>
      </c>
      <c r="E861" s="17">
        <v>0.71253926453361205</v>
      </c>
      <c r="F861" s="17">
        <v>0.44127699999999997</v>
      </c>
      <c r="G861" s="17">
        <v>0.48807200000000001</v>
      </c>
    </row>
    <row r="862" spans="1:7" x14ac:dyDescent="0.3">
      <c r="A862" s="17" t="str">
        <f t="shared" si="18"/>
        <v>2019-20Boroondara CityWC5</v>
      </c>
      <c r="B862" s="17" t="s">
        <v>105</v>
      </c>
      <c r="C862" s="17" t="s">
        <v>253</v>
      </c>
      <c r="D862" s="17" t="s">
        <v>46</v>
      </c>
      <c r="E862" s="17">
        <v>0.53092910807935001</v>
      </c>
      <c r="F862" s="17">
        <v>0.44127699999999997</v>
      </c>
      <c r="G862" s="17">
        <v>0.470717</v>
      </c>
    </row>
    <row r="863" spans="1:7" x14ac:dyDescent="0.3">
      <c r="A863" s="17" t="str">
        <f t="shared" si="18"/>
        <v>2019-20Buloke ShireWC5</v>
      </c>
      <c r="B863" s="17" t="s">
        <v>105</v>
      </c>
      <c r="C863" s="17" t="s">
        <v>254</v>
      </c>
      <c r="D863" s="17" t="s">
        <v>46</v>
      </c>
      <c r="E863" s="17">
        <v>0.247390898549085</v>
      </c>
      <c r="F863" s="17">
        <v>0.44127699999999997</v>
      </c>
      <c r="G863" s="17">
        <v>0.340694</v>
      </c>
    </row>
    <row r="864" spans="1:7" x14ac:dyDescent="0.3">
      <c r="A864" s="17" t="str">
        <f t="shared" si="18"/>
        <v>2019-20Glen Eira CityWC5</v>
      </c>
      <c r="B864" s="17" t="s">
        <v>105</v>
      </c>
      <c r="C864" s="17" t="s">
        <v>255</v>
      </c>
      <c r="D864" s="17" t="s">
        <v>46</v>
      </c>
      <c r="E864" s="17">
        <v>0.492354406443754</v>
      </c>
      <c r="F864" s="17">
        <v>0.44127699999999997</v>
      </c>
      <c r="G864" s="17">
        <v>0.470717</v>
      </c>
    </row>
    <row r="865" spans="1:7" x14ac:dyDescent="0.3">
      <c r="A865" s="17" t="str">
        <f t="shared" si="18"/>
        <v>2019-20Horsham Rural CityWC5</v>
      </c>
      <c r="B865" s="17" t="s">
        <v>105</v>
      </c>
      <c r="C865" s="17" t="s">
        <v>256</v>
      </c>
      <c r="D865" s="17" t="s">
        <v>46</v>
      </c>
      <c r="E865" s="17">
        <v>0.204870600211425</v>
      </c>
      <c r="F865" s="17">
        <v>0.44127699999999997</v>
      </c>
      <c r="G865" s="17">
        <v>0.48807200000000001</v>
      </c>
    </row>
    <row r="866" spans="1:7" x14ac:dyDescent="0.3">
      <c r="A866" s="17" t="str">
        <f t="shared" si="18"/>
        <v>2019-20Kingston CityWC5</v>
      </c>
      <c r="B866" s="17" t="s">
        <v>105</v>
      </c>
      <c r="C866" s="17" t="s">
        <v>257</v>
      </c>
      <c r="D866" s="17" t="s">
        <v>46</v>
      </c>
      <c r="E866" s="17">
        <v>0.528278141914859</v>
      </c>
      <c r="F866" s="17">
        <v>0.44127699999999997</v>
      </c>
      <c r="G866" s="17">
        <v>0.470717</v>
      </c>
    </row>
    <row r="867" spans="1:7" x14ac:dyDescent="0.3">
      <c r="A867" s="17" t="str">
        <f t="shared" si="18"/>
        <v>2019-20Latrobe CityWC5</v>
      </c>
      <c r="B867" s="17" t="s">
        <v>105</v>
      </c>
      <c r="C867" s="17" t="s">
        <v>258</v>
      </c>
      <c r="D867" s="17" t="s">
        <v>46</v>
      </c>
      <c r="E867" s="17">
        <v>0.514316246598016</v>
      </c>
      <c r="F867" s="17">
        <v>0.44127699999999997</v>
      </c>
      <c r="G867" s="17">
        <v>0.48807200000000001</v>
      </c>
    </row>
    <row r="868" spans="1:7" x14ac:dyDescent="0.3">
      <c r="A868" s="17" t="str">
        <f t="shared" si="18"/>
        <v>2019-20Mildura Rural CityWC5</v>
      </c>
      <c r="B868" s="17" t="s">
        <v>105</v>
      </c>
      <c r="C868" s="17" t="s">
        <v>259</v>
      </c>
      <c r="D868" s="17" t="s">
        <v>46</v>
      </c>
      <c r="E868" s="17">
        <v>0.17827065816712301</v>
      </c>
      <c r="F868" s="17">
        <v>0.44127699999999997</v>
      </c>
      <c r="G868" s="17">
        <v>0.48807200000000001</v>
      </c>
    </row>
    <row r="869" spans="1:7" x14ac:dyDescent="0.3">
      <c r="A869" s="17" t="str">
        <f t="shared" si="18"/>
        <v>2019-20Mitchell ShireWC5</v>
      </c>
      <c r="B869" s="17" t="s">
        <v>105</v>
      </c>
      <c r="C869" s="17" t="s">
        <v>260</v>
      </c>
      <c r="D869" s="17" t="s">
        <v>46</v>
      </c>
      <c r="E869" s="17">
        <v>0.31463363511585601</v>
      </c>
      <c r="F869" s="17">
        <v>0.44127699999999997</v>
      </c>
      <c r="G869" s="17">
        <v>0.47228799999999999</v>
      </c>
    </row>
    <row r="870" spans="1:7" x14ac:dyDescent="0.3">
      <c r="A870" s="17" t="str">
        <f t="shared" si="18"/>
        <v>2019-20Northern Grampians ShireWC5</v>
      </c>
      <c r="B870" s="17" t="s">
        <v>105</v>
      </c>
      <c r="C870" s="17" t="s">
        <v>261</v>
      </c>
      <c r="D870" s="17" t="s">
        <v>46</v>
      </c>
      <c r="E870" s="17">
        <v>0.31686818009143403</v>
      </c>
      <c r="F870" s="17">
        <v>0.44127699999999997</v>
      </c>
      <c r="G870" s="17">
        <v>0.340694</v>
      </c>
    </row>
    <row r="871" spans="1:7" x14ac:dyDescent="0.3">
      <c r="A871" s="17" t="str">
        <f t="shared" si="18"/>
        <v>2019-20Southern Grampians ShireE2</v>
      </c>
      <c r="B871" s="17" t="s">
        <v>105</v>
      </c>
      <c r="C871" s="17" t="s">
        <v>184</v>
      </c>
      <c r="D871" s="17" t="s">
        <v>54</v>
      </c>
      <c r="E871" s="17">
        <v>4368.6363636363603</v>
      </c>
      <c r="F871" s="17">
        <v>3402.8082770000001</v>
      </c>
      <c r="G871" s="17">
        <v>3618.7064</v>
      </c>
    </row>
    <row r="872" spans="1:7" x14ac:dyDescent="0.3">
      <c r="A872" s="17" t="str">
        <f t="shared" si="18"/>
        <v>2019-20South Gippsland ShireE2</v>
      </c>
      <c r="B872" s="17" t="s">
        <v>105</v>
      </c>
      <c r="C872" s="17" t="s">
        <v>185</v>
      </c>
      <c r="D872" s="17" t="s">
        <v>54</v>
      </c>
      <c r="E872" s="17">
        <v>3682.3</v>
      </c>
      <c r="F872" s="17">
        <v>3402.8082770000001</v>
      </c>
      <c r="G872" s="17">
        <v>3618.7064</v>
      </c>
    </row>
    <row r="873" spans="1:7" x14ac:dyDescent="0.3">
      <c r="A873" s="17" t="str">
        <f t="shared" si="18"/>
        <v>2019-20Stonnington CityE2</v>
      </c>
      <c r="B873" s="17" t="s">
        <v>105</v>
      </c>
      <c r="C873" s="17" t="s">
        <v>186</v>
      </c>
      <c r="D873" s="17" t="s">
        <v>54</v>
      </c>
      <c r="E873" s="17">
        <v>2522.6786022261599</v>
      </c>
      <c r="F873" s="17">
        <v>3402.8082770000001</v>
      </c>
      <c r="G873" s="17">
        <v>2773.807069</v>
      </c>
    </row>
    <row r="874" spans="1:7" x14ac:dyDescent="0.3">
      <c r="A874" s="17" t="str">
        <f t="shared" si="18"/>
        <v>2019-20Ararat Rural CityE2</v>
      </c>
      <c r="B874" s="17" t="s">
        <v>105</v>
      </c>
      <c r="C874" s="17" t="s">
        <v>187</v>
      </c>
      <c r="D874" s="17" t="s">
        <v>54</v>
      </c>
      <c r="E874" s="17">
        <v>4206.7334446299401</v>
      </c>
      <c r="F874" s="17">
        <v>3402.8082770000001</v>
      </c>
      <c r="G874" s="17">
        <v>3889.1119250000002</v>
      </c>
    </row>
    <row r="875" spans="1:7" x14ac:dyDescent="0.3">
      <c r="A875" s="17" t="str">
        <f t="shared" si="18"/>
        <v>2019-20Strathbogie ShireE2</v>
      </c>
      <c r="B875" s="17" t="s">
        <v>105</v>
      </c>
      <c r="C875" s="17" t="s">
        <v>188</v>
      </c>
      <c r="D875" s="17" t="s">
        <v>54</v>
      </c>
      <c r="E875" s="17">
        <v>3568.25</v>
      </c>
      <c r="F875" s="17">
        <v>3402.8082770000001</v>
      </c>
      <c r="G875" s="17">
        <v>3889.1119250000002</v>
      </c>
    </row>
    <row r="876" spans="1:7" x14ac:dyDescent="0.3">
      <c r="A876" s="17" t="str">
        <f t="shared" si="18"/>
        <v>2019-20Surf Coast ShireE2</v>
      </c>
      <c r="B876" s="17" t="s">
        <v>105</v>
      </c>
      <c r="C876" s="17" t="s">
        <v>189</v>
      </c>
      <c r="D876" s="17" t="s">
        <v>54</v>
      </c>
      <c r="E876" s="17">
        <v>3790.7289362993802</v>
      </c>
      <c r="F876" s="17">
        <v>3402.8082770000001</v>
      </c>
      <c r="G876" s="17">
        <v>3618.7064</v>
      </c>
    </row>
    <row r="877" spans="1:7" x14ac:dyDescent="0.3">
      <c r="A877" s="17" t="str">
        <f t="shared" si="18"/>
        <v>2019-20Swan Hill Rural CityE2</v>
      </c>
      <c r="B877" s="17" t="s">
        <v>105</v>
      </c>
      <c r="C877" s="17" t="s">
        <v>190</v>
      </c>
      <c r="D877" s="17" t="s">
        <v>54</v>
      </c>
      <c r="E877" s="17">
        <v>4051.2242982893199</v>
      </c>
      <c r="F877" s="17">
        <v>3402.8082770000001</v>
      </c>
      <c r="G877" s="17">
        <v>3618.7064</v>
      </c>
    </row>
    <row r="878" spans="1:7" x14ac:dyDescent="0.3">
      <c r="A878" s="17" t="str">
        <f t="shared" si="18"/>
        <v>2019-20Towong ShireE2</v>
      </c>
      <c r="B878" s="17" t="s">
        <v>105</v>
      </c>
      <c r="C878" s="17" t="s">
        <v>191</v>
      </c>
      <c r="D878" s="17" t="s">
        <v>54</v>
      </c>
      <c r="E878" s="17">
        <v>5359.5982142857101</v>
      </c>
      <c r="F878" s="17">
        <v>3402.8082770000001</v>
      </c>
      <c r="G878" s="17">
        <v>3889.1119250000002</v>
      </c>
    </row>
    <row r="879" spans="1:7" x14ac:dyDescent="0.3">
      <c r="A879" s="17" t="str">
        <f t="shared" si="18"/>
        <v>2019-20Wellington ShireE2</v>
      </c>
      <c r="B879" s="17" t="s">
        <v>105</v>
      </c>
      <c r="C879" s="17" t="s">
        <v>192</v>
      </c>
      <c r="D879" s="17" t="s">
        <v>54</v>
      </c>
      <c r="E879" s="17">
        <v>2628.2460817870701</v>
      </c>
      <c r="F879" s="17">
        <v>3402.8082770000001</v>
      </c>
      <c r="G879" s="17">
        <v>3618.7064</v>
      </c>
    </row>
    <row r="880" spans="1:7" x14ac:dyDescent="0.3">
      <c r="A880" s="17" t="str">
        <f t="shared" si="18"/>
        <v>2019-20West Wimmera ShireE2</v>
      </c>
      <c r="B880" s="17" t="s">
        <v>105</v>
      </c>
      <c r="C880" s="17" t="s">
        <v>193</v>
      </c>
      <c r="D880" s="17" t="s">
        <v>54</v>
      </c>
      <c r="E880" s="17">
        <v>4861.9148936170204</v>
      </c>
      <c r="F880" s="17">
        <v>3402.8082770000001</v>
      </c>
      <c r="G880" s="17">
        <v>3889.1119250000002</v>
      </c>
    </row>
    <row r="881" spans="1:7" x14ac:dyDescent="0.3">
      <c r="A881" s="17" t="str">
        <f t="shared" ref="A881:A944" si="19">CONCATENATE(B881,C881,D881)</f>
        <v>2019-20Whitehorse CityE2</v>
      </c>
      <c r="B881" s="17" t="s">
        <v>105</v>
      </c>
      <c r="C881" s="17" t="s">
        <v>194</v>
      </c>
      <c r="D881" s="17" t="s">
        <v>54</v>
      </c>
      <c r="E881" s="17">
        <v>2324.5164621311401</v>
      </c>
      <c r="F881" s="17">
        <v>3402.8082770000001</v>
      </c>
      <c r="G881" s="17">
        <v>2773.807069</v>
      </c>
    </row>
    <row r="882" spans="1:7" x14ac:dyDescent="0.3">
      <c r="A882" s="17" t="str">
        <f t="shared" si="19"/>
        <v>2019-20Whittlesea CityE2</v>
      </c>
      <c r="B882" s="17" t="s">
        <v>105</v>
      </c>
      <c r="C882" s="17" t="s">
        <v>195</v>
      </c>
      <c r="D882" s="17" t="s">
        <v>54</v>
      </c>
      <c r="E882" s="17">
        <v>2391.4945054945101</v>
      </c>
      <c r="F882" s="17">
        <v>3402.8082770000001</v>
      </c>
      <c r="G882" s="17">
        <v>3054.362032</v>
      </c>
    </row>
    <row r="883" spans="1:7" x14ac:dyDescent="0.3">
      <c r="A883" s="17" t="str">
        <f t="shared" si="19"/>
        <v>2019-20Wyndham CityE2</v>
      </c>
      <c r="B883" s="17" t="s">
        <v>105</v>
      </c>
      <c r="C883" s="17" t="s">
        <v>196</v>
      </c>
      <c r="D883" s="17" t="s">
        <v>54</v>
      </c>
      <c r="E883" s="17">
        <v>3408.96630922947</v>
      </c>
      <c r="F883" s="17">
        <v>3402.8082770000001</v>
      </c>
      <c r="G883" s="17">
        <v>3054.362032</v>
      </c>
    </row>
    <row r="884" spans="1:7" x14ac:dyDescent="0.3">
      <c r="A884" s="17" t="str">
        <f t="shared" si="19"/>
        <v>2019-20Yarra CityE2</v>
      </c>
      <c r="B884" s="17" t="s">
        <v>105</v>
      </c>
      <c r="C884" s="17" t="s">
        <v>197</v>
      </c>
      <c r="D884" s="17" t="s">
        <v>54</v>
      </c>
      <c r="E884" s="17">
        <v>3427.30402709091</v>
      </c>
      <c r="F884" s="17">
        <v>3402.8082770000001</v>
      </c>
      <c r="G884" s="17">
        <v>2773.807069</v>
      </c>
    </row>
    <row r="885" spans="1:7" x14ac:dyDescent="0.3">
      <c r="A885" s="17" t="str">
        <f t="shared" si="19"/>
        <v>2019-20Yarra Ranges ShireE2</v>
      </c>
      <c r="B885" s="17" t="s">
        <v>105</v>
      </c>
      <c r="C885" s="17" t="s">
        <v>198</v>
      </c>
      <c r="D885" s="17" t="s">
        <v>54</v>
      </c>
      <c r="E885" s="17">
        <v>2915.4090909090901</v>
      </c>
      <c r="F885" s="17">
        <v>3402.8082770000001</v>
      </c>
      <c r="G885" s="17">
        <v>3054.362032</v>
      </c>
    </row>
    <row r="886" spans="1:7" x14ac:dyDescent="0.3">
      <c r="A886" s="17" t="str">
        <f t="shared" si="19"/>
        <v>2019-20Yarriambiack ShireE2</v>
      </c>
      <c r="B886" s="17" t="s">
        <v>105</v>
      </c>
      <c r="C886" s="17" t="s">
        <v>199</v>
      </c>
      <c r="D886" s="17" t="s">
        <v>54</v>
      </c>
      <c r="E886" s="17">
        <v>3502.5862068965498</v>
      </c>
      <c r="F886" s="17">
        <v>3402.8082770000001</v>
      </c>
      <c r="G886" s="17">
        <v>3889.1119250000002</v>
      </c>
    </row>
    <row r="887" spans="1:7" x14ac:dyDescent="0.3">
      <c r="A887" s="17" t="str">
        <f t="shared" si="19"/>
        <v>2019-20Bass Coast ShireE2</v>
      </c>
      <c r="B887" s="17" t="s">
        <v>105</v>
      </c>
      <c r="C887" s="17" t="s">
        <v>200</v>
      </c>
      <c r="D887" s="17" t="s">
        <v>54</v>
      </c>
      <c r="E887" s="17">
        <v>2410.8049198193999</v>
      </c>
      <c r="F887" s="17">
        <v>3402.8082770000001</v>
      </c>
      <c r="G887" s="17">
        <v>3618.7064</v>
      </c>
    </row>
    <row r="888" spans="1:7" x14ac:dyDescent="0.3">
      <c r="A888" s="17" t="str">
        <f t="shared" si="19"/>
        <v>2019-20Borough of QueenscliffeE2</v>
      </c>
      <c r="B888" s="17" t="s">
        <v>105</v>
      </c>
      <c r="C888" s="17" t="s">
        <v>201</v>
      </c>
      <c r="D888" s="17" t="s">
        <v>54</v>
      </c>
      <c r="E888" s="17">
        <v>3815.7297868217101</v>
      </c>
      <c r="F888" s="17">
        <v>3402.8082770000001</v>
      </c>
      <c r="G888" s="17">
        <v>3889.1119250000002</v>
      </c>
    </row>
    <row r="889" spans="1:7" x14ac:dyDescent="0.3">
      <c r="A889" s="17" t="str">
        <f t="shared" si="19"/>
        <v>2019-20Alpine ShireE2</v>
      </c>
      <c r="B889" s="17" t="s">
        <v>105</v>
      </c>
      <c r="C889" s="17" t="s">
        <v>202</v>
      </c>
      <c r="D889" s="17" t="s">
        <v>54</v>
      </c>
      <c r="E889" s="17">
        <v>2955.3966632618299</v>
      </c>
      <c r="F889" s="17">
        <v>3402.8082770000001</v>
      </c>
      <c r="G889" s="17">
        <v>3889.1119250000002</v>
      </c>
    </row>
    <row r="890" spans="1:7" x14ac:dyDescent="0.3">
      <c r="A890" s="17" t="str">
        <f t="shared" si="19"/>
        <v>2019-20Ballarat CityE2</v>
      </c>
      <c r="B890" s="17" t="s">
        <v>105</v>
      </c>
      <c r="C890" s="17" t="s">
        <v>203</v>
      </c>
      <c r="D890" s="17" t="s">
        <v>54</v>
      </c>
      <c r="E890" s="17">
        <v>3254.8</v>
      </c>
      <c r="F890" s="17">
        <v>3402.8082770000001</v>
      </c>
      <c r="G890" s="17">
        <v>3766.0291889999999</v>
      </c>
    </row>
    <row r="891" spans="1:7" x14ac:dyDescent="0.3">
      <c r="A891" s="17" t="str">
        <f t="shared" si="19"/>
        <v>2019-20Banyule CityE2</v>
      </c>
      <c r="B891" s="17" t="s">
        <v>105</v>
      </c>
      <c r="C891" s="17" t="s">
        <v>204</v>
      </c>
      <c r="D891" s="17" t="s">
        <v>54</v>
      </c>
      <c r="E891" s="17">
        <v>2763.8181818181802</v>
      </c>
      <c r="F891" s="17">
        <v>3402.8082770000001</v>
      </c>
      <c r="G891" s="17">
        <v>2773.807069</v>
      </c>
    </row>
    <row r="892" spans="1:7" x14ac:dyDescent="0.3">
      <c r="A892" s="17" t="str">
        <f t="shared" si="19"/>
        <v>2019-20Baw Baw ShireE2</v>
      </c>
      <c r="B892" s="17" t="s">
        <v>105</v>
      </c>
      <c r="C892" s="17" t="s">
        <v>205</v>
      </c>
      <c r="D892" s="17" t="s">
        <v>54</v>
      </c>
      <c r="E892" s="17">
        <v>3378.2085257817798</v>
      </c>
      <c r="F892" s="17">
        <v>3402.8082770000001</v>
      </c>
      <c r="G892" s="17">
        <v>3618.7064</v>
      </c>
    </row>
    <row r="893" spans="1:7" x14ac:dyDescent="0.3">
      <c r="A893" s="17" t="str">
        <f t="shared" si="19"/>
        <v>2019-20Bayside CityE2</v>
      </c>
      <c r="B893" s="17" t="s">
        <v>105</v>
      </c>
      <c r="C893" s="17" t="s">
        <v>206</v>
      </c>
      <c r="D893" s="17" t="s">
        <v>54</v>
      </c>
      <c r="E893" s="17">
        <v>2681.4558391206201</v>
      </c>
      <c r="F893" s="17">
        <v>3402.8082770000001</v>
      </c>
      <c r="G893" s="17">
        <v>2773.807069</v>
      </c>
    </row>
    <row r="894" spans="1:7" x14ac:dyDescent="0.3">
      <c r="A894" s="17" t="str">
        <f t="shared" si="19"/>
        <v>2019-20Benalla Rural CityE2</v>
      </c>
      <c r="B894" s="17" t="s">
        <v>105</v>
      </c>
      <c r="C894" s="17" t="s">
        <v>207</v>
      </c>
      <c r="D894" s="17" t="s">
        <v>54</v>
      </c>
      <c r="E894" s="17">
        <v>4874.3507296562002</v>
      </c>
      <c r="F894" s="17">
        <v>3402.8082770000001</v>
      </c>
      <c r="G894" s="17">
        <v>3889.1119250000002</v>
      </c>
    </row>
    <row r="895" spans="1:7" x14ac:dyDescent="0.3">
      <c r="A895" s="17" t="str">
        <f t="shared" si="19"/>
        <v>2019-20Brimbank CityE2</v>
      </c>
      <c r="B895" s="17" t="s">
        <v>105</v>
      </c>
      <c r="C895" s="17" t="s">
        <v>208</v>
      </c>
      <c r="D895" s="17" t="s">
        <v>54</v>
      </c>
      <c r="E895" s="17">
        <v>2607.6666666666702</v>
      </c>
      <c r="F895" s="17">
        <v>3402.8082770000001</v>
      </c>
      <c r="G895" s="17">
        <v>2773.807069</v>
      </c>
    </row>
    <row r="896" spans="1:7" x14ac:dyDescent="0.3">
      <c r="A896" s="17" t="str">
        <f t="shared" si="19"/>
        <v>2019-20Campaspe ShireE2</v>
      </c>
      <c r="B896" s="17" t="s">
        <v>105</v>
      </c>
      <c r="C896" s="17" t="s">
        <v>209</v>
      </c>
      <c r="D896" s="17" t="s">
        <v>54</v>
      </c>
      <c r="E896" s="17">
        <v>4408.6026684649096</v>
      </c>
      <c r="F896" s="17">
        <v>3402.8082770000001</v>
      </c>
      <c r="G896" s="17">
        <v>3618.7064</v>
      </c>
    </row>
    <row r="897" spans="1:7" x14ac:dyDescent="0.3">
      <c r="A897" s="17" t="str">
        <f t="shared" si="19"/>
        <v>2019-20Cardinia ShireE2</v>
      </c>
      <c r="B897" s="17" t="s">
        <v>105</v>
      </c>
      <c r="C897" s="17" t="s">
        <v>210</v>
      </c>
      <c r="D897" s="17" t="s">
        <v>54</v>
      </c>
      <c r="E897" s="17">
        <v>2800.8666063983701</v>
      </c>
      <c r="F897" s="17">
        <v>3402.8082770000001</v>
      </c>
      <c r="G897" s="17">
        <v>3054.362032</v>
      </c>
    </row>
    <row r="898" spans="1:7" x14ac:dyDescent="0.3">
      <c r="A898" s="17" t="str">
        <f t="shared" si="19"/>
        <v>2019-20Casey CityE2</v>
      </c>
      <c r="B898" s="17" t="s">
        <v>105</v>
      </c>
      <c r="C898" s="17" t="s">
        <v>211</v>
      </c>
      <c r="D898" s="17" t="s">
        <v>54</v>
      </c>
      <c r="E898" s="17">
        <v>2750.96158338135</v>
      </c>
      <c r="F898" s="17">
        <v>3402.8082770000001</v>
      </c>
      <c r="G898" s="17">
        <v>3054.362032</v>
      </c>
    </row>
    <row r="899" spans="1:7" x14ac:dyDescent="0.3">
      <c r="A899" s="17" t="str">
        <f t="shared" si="19"/>
        <v>2019-20Central Goldfields ShireE2</v>
      </c>
      <c r="B899" s="17" t="s">
        <v>105</v>
      </c>
      <c r="C899" s="17" t="s">
        <v>212</v>
      </c>
      <c r="D899" s="17" t="s">
        <v>54</v>
      </c>
      <c r="E899" s="17">
        <v>3385.9690563363602</v>
      </c>
      <c r="F899" s="17">
        <v>3402.8082770000001</v>
      </c>
      <c r="G899" s="17">
        <v>3889.1119250000002</v>
      </c>
    </row>
    <row r="900" spans="1:7" x14ac:dyDescent="0.3">
      <c r="A900" s="17" t="str">
        <f t="shared" si="19"/>
        <v>2019-20Colac Otway ShireE2</v>
      </c>
      <c r="B900" s="17" t="s">
        <v>105</v>
      </c>
      <c r="C900" s="17" t="s">
        <v>340</v>
      </c>
      <c r="D900" s="17" t="s">
        <v>54</v>
      </c>
      <c r="E900" s="17">
        <v>3609.4433480519501</v>
      </c>
      <c r="F900" s="17">
        <v>3402.8082770000001</v>
      </c>
      <c r="G900" s="17">
        <v>3618.7064</v>
      </c>
    </row>
    <row r="901" spans="1:7" x14ac:dyDescent="0.3">
      <c r="A901" s="17" t="str">
        <f t="shared" si="19"/>
        <v>2019-20Corangamite ShireE2</v>
      </c>
      <c r="B901" s="17" t="s">
        <v>105</v>
      </c>
      <c r="C901" s="17" t="s">
        <v>213</v>
      </c>
      <c r="D901" s="17" t="s">
        <v>54</v>
      </c>
      <c r="E901" s="17">
        <v>4843.8252655228798</v>
      </c>
      <c r="F901" s="17">
        <v>3402.8082770000001</v>
      </c>
      <c r="G901" s="17">
        <v>3618.7064</v>
      </c>
    </row>
    <row r="902" spans="1:7" x14ac:dyDescent="0.3">
      <c r="A902" s="17" t="str">
        <f t="shared" si="19"/>
        <v>2019-20Darebin CityE2</v>
      </c>
      <c r="B902" s="17" t="s">
        <v>105</v>
      </c>
      <c r="C902" s="17" t="s">
        <v>214</v>
      </c>
      <c r="D902" s="17" t="s">
        <v>54</v>
      </c>
      <c r="E902" s="17">
        <v>2412.6638457403601</v>
      </c>
      <c r="F902" s="17">
        <v>3402.8082770000001</v>
      </c>
      <c r="G902" s="17">
        <v>2773.807069</v>
      </c>
    </row>
    <row r="903" spans="1:7" x14ac:dyDescent="0.3">
      <c r="A903" s="17" t="str">
        <f t="shared" si="19"/>
        <v>2019-20East Gippsland ShireE2</v>
      </c>
      <c r="B903" s="17" t="s">
        <v>105</v>
      </c>
      <c r="C903" s="17" t="s">
        <v>215</v>
      </c>
      <c r="D903" s="17" t="s">
        <v>54</v>
      </c>
      <c r="E903" s="17">
        <v>3356.2468482097802</v>
      </c>
      <c r="F903" s="17">
        <v>3402.8082770000001</v>
      </c>
      <c r="G903" s="17">
        <v>3618.7064</v>
      </c>
    </row>
    <row r="904" spans="1:7" x14ac:dyDescent="0.3">
      <c r="A904" s="17" t="str">
        <f t="shared" si="19"/>
        <v>2019-20Frankston CityE2</v>
      </c>
      <c r="B904" s="17" t="s">
        <v>105</v>
      </c>
      <c r="C904" s="17" t="s">
        <v>216</v>
      </c>
      <c r="D904" s="17" t="s">
        <v>54</v>
      </c>
      <c r="E904" s="17">
        <v>2783.3968253968301</v>
      </c>
      <c r="F904" s="17">
        <v>3402.8082770000001</v>
      </c>
      <c r="G904" s="17">
        <v>2773.807069</v>
      </c>
    </row>
    <row r="905" spans="1:7" x14ac:dyDescent="0.3">
      <c r="A905" s="17" t="str">
        <f t="shared" si="19"/>
        <v>2019-20Gannawarra ShireE2</v>
      </c>
      <c r="B905" s="17" t="s">
        <v>105</v>
      </c>
      <c r="C905" s="17" t="s">
        <v>217</v>
      </c>
      <c r="D905" s="17" t="s">
        <v>54</v>
      </c>
      <c r="E905" s="17">
        <v>4345.1353328456498</v>
      </c>
      <c r="F905" s="17">
        <v>3402.8082770000001</v>
      </c>
      <c r="G905" s="17">
        <v>3889.1119250000002</v>
      </c>
    </row>
    <row r="906" spans="1:7" x14ac:dyDescent="0.3">
      <c r="A906" s="17" t="str">
        <f t="shared" si="19"/>
        <v>2019-20Glenelg ShireE2</v>
      </c>
      <c r="B906" s="17" t="s">
        <v>105</v>
      </c>
      <c r="C906" s="17" t="s">
        <v>218</v>
      </c>
      <c r="D906" s="17" t="s">
        <v>54</v>
      </c>
      <c r="E906" s="17">
        <v>3962</v>
      </c>
      <c r="F906" s="17">
        <v>3402.8082770000001</v>
      </c>
      <c r="G906" s="17">
        <v>3618.7064</v>
      </c>
    </row>
    <row r="907" spans="1:7" x14ac:dyDescent="0.3">
      <c r="A907" s="17" t="str">
        <f t="shared" si="19"/>
        <v>2019-20Golden Plains ShireE2</v>
      </c>
      <c r="B907" s="17" t="s">
        <v>105</v>
      </c>
      <c r="C907" s="17" t="s">
        <v>219</v>
      </c>
      <c r="D907" s="17" t="s">
        <v>54</v>
      </c>
      <c r="E907" s="17">
        <v>3602.5811013877801</v>
      </c>
      <c r="F907" s="17">
        <v>3402.8082770000001</v>
      </c>
      <c r="G907" s="17">
        <v>3618.7064</v>
      </c>
    </row>
    <row r="908" spans="1:7" x14ac:dyDescent="0.3">
      <c r="A908" s="17" t="str">
        <f t="shared" si="19"/>
        <v>2019-20Greater Bendigo CityE2</v>
      </c>
      <c r="B908" s="17" t="s">
        <v>105</v>
      </c>
      <c r="C908" s="17" t="s">
        <v>220</v>
      </c>
      <c r="D908" s="17" t="s">
        <v>54</v>
      </c>
      <c r="E908" s="17">
        <v>3279.4067796610202</v>
      </c>
      <c r="F908" s="17">
        <v>3402.8082770000001</v>
      </c>
      <c r="G908" s="17">
        <v>3766.0291889999999</v>
      </c>
    </row>
    <row r="909" spans="1:7" x14ac:dyDescent="0.3">
      <c r="A909" s="17" t="str">
        <f t="shared" si="19"/>
        <v>2019-20Greater Dandenong CityE2</v>
      </c>
      <c r="B909" s="17" t="s">
        <v>105</v>
      </c>
      <c r="C909" s="17" t="s">
        <v>221</v>
      </c>
      <c r="D909" s="17" t="s">
        <v>54</v>
      </c>
      <c r="E909" s="17">
        <v>2991.7470702099199</v>
      </c>
      <c r="F909" s="17">
        <v>3402.8082770000001</v>
      </c>
      <c r="G909" s="17">
        <v>2773.807069</v>
      </c>
    </row>
    <row r="910" spans="1:7" x14ac:dyDescent="0.3">
      <c r="A910" s="17" t="str">
        <f t="shared" si="19"/>
        <v>2019-20Greater Geelong CityE2</v>
      </c>
      <c r="B910" s="17" t="s">
        <v>105</v>
      </c>
      <c r="C910" s="17" t="s">
        <v>222</v>
      </c>
      <c r="D910" s="17" t="s">
        <v>54</v>
      </c>
      <c r="E910" s="17">
        <v>3193.9664523809502</v>
      </c>
      <c r="F910" s="17">
        <v>3402.8082770000001</v>
      </c>
      <c r="G910" s="17">
        <v>3766.0291889999999</v>
      </c>
    </row>
    <row r="911" spans="1:7" x14ac:dyDescent="0.3">
      <c r="A911" s="17" t="str">
        <f t="shared" si="19"/>
        <v>2019-20Hepburn ShireE2</v>
      </c>
      <c r="B911" s="17" t="s">
        <v>105</v>
      </c>
      <c r="C911" s="17" t="s">
        <v>223</v>
      </c>
      <c r="D911" s="17" t="s">
        <v>54</v>
      </c>
      <c r="E911" s="17">
        <v>2931.5020250043999</v>
      </c>
      <c r="F911" s="17">
        <v>3402.8082770000001</v>
      </c>
      <c r="G911" s="17">
        <v>3889.1119250000002</v>
      </c>
    </row>
    <row r="912" spans="1:7" x14ac:dyDescent="0.3">
      <c r="A912" s="17" t="str">
        <f t="shared" si="19"/>
        <v>2019-20Hindmarsh ShireE2</v>
      </c>
      <c r="B912" s="17" t="s">
        <v>105</v>
      </c>
      <c r="C912" s="17" t="s">
        <v>224</v>
      </c>
      <c r="D912" s="17" t="s">
        <v>54</v>
      </c>
      <c r="E912" s="17">
        <v>4253.0588463779404</v>
      </c>
      <c r="F912" s="17">
        <v>3402.8082770000001</v>
      </c>
      <c r="G912" s="17">
        <v>3889.1119250000002</v>
      </c>
    </row>
    <row r="913" spans="1:7" x14ac:dyDescent="0.3">
      <c r="A913" s="17" t="str">
        <f t="shared" si="19"/>
        <v>2019-20Hobsons Bay CityE2</v>
      </c>
      <c r="B913" s="17" t="s">
        <v>105</v>
      </c>
      <c r="C913" s="17" t="s">
        <v>225</v>
      </c>
      <c r="D913" s="17" t="s">
        <v>54</v>
      </c>
      <c r="E913" s="17">
        <v>2927.7228355019001</v>
      </c>
      <c r="F913" s="17">
        <v>3402.8082770000001</v>
      </c>
      <c r="G913" s="17">
        <v>2773.807069</v>
      </c>
    </row>
    <row r="914" spans="1:7" x14ac:dyDescent="0.3">
      <c r="A914" s="17" t="str">
        <f t="shared" si="19"/>
        <v>2019-20Hume CityE2</v>
      </c>
      <c r="B914" s="17" t="s">
        <v>105</v>
      </c>
      <c r="C914" s="17" t="s">
        <v>226</v>
      </c>
      <c r="D914" s="17" t="s">
        <v>54</v>
      </c>
      <c r="E914" s="17">
        <v>3141.58834462905</v>
      </c>
      <c r="F914" s="17">
        <v>3402.8082770000001</v>
      </c>
      <c r="G914" s="17">
        <v>3054.362032</v>
      </c>
    </row>
    <row r="915" spans="1:7" x14ac:dyDescent="0.3">
      <c r="A915" s="17" t="str">
        <f t="shared" si="19"/>
        <v>2019-20Indigo ShireE2</v>
      </c>
      <c r="B915" s="17" t="s">
        <v>105</v>
      </c>
      <c r="C915" s="17" t="s">
        <v>227</v>
      </c>
      <c r="D915" s="17" t="s">
        <v>54</v>
      </c>
      <c r="E915" s="17">
        <v>3278.5195555555601</v>
      </c>
      <c r="F915" s="17">
        <v>3402.8082770000001</v>
      </c>
      <c r="G915" s="17">
        <v>3889.1119250000002</v>
      </c>
    </row>
    <row r="916" spans="1:7" x14ac:dyDescent="0.3">
      <c r="A916" s="17" t="str">
        <f t="shared" si="19"/>
        <v>2019-20Knox CityE2</v>
      </c>
      <c r="B916" s="17" t="s">
        <v>105</v>
      </c>
      <c r="C916" s="17" t="s">
        <v>228</v>
      </c>
      <c r="D916" s="17" t="s">
        <v>54</v>
      </c>
      <c r="E916" s="17">
        <v>2441.8088235294099</v>
      </c>
      <c r="F916" s="17">
        <v>3402.8082770000001</v>
      </c>
      <c r="G916" s="17">
        <v>2773.807069</v>
      </c>
    </row>
    <row r="917" spans="1:7" x14ac:dyDescent="0.3">
      <c r="A917" s="17" t="str">
        <f t="shared" si="19"/>
        <v>2019-20Loddon ShireE2</v>
      </c>
      <c r="B917" s="17" t="s">
        <v>105</v>
      </c>
      <c r="C917" s="17" t="s">
        <v>229</v>
      </c>
      <c r="D917" s="17" t="s">
        <v>54</v>
      </c>
      <c r="E917" s="17">
        <v>3948.7362440954898</v>
      </c>
      <c r="F917" s="17">
        <v>3402.8082770000001</v>
      </c>
      <c r="G917" s="17">
        <v>3889.1119250000002</v>
      </c>
    </row>
    <row r="918" spans="1:7" x14ac:dyDescent="0.3">
      <c r="A918" s="17" t="str">
        <f t="shared" si="19"/>
        <v>2019-20Macedon Ranges ShireE2</v>
      </c>
      <c r="B918" s="17" t="s">
        <v>105</v>
      </c>
      <c r="C918" s="17" t="s">
        <v>230</v>
      </c>
      <c r="D918" s="17" t="s">
        <v>54</v>
      </c>
      <c r="E918" s="17">
        <v>3401.9383031194602</v>
      </c>
      <c r="F918" s="17">
        <v>3402.8082770000001</v>
      </c>
      <c r="G918" s="17">
        <v>3618.7064</v>
      </c>
    </row>
    <row r="919" spans="1:7" x14ac:dyDescent="0.3">
      <c r="A919" s="17" t="str">
        <f t="shared" si="19"/>
        <v>2019-20Manningham CityE2</v>
      </c>
      <c r="B919" s="17" t="s">
        <v>105</v>
      </c>
      <c r="C919" s="17" t="s">
        <v>231</v>
      </c>
      <c r="D919" s="17" t="s">
        <v>54</v>
      </c>
      <c r="E919" s="17">
        <v>2479.2487420524999</v>
      </c>
      <c r="F919" s="17">
        <v>3402.8082770000001</v>
      </c>
      <c r="G919" s="17">
        <v>2773.807069</v>
      </c>
    </row>
    <row r="920" spans="1:7" x14ac:dyDescent="0.3">
      <c r="A920" s="17" t="str">
        <f t="shared" si="19"/>
        <v>2019-20Mansfield ShireE2</v>
      </c>
      <c r="B920" s="17" t="s">
        <v>105</v>
      </c>
      <c r="C920" s="17" t="s">
        <v>232</v>
      </c>
      <c r="D920" s="17" t="s">
        <v>54</v>
      </c>
      <c r="E920" s="17">
        <v>2720.4273721699301</v>
      </c>
      <c r="F920" s="17">
        <v>3402.8082770000001</v>
      </c>
      <c r="G920" s="17">
        <v>3889.1119250000002</v>
      </c>
    </row>
    <row r="921" spans="1:7" x14ac:dyDescent="0.3">
      <c r="A921" s="17" t="str">
        <f t="shared" si="19"/>
        <v>2019-20Maribyrnong CityE2</v>
      </c>
      <c r="B921" s="17" t="s">
        <v>105</v>
      </c>
      <c r="C921" s="17" t="s">
        <v>233</v>
      </c>
      <c r="D921" s="17" t="s">
        <v>54</v>
      </c>
      <c r="E921" s="17">
        <v>3325.6168066427199</v>
      </c>
      <c r="F921" s="17">
        <v>3402.8082770000001</v>
      </c>
      <c r="G921" s="17">
        <v>2773.807069</v>
      </c>
    </row>
    <row r="922" spans="1:7" x14ac:dyDescent="0.3">
      <c r="A922" s="17" t="str">
        <f t="shared" si="19"/>
        <v>2019-20Maroondah CityE2</v>
      </c>
      <c r="B922" s="17" t="s">
        <v>105</v>
      </c>
      <c r="C922" s="17" t="s">
        <v>234</v>
      </c>
      <c r="D922" s="17" t="s">
        <v>54</v>
      </c>
      <c r="E922" s="17">
        <v>2583.24853228963</v>
      </c>
      <c r="F922" s="17">
        <v>3402.8082770000001</v>
      </c>
      <c r="G922" s="17">
        <v>2773.807069</v>
      </c>
    </row>
    <row r="923" spans="1:7" x14ac:dyDescent="0.3">
      <c r="A923" s="17" t="str">
        <f t="shared" si="19"/>
        <v>2019-20Melbourne CityE2</v>
      </c>
      <c r="B923" s="17" t="s">
        <v>105</v>
      </c>
      <c r="C923" s="17" t="s">
        <v>235</v>
      </c>
      <c r="D923" s="17" t="s">
        <v>54</v>
      </c>
      <c r="E923" s="17">
        <v>3932.5528455284598</v>
      </c>
      <c r="F923" s="17">
        <v>3402.8082770000001</v>
      </c>
      <c r="G923" s="17">
        <v>2773.807069</v>
      </c>
    </row>
    <row r="924" spans="1:7" x14ac:dyDescent="0.3">
      <c r="A924" s="17" t="str">
        <f t="shared" si="19"/>
        <v>2019-20Melton CityE2</v>
      </c>
      <c r="B924" s="17" t="s">
        <v>105</v>
      </c>
      <c r="C924" s="17" t="s">
        <v>236</v>
      </c>
      <c r="D924" s="17" t="s">
        <v>54</v>
      </c>
      <c r="E924" s="17">
        <v>2871.3538461538501</v>
      </c>
      <c r="F924" s="17">
        <v>3402.8082770000001</v>
      </c>
      <c r="G924" s="17">
        <v>3054.362032</v>
      </c>
    </row>
    <row r="925" spans="1:7" x14ac:dyDescent="0.3">
      <c r="A925" s="17" t="str">
        <f t="shared" si="19"/>
        <v>2019-20Moira ShireE2</v>
      </c>
      <c r="B925" s="17" t="s">
        <v>105</v>
      </c>
      <c r="C925" s="17" t="s">
        <v>237</v>
      </c>
      <c r="D925" s="17" t="s">
        <v>54</v>
      </c>
      <c r="E925" s="17">
        <v>3368.7549118670699</v>
      </c>
      <c r="F925" s="17">
        <v>3402.8082770000001</v>
      </c>
      <c r="G925" s="17">
        <v>3618.7064</v>
      </c>
    </row>
    <row r="926" spans="1:7" x14ac:dyDescent="0.3">
      <c r="A926" s="17" t="str">
        <f t="shared" si="19"/>
        <v>2019-20Monash CityE2</v>
      </c>
      <c r="B926" s="17" t="s">
        <v>105</v>
      </c>
      <c r="C926" s="17" t="s">
        <v>238</v>
      </c>
      <c r="D926" s="17" t="s">
        <v>54</v>
      </c>
      <c r="E926" s="17">
        <v>2256.4814814814799</v>
      </c>
      <c r="F926" s="17">
        <v>3402.8082770000001</v>
      </c>
      <c r="G926" s="17">
        <v>2773.807069</v>
      </c>
    </row>
    <row r="927" spans="1:7" x14ac:dyDescent="0.3">
      <c r="A927" s="17" t="str">
        <f t="shared" si="19"/>
        <v>2019-20Moonee Valley CityE2</v>
      </c>
      <c r="B927" s="17" t="s">
        <v>105</v>
      </c>
      <c r="C927" s="17" t="s">
        <v>239</v>
      </c>
      <c r="D927" s="17" t="s">
        <v>54</v>
      </c>
      <c r="E927" s="17">
        <v>2855.6309651220799</v>
      </c>
      <c r="F927" s="17">
        <v>3402.8082770000001</v>
      </c>
      <c r="G927" s="17">
        <v>2773.807069</v>
      </c>
    </row>
    <row r="928" spans="1:7" x14ac:dyDescent="0.3">
      <c r="A928" s="17" t="str">
        <f t="shared" si="19"/>
        <v>2019-20Moorabool ShireE2</v>
      </c>
      <c r="B928" s="17" t="s">
        <v>105</v>
      </c>
      <c r="C928" s="17" t="s">
        <v>240</v>
      </c>
      <c r="D928" s="17" t="s">
        <v>54</v>
      </c>
      <c r="E928" s="17">
        <v>3105.2248359494502</v>
      </c>
      <c r="F928" s="17">
        <v>3402.8082770000001</v>
      </c>
      <c r="G928" s="17">
        <v>3618.7064</v>
      </c>
    </row>
    <row r="929" spans="1:7" x14ac:dyDescent="0.3">
      <c r="A929" s="17" t="str">
        <f t="shared" si="19"/>
        <v>2019-20Merri-bek CityE2</v>
      </c>
      <c r="B929" s="17" t="s">
        <v>105</v>
      </c>
      <c r="C929" s="17" t="s">
        <v>241</v>
      </c>
      <c r="D929" s="17" t="s">
        <v>54</v>
      </c>
      <c r="E929" s="17">
        <v>2304.7468062154599</v>
      </c>
      <c r="F929" s="17">
        <v>3402.8082770000001</v>
      </c>
      <c r="G929" s="17">
        <v>2773.807069</v>
      </c>
    </row>
    <row r="930" spans="1:7" x14ac:dyDescent="0.3">
      <c r="A930" s="17" t="str">
        <f t="shared" si="19"/>
        <v>2019-20Mornington Peninsula ShireE2</v>
      </c>
      <c r="B930" s="17" t="s">
        <v>105</v>
      </c>
      <c r="C930" s="17" t="s">
        <v>242</v>
      </c>
      <c r="D930" s="17" t="s">
        <v>54</v>
      </c>
      <c r="E930" s="17">
        <v>2290.4096678872602</v>
      </c>
      <c r="F930" s="17">
        <v>3402.8082770000001</v>
      </c>
      <c r="G930" s="17">
        <v>3054.362032</v>
      </c>
    </row>
    <row r="931" spans="1:7" x14ac:dyDescent="0.3">
      <c r="A931" s="17" t="str">
        <f t="shared" si="19"/>
        <v>2019-20Mount Alexander ShireE2</v>
      </c>
      <c r="B931" s="17" t="s">
        <v>105</v>
      </c>
      <c r="C931" s="17" t="s">
        <v>243</v>
      </c>
      <c r="D931" s="17" t="s">
        <v>54</v>
      </c>
      <c r="E931" s="17">
        <v>3285.1615074024198</v>
      </c>
      <c r="F931" s="17">
        <v>3402.8082770000001</v>
      </c>
      <c r="G931" s="17">
        <v>3618.7064</v>
      </c>
    </row>
    <row r="932" spans="1:7" x14ac:dyDescent="0.3">
      <c r="A932" s="17" t="str">
        <f t="shared" si="19"/>
        <v>2019-20Moyne ShireE2</v>
      </c>
      <c r="B932" s="17" t="s">
        <v>105</v>
      </c>
      <c r="C932" s="17" t="s">
        <v>244</v>
      </c>
      <c r="D932" s="17" t="s">
        <v>54</v>
      </c>
      <c r="E932" s="17">
        <v>4056.9027788015001</v>
      </c>
      <c r="F932" s="17">
        <v>3402.8082770000001</v>
      </c>
      <c r="G932" s="17">
        <v>3618.7064</v>
      </c>
    </row>
    <row r="933" spans="1:7" x14ac:dyDescent="0.3">
      <c r="A933" s="17" t="str">
        <f t="shared" si="19"/>
        <v>2019-20Murrindindi ShireE2</v>
      </c>
      <c r="B933" s="17" t="s">
        <v>105</v>
      </c>
      <c r="C933" s="17" t="s">
        <v>245</v>
      </c>
      <c r="D933" s="17" t="s">
        <v>54</v>
      </c>
      <c r="E933" s="17">
        <v>3848.6696392785602</v>
      </c>
      <c r="F933" s="17">
        <v>3402.8082770000001</v>
      </c>
      <c r="G933" s="17">
        <v>3889.1119250000002</v>
      </c>
    </row>
    <row r="934" spans="1:7" x14ac:dyDescent="0.3">
      <c r="A934" s="17" t="str">
        <f t="shared" si="19"/>
        <v>2019-20Nillumbik ShireE2</v>
      </c>
      <c r="B934" s="17" t="s">
        <v>105</v>
      </c>
      <c r="C934" s="17" t="s">
        <v>246</v>
      </c>
      <c r="D934" s="17" t="s">
        <v>54</v>
      </c>
      <c r="E934" s="17">
        <v>4918.2083333333303</v>
      </c>
      <c r="F934" s="17">
        <v>3402.8082770000001</v>
      </c>
      <c r="G934" s="17">
        <v>3054.362032</v>
      </c>
    </row>
    <row r="935" spans="1:7" x14ac:dyDescent="0.3">
      <c r="A935" s="17" t="str">
        <f t="shared" si="19"/>
        <v>2019-20Port Phillip CityE2</v>
      </c>
      <c r="B935" s="17" t="s">
        <v>105</v>
      </c>
      <c r="C935" s="17" t="s">
        <v>247</v>
      </c>
      <c r="D935" s="17" t="s">
        <v>54</v>
      </c>
      <c r="E935" s="17">
        <v>3142.9860048108499</v>
      </c>
      <c r="F935" s="17">
        <v>3402.8082770000001</v>
      </c>
      <c r="G935" s="17">
        <v>2773.807069</v>
      </c>
    </row>
    <row r="936" spans="1:7" x14ac:dyDescent="0.3">
      <c r="A936" s="17" t="str">
        <f t="shared" si="19"/>
        <v>2019-20Pyrenees ShireE2</v>
      </c>
      <c r="B936" s="17" t="s">
        <v>105</v>
      </c>
      <c r="C936" s="17" t="s">
        <v>248</v>
      </c>
      <c r="D936" s="17" t="s">
        <v>54</v>
      </c>
      <c r="E936" s="17">
        <v>3683.7394331178498</v>
      </c>
      <c r="F936" s="17">
        <v>3402.8082770000001</v>
      </c>
      <c r="G936" s="17">
        <v>3889.1119250000002</v>
      </c>
    </row>
    <row r="937" spans="1:7" x14ac:dyDescent="0.3">
      <c r="A937" s="17" t="str">
        <f t="shared" si="19"/>
        <v>2019-20Greater SheppartonE2</v>
      </c>
      <c r="B937" s="17" t="s">
        <v>105</v>
      </c>
      <c r="C937" s="17" t="s">
        <v>249</v>
      </c>
      <c r="D937" s="17" t="s">
        <v>54</v>
      </c>
      <c r="E937" s="17">
        <v>4185.7964965534702</v>
      </c>
      <c r="F937" s="17">
        <v>3402.8082770000001</v>
      </c>
      <c r="G937" s="17">
        <v>3766.0291889999999</v>
      </c>
    </row>
    <row r="938" spans="1:7" x14ac:dyDescent="0.3">
      <c r="A938" s="17" t="str">
        <f t="shared" si="19"/>
        <v>2019-20Wangaratta Rural CityE2</v>
      </c>
      <c r="B938" s="17" t="s">
        <v>105</v>
      </c>
      <c r="C938" s="17" t="s">
        <v>250</v>
      </c>
      <c r="D938" s="17" t="s">
        <v>54</v>
      </c>
      <c r="E938" s="17">
        <v>4564.9897854953997</v>
      </c>
      <c r="F938" s="17">
        <v>3402.8082770000001</v>
      </c>
      <c r="G938" s="17">
        <v>3766.0291889999999</v>
      </c>
    </row>
    <row r="939" spans="1:7" x14ac:dyDescent="0.3">
      <c r="A939" s="17" t="str">
        <f t="shared" si="19"/>
        <v>2019-20Warrnambool CityE2</v>
      </c>
      <c r="B939" s="17" t="s">
        <v>105</v>
      </c>
      <c r="C939" s="17" t="s">
        <v>251</v>
      </c>
      <c r="D939" s="17" t="s">
        <v>54</v>
      </c>
      <c r="E939" s="17">
        <v>4136.3271852445896</v>
      </c>
      <c r="F939" s="17">
        <v>3402.8082770000001</v>
      </c>
      <c r="G939" s="17">
        <v>3766.0291889999999</v>
      </c>
    </row>
    <row r="940" spans="1:7" x14ac:dyDescent="0.3">
      <c r="A940" s="17" t="str">
        <f t="shared" si="19"/>
        <v>2019-20Wodonga CityE2</v>
      </c>
      <c r="B940" s="17" t="s">
        <v>105</v>
      </c>
      <c r="C940" s="17" t="s">
        <v>252</v>
      </c>
      <c r="D940" s="17" t="s">
        <v>54</v>
      </c>
      <c r="E940" s="17">
        <v>3428.64975327718</v>
      </c>
      <c r="F940" s="17">
        <v>3402.8082770000001</v>
      </c>
      <c r="G940" s="17">
        <v>3766.0291889999999</v>
      </c>
    </row>
    <row r="941" spans="1:7" x14ac:dyDescent="0.3">
      <c r="A941" s="17" t="str">
        <f t="shared" si="19"/>
        <v>2019-20Boroondara CityE2</v>
      </c>
      <c r="B941" s="17" t="s">
        <v>105</v>
      </c>
      <c r="C941" s="17" t="s">
        <v>253</v>
      </c>
      <c r="D941" s="17" t="s">
        <v>54</v>
      </c>
      <c r="E941" s="17">
        <v>2951.6276937184798</v>
      </c>
      <c r="F941" s="17">
        <v>3402.8082770000001</v>
      </c>
      <c r="G941" s="17">
        <v>2773.807069</v>
      </c>
    </row>
    <row r="942" spans="1:7" x14ac:dyDescent="0.3">
      <c r="A942" s="17" t="str">
        <f t="shared" si="19"/>
        <v>2019-20Buloke ShireE2</v>
      </c>
      <c r="B942" s="17" t="s">
        <v>105</v>
      </c>
      <c r="C942" s="17" t="s">
        <v>254</v>
      </c>
      <c r="D942" s="17" t="s">
        <v>54</v>
      </c>
      <c r="E942" s="17">
        <v>4227.0330723757797</v>
      </c>
      <c r="F942" s="17">
        <v>3402.8082770000001</v>
      </c>
      <c r="G942" s="17">
        <v>3889.1119250000002</v>
      </c>
    </row>
    <row r="943" spans="1:7" x14ac:dyDescent="0.3">
      <c r="A943" s="17" t="str">
        <f t="shared" si="19"/>
        <v>2019-20Glen Eira CityE2</v>
      </c>
      <c r="B943" s="17" t="s">
        <v>105</v>
      </c>
      <c r="C943" s="17" t="s">
        <v>255</v>
      </c>
      <c r="D943" s="17" t="s">
        <v>54</v>
      </c>
      <c r="E943" s="17">
        <v>2542.6764705882401</v>
      </c>
      <c r="F943" s="17">
        <v>3402.8082770000001</v>
      </c>
      <c r="G943" s="17">
        <v>2773.807069</v>
      </c>
    </row>
    <row r="944" spans="1:7" x14ac:dyDescent="0.3">
      <c r="A944" s="17" t="str">
        <f t="shared" si="19"/>
        <v>2019-20Horsham Rural CityE2</v>
      </c>
      <c r="B944" s="17" t="s">
        <v>105</v>
      </c>
      <c r="C944" s="17" t="s">
        <v>256</v>
      </c>
      <c r="D944" s="17" t="s">
        <v>54</v>
      </c>
      <c r="E944" s="17">
        <v>4499.4166666666697</v>
      </c>
      <c r="F944" s="17">
        <v>3402.8082770000001</v>
      </c>
      <c r="G944" s="17">
        <v>3766.0291889999999</v>
      </c>
    </row>
    <row r="945" spans="1:7" x14ac:dyDescent="0.3">
      <c r="A945" s="17" t="str">
        <f t="shared" ref="A945:A1008" si="20">CONCATENATE(B945,C945,D945)</f>
        <v>2019-20Kingston CityE2</v>
      </c>
      <c r="B945" s="17" t="s">
        <v>105</v>
      </c>
      <c r="C945" s="17" t="s">
        <v>257</v>
      </c>
      <c r="D945" s="17" t="s">
        <v>54</v>
      </c>
      <c r="E945" s="17">
        <v>2764.16</v>
      </c>
      <c r="F945" s="17">
        <v>3402.8082770000001</v>
      </c>
      <c r="G945" s="17">
        <v>2773.807069</v>
      </c>
    </row>
    <row r="946" spans="1:7" x14ac:dyDescent="0.3">
      <c r="A946" s="17" t="str">
        <f t="shared" si="20"/>
        <v>2019-20Latrobe CityE2</v>
      </c>
      <c r="B946" s="17" t="s">
        <v>105</v>
      </c>
      <c r="C946" s="17" t="s">
        <v>258</v>
      </c>
      <c r="D946" s="17" t="s">
        <v>54</v>
      </c>
      <c r="E946" s="17">
        <v>3518.6054913294802</v>
      </c>
      <c r="F946" s="17">
        <v>3402.8082770000001</v>
      </c>
      <c r="G946" s="17">
        <v>3766.0291889999999</v>
      </c>
    </row>
    <row r="947" spans="1:7" x14ac:dyDescent="0.3">
      <c r="A947" s="17" t="str">
        <f t="shared" si="20"/>
        <v>2019-20Mildura Rural CityE2</v>
      </c>
      <c r="B947" s="17" t="s">
        <v>105</v>
      </c>
      <c r="C947" s="17" t="s">
        <v>259</v>
      </c>
      <c r="D947" s="17" t="s">
        <v>54</v>
      </c>
      <c r="E947" s="17">
        <v>3598.3332771011201</v>
      </c>
      <c r="F947" s="17">
        <v>3402.8082770000001</v>
      </c>
      <c r="G947" s="17">
        <v>3766.0291889999999</v>
      </c>
    </row>
    <row r="948" spans="1:7" x14ac:dyDescent="0.3">
      <c r="A948" s="17" t="str">
        <f t="shared" si="20"/>
        <v>2019-20Mitchell ShireE2</v>
      </c>
      <c r="B948" s="17" t="s">
        <v>105</v>
      </c>
      <c r="C948" s="17" t="s">
        <v>260</v>
      </c>
      <c r="D948" s="17" t="s">
        <v>54</v>
      </c>
      <c r="E948" s="17">
        <v>3444.5909090909099</v>
      </c>
      <c r="F948" s="17">
        <v>3402.8082770000001</v>
      </c>
      <c r="G948" s="17">
        <v>3618.7064</v>
      </c>
    </row>
    <row r="949" spans="1:7" x14ac:dyDescent="0.3">
      <c r="A949" s="17" t="str">
        <f t="shared" si="20"/>
        <v>2019-20Northern Grampians ShireE2</v>
      </c>
      <c r="B949" s="17" t="s">
        <v>105</v>
      </c>
      <c r="C949" s="17" t="s">
        <v>261</v>
      </c>
      <c r="D949" s="17" t="s">
        <v>54</v>
      </c>
      <c r="E949" s="17">
        <v>4125.7760650824202</v>
      </c>
      <c r="F949" s="17">
        <v>3402.8082770000001</v>
      </c>
      <c r="G949" s="17">
        <v>3889.1119250000002</v>
      </c>
    </row>
    <row r="950" spans="1:7" x14ac:dyDescent="0.3">
      <c r="A950" s="17" t="str">
        <f t="shared" si="20"/>
        <v>2019-20Southern Grampians ShireL1</v>
      </c>
      <c r="B950" s="17" t="s">
        <v>105</v>
      </c>
      <c r="C950" s="17" t="s">
        <v>184</v>
      </c>
      <c r="D950" s="17" t="s">
        <v>63</v>
      </c>
      <c r="E950" s="17">
        <v>2.2849837662337702</v>
      </c>
      <c r="F950" s="17">
        <v>2.9135330000000002</v>
      </c>
      <c r="G950" s="17">
        <v>2.7758189999999998</v>
      </c>
    </row>
    <row r="951" spans="1:7" x14ac:dyDescent="0.3">
      <c r="A951" s="17" t="str">
        <f t="shared" si="20"/>
        <v>2019-20South Gippsland ShireL1</v>
      </c>
      <c r="B951" s="17" t="s">
        <v>105</v>
      </c>
      <c r="C951" s="17" t="s">
        <v>185</v>
      </c>
      <c r="D951" s="17" t="s">
        <v>63</v>
      </c>
      <c r="E951" s="17">
        <v>3.4597619610625001</v>
      </c>
      <c r="F951" s="17">
        <v>2.9135330000000002</v>
      </c>
      <c r="G951" s="17">
        <v>2.7758189999999998</v>
      </c>
    </row>
    <row r="952" spans="1:7" x14ac:dyDescent="0.3">
      <c r="A952" s="17" t="str">
        <f t="shared" si="20"/>
        <v>2019-20Stonnington CityL1</v>
      </c>
      <c r="B952" s="17" t="s">
        <v>105</v>
      </c>
      <c r="C952" s="17" t="s">
        <v>186</v>
      </c>
      <c r="D952" s="17" t="s">
        <v>63</v>
      </c>
      <c r="E952" s="17">
        <v>2.7238287293363999</v>
      </c>
      <c r="F952" s="17">
        <v>2.9135330000000002</v>
      </c>
      <c r="G952" s="17">
        <v>2.519968</v>
      </c>
    </row>
    <row r="953" spans="1:7" x14ac:dyDescent="0.3">
      <c r="A953" s="17" t="str">
        <f t="shared" si="20"/>
        <v>2019-20Ararat Rural CityL1</v>
      </c>
      <c r="B953" s="17" t="s">
        <v>105</v>
      </c>
      <c r="C953" s="17" t="s">
        <v>187</v>
      </c>
      <c r="D953" s="17" t="s">
        <v>63</v>
      </c>
      <c r="E953" s="17">
        <v>3.9618388356407501</v>
      </c>
      <c r="F953" s="17">
        <v>2.9135330000000002</v>
      </c>
      <c r="G953" s="17">
        <v>3.6256550000000001</v>
      </c>
    </row>
    <row r="954" spans="1:7" x14ac:dyDescent="0.3">
      <c r="A954" s="17" t="str">
        <f t="shared" si="20"/>
        <v>2019-20Strathbogie ShireL1</v>
      </c>
      <c r="B954" s="17" t="s">
        <v>105</v>
      </c>
      <c r="C954" s="17" t="s">
        <v>188</v>
      </c>
      <c r="D954" s="17" t="s">
        <v>63</v>
      </c>
      <c r="E954" s="17">
        <v>2.6473901614720199</v>
      </c>
      <c r="F954" s="17">
        <v>2.9135330000000002</v>
      </c>
      <c r="G954" s="17">
        <v>3.6256550000000001</v>
      </c>
    </row>
    <row r="955" spans="1:7" x14ac:dyDescent="0.3">
      <c r="A955" s="17" t="str">
        <f t="shared" si="20"/>
        <v>2019-20Surf Coast ShireL1</v>
      </c>
      <c r="B955" s="17" t="s">
        <v>105</v>
      </c>
      <c r="C955" s="17" t="s">
        <v>189</v>
      </c>
      <c r="D955" s="17" t="s">
        <v>63</v>
      </c>
      <c r="E955" s="17">
        <v>2.9166698965156401</v>
      </c>
      <c r="F955" s="17">
        <v>2.9135330000000002</v>
      </c>
      <c r="G955" s="17">
        <v>2.7758189999999998</v>
      </c>
    </row>
    <row r="956" spans="1:7" x14ac:dyDescent="0.3">
      <c r="A956" s="17" t="str">
        <f t="shared" si="20"/>
        <v>2019-20Swan Hill Rural CityL1</v>
      </c>
      <c r="B956" s="17" t="s">
        <v>105</v>
      </c>
      <c r="C956" s="17" t="s">
        <v>190</v>
      </c>
      <c r="D956" s="17" t="s">
        <v>63</v>
      </c>
      <c r="E956" s="17">
        <v>3.7296398431626199</v>
      </c>
      <c r="F956" s="17">
        <v>2.9135330000000002</v>
      </c>
      <c r="G956" s="17">
        <v>2.7758189999999998</v>
      </c>
    </row>
    <row r="957" spans="1:7" x14ac:dyDescent="0.3">
      <c r="A957" s="17" t="str">
        <f t="shared" si="20"/>
        <v>2019-20Towong ShireL1</v>
      </c>
      <c r="B957" s="17" t="s">
        <v>105</v>
      </c>
      <c r="C957" s="17" t="s">
        <v>191</v>
      </c>
      <c r="D957" s="17" t="s">
        <v>63</v>
      </c>
      <c r="E957" s="17">
        <v>6.1109599689078902</v>
      </c>
      <c r="F957" s="17">
        <v>2.9135330000000002</v>
      </c>
      <c r="G957" s="17">
        <v>3.6256550000000001</v>
      </c>
    </row>
    <row r="958" spans="1:7" x14ac:dyDescent="0.3">
      <c r="A958" s="17" t="str">
        <f t="shared" si="20"/>
        <v>2019-20Wellington ShireL1</v>
      </c>
      <c r="B958" s="17" t="s">
        <v>105</v>
      </c>
      <c r="C958" s="17" t="s">
        <v>192</v>
      </c>
      <c r="D958" s="17" t="s">
        <v>63</v>
      </c>
      <c r="E958" s="17">
        <v>4.4128355834603701</v>
      </c>
      <c r="F958" s="17">
        <v>2.9135330000000002</v>
      </c>
      <c r="G958" s="17">
        <v>2.7758189999999998</v>
      </c>
    </row>
    <row r="959" spans="1:7" x14ac:dyDescent="0.3">
      <c r="A959" s="17" t="str">
        <f t="shared" si="20"/>
        <v>2019-20West Wimmera ShireL1</v>
      </c>
      <c r="B959" s="17" t="s">
        <v>105</v>
      </c>
      <c r="C959" s="17" t="s">
        <v>193</v>
      </c>
      <c r="D959" s="17" t="s">
        <v>63</v>
      </c>
      <c r="E959" s="17">
        <v>4.6689759036144602</v>
      </c>
      <c r="F959" s="17">
        <v>2.9135330000000002</v>
      </c>
      <c r="G959" s="17">
        <v>3.6256550000000001</v>
      </c>
    </row>
    <row r="960" spans="1:7" x14ac:dyDescent="0.3">
      <c r="A960" s="17" t="str">
        <f t="shared" si="20"/>
        <v>2019-20Whitehorse CityL1</v>
      </c>
      <c r="B960" s="17" t="s">
        <v>105</v>
      </c>
      <c r="C960" s="17" t="s">
        <v>194</v>
      </c>
      <c r="D960" s="17" t="s">
        <v>63</v>
      </c>
      <c r="E960" s="17">
        <v>4.5945402934453998</v>
      </c>
      <c r="F960" s="17">
        <v>2.9135330000000002</v>
      </c>
      <c r="G960" s="17">
        <v>2.519968</v>
      </c>
    </row>
    <row r="961" spans="1:7" x14ac:dyDescent="0.3">
      <c r="A961" s="17" t="str">
        <f t="shared" si="20"/>
        <v>2019-20Whittlesea CityL1</v>
      </c>
      <c r="B961" s="17" t="s">
        <v>105</v>
      </c>
      <c r="C961" s="17" t="s">
        <v>195</v>
      </c>
      <c r="D961" s="17" t="s">
        <v>63</v>
      </c>
      <c r="E961" s="17">
        <v>3.51290208031249</v>
      </c>
      <c r="F961" s="17">
        <v>2.9135330000000002</v>
      </c>
      <c r="G961" s="17">
        <v>3.4106350000000001</v>
      </c>
    </row>
    <row r="962" spans="1:7" x14ac:dyDescent="0.3">
      <c r="A962" s="17" t="str">
        <f t="shared" si="20"/>
        <v>2019-20Wyndham CityL1</v>
      </c>
      <c r="B962" s="17" t="s">
        <v>105</v>
      </c>
      <c r="C962" s="17" t="s">
        <v>196</v>
      </c>
      <c r="D962" s="17" t="s">
        <v>63</v>
      </c>
      <c r="E962" s="17">
        <v>5.9656850024006598</v>
      </c>
      <c r="F962" s="17">
        <v>2.9135330000000002</v>
      </c>
      <c r="G962" s="17">
        <v>3.4106350000000001</v>
      </c>
    </row>
    <row r="963" spans="1:7" x14ac:dyDescent="0.3">
      <c r="A963" s="17" t="str">
        <f t="shared" si="20"/>
        <v>2019-20Yarra CityL1</v>
      </c>
      <c r="B963" s="17" t="s">
        <v>105</v>
      </c>
      <c r="C963" s="17" t="s">
        <v>197</v>
      </c>
      <c r="D963" s="17" t="s">
        <v>63</v>
      </c>
      <c r="E963" s="17">
        <v>2.4657908025671502</v>
      </c>
      <c r="F963" s="17">
        <v>2.9135330000000002</v>
      </c>
      <c r="G963" s="17">
        <v>2.519968</v>
      </c>
    </row>
    <row r="964" spans="1:7" x14ac:dyDescent="0.3">
      <c r="A964" s="17" t="str">
        <f t="shared" si="20"/>
        <v>2019-20Yarra Ranges ShireL1</v>
      </c>
      <c r="B964" s="17" t="s">
        <v>105</v>
      </c>
      <c r="C964" s="17" t="s">
        <v>198</v>
      </c>
      <c r="D964" s="17" t="s">
        <v>63</v>
      </c>
      <c r="E964" s="17">
        <v>1.66816690823099</v>
      </c>
      <c r="F964" s="17">
        <v>2.9135330000000002</v>
      </c>
      <c r="G964" s="17">
        <v>3.4106350000000001</v>
      </c>
    </row>
    <row r="965" spans="1:7" x14ac:dyDescent="0.3">
      <c r="A965" s="17" t="str">
        <f t="shared" si="20"/>
        <v>2019-20Yarriambiack ShireL1</v>
      </c>
      <c r="B965" s="17" t="s">
        <v>105</v>
      </c>
      <c r="C965" s="17" t="s">
        <v>199</v>
      </c>
      <c r="D965" s="17" t="s">
        <v>63</v>
      </c>
      <c r="E965" s="17">
        <v>2.2314290338242402</v>
      </c>
      <c r="F965" s="17">
        <v>2.9135330000000002</v>
      </c>
      <c r="G965" s="17">
        <v>3.6256550000000001</v>
      </c>
    </row>
    <row r="966" spans="1:7" x14ac:dyDescent="0.3">
      <c r="A966" s="17" t="str">
        <f t="shared" si="20"/>
        <v>2019-20Bass Coast ShireL1</v>
      </c>
      <c r="B966" s="17" t="s">
        <v>105</v>
      </c>
      <c r="C966" s="17" t="s">
        <v>200</v>
      </c>
      <c r="D966" s="17" t="s">
        <v>63</v>
      </c>
      <c r="E966" s="17">
        <v>1.76052390448984</v>
      </c>
      <c r="F966" s="17">
        <v>2.9135330000000002</v>
      </c>
      <c r="G966" s="17">
        <v>2.7758189999999998</v>
      </c>
    </row>
    <row r="967" spans="1:7" x14ac:dyDescent="0.3">
      <c r="A967" s="17" t="str">
        <f t="shared" si="20"/>
        <v>2019-20Borough of QueenscliffeL1</v>
      </c>
      <c r="B967" s="17" t="s">
        <v>105</v>
      </c>
      <c r="C967" s="17" t="s">
        <v>201</v>
      </c>
      <c r="D967" s="17" t="s">
        <v>63</v>
      </c>
      <c r="E967" s="17">
        <v>5.1354669068355303</v>
      </c>
      <c r="F967" s="17">
        <v>2.9135330000000002</v>
      </c>
      <c r="G967" s="17">
        <v>3.6256550000000001</v>
      </c>
    </row>
    <row r="968" spans="1:7" x14ac:dyDescent="0.3">
      <c r="A968" s="17" t="str">
        <f t="shared" si="20"/>
        <v>2019-20Alpine ShireL1</v>
      </c>
      <c r="B968" s="17" t="s">
        <v>105</v>
      </c>
      <c r="C968" s="17" t="s">
        <v>202</v>
      </c>
      <c r="D968" s="17" t="s">
        <v>63</v>
      </c>
      <c r="E968" s="17">
        <v>3.7335092348284999</v>
      </c>
      <c r="F968" s="17">
        <v>2.9135330000000002</v>
      </c>
      <c r="G968" s="17">
        <v>3.6256550000000001</v>
      </c>
    </row>
    <row r="969" spans="1:7" x14ac:dyDescent="0.3">
      <c r="A969" s="17" t="str">
        <f t="shared" si="20"/>
        <v>2019-20Ballarat CityL1</v>
      </c>
      <c r="B969" s="17" t="s">
        <v>105</v>
      </c>
      <c r="C969" s="17" t="s">
        <v>203</v>
      </c>
      <c r="D969" s="17" t="s">
        <v>63</v>
      </c>
      <c r="E969" s="17">
        <v>2.6220850612402402</v>
      </c>
      <c r="F969" s="17">
        <v>2.9135330000000002</v>
      </c>
      <c r="G969" s="17">
        <v>2.2406100000000002</v>
      </c>
    </row>
    <row r="970" spans="1:7" x14ac:dyDescent="0.3">
      <c r="A970" s="17" t="str">
        <f t="shared" si="20"/>
        <v>2019-20Banyule CityL1</v>
      </c>
      <c r="B970" s="17" t="s">
        <v>105</v>
      </c>
      <c r="C970" s="17" t="s">
        <v>204</v>
      </c>
      <c r="D970" s="17" t="s">
        <v>63</v>
      </c>
      <c r="E970" s="17">
        <v>3.2480897621404798</v>
      </c>
      <c r="F970" s="17">
        <v>2.9135330000000002</v>
      </c>
      <c r="G970" s="17">
        <v>2.519968</v>
      </c>
    </row>
    <row r="971" spans="1:7" x14ac:dyDescent="0.3">
      <c r="A971" s="17" t="str">
        <f t="shared" si="20"/>
        <v>2019-20Baw Baw ShireL1</v>
      </c>
      <c r="B971" s="17" t="s">
        <v>105</v>
      </c>
      <c r="C971" s="17" t="s">
        <v>205</v>
      </c>
      <c r="D971" s="17" t="s">
        <v>63</v>
      </c>
      <c r="E971" s="17">
        <v>1.8558314142401999</v>
      </c>
      <c r="F971" s="17">
        <v>2.9135330000000002</v>
      </c>
      <c r="G971" s="17">
        <v>2.7758189999999998</v>
      </c>
    </row>
    <row r="972" spans="1:7" x14ac:dyDescent="0.3">
      <c r="A972" s="17" t="str">
        <f t="shared" si="20"/>
        <v>2019-20Bayside CityL1</v>
      </c>
      <c r="B972" s="17" t="s">
        <v>105</v>
      </c>
      <c r="C972" s="17" t="s">
        <v>206</v>
      </c>
      <c r="D972" s="17" t="s">
        <v>63</v>
      </c>
      <c r="E972" s="17">
        <v>4.5847505503282502</v>
      </c>
      <c r="F972" s="17">
        <v>2.9135330000000002</v>
      </c>
      <c r="G972" s="17">
        <v>2.519968</v>
      </c>
    </row>
    <row r="973" spans="1:7" x14ac:dyDescent="0.3">
      <c r="A973" s="17" t="str">
        <f t="shared" si="20"/>
        <v>2019-20Benalla Rural CityL1</v>
      </c>
      <c r="B973" s="17" t="s">
        <v>105</v>
      </c>
      <c r="C973" s="17" t="s">
        <v>207</v>
      </c>
      <c r="D973" s="17" t="s">
        <v>63</v>
      </c>
      <c r="E973" s="17">
        <v>1.87233793587643</v>
      </c>
      <c r="F973" s="17">
        <v>2.9135330000000002</v>
      </c>
      <c r="G973" s="17">
        <v>3.6256550000000001</v>
      </c>
    </row>
    <row r="974" spans="1:7" x14ac:dyDescent="0.3">
      <c r="A974" s="17" t="str">
        <f t="shared" si="20"/>
        <v>2019-20Brimbank CityL1</v>
      </c>
      <c r="B974" s="17" t="s">
        <v>105</v>
      </c>
      <c r="C974" s="17" t="s">
        <v>208</v>
      </c>
      <c r="D974" s="17" t="s">
        <v>63</v>
      </c>
      <c r="E974" s="17">
        <v>1.8294470559129099</v>
      </c>
      <c r="F974" s="17">
        <v>2.9135330000000002</v>
      </c>
      <c r="G974" s="17">
        <v>2.519968</v>
      </c>
    </row>
    <row r="975" spans="1:7" x14ac:dyDescent="0.3">
      <c r="A975" s="17" t="str">
        <f t="shared" si="20"/>
        <v>2019-20Campaspe ShireL1</v>
      </c>
      <c r="B975" s="17" t="s">
        <v>105</v>
      </c>
      <c r="C975" s="17" t="s">
        <v>209</v>
      </c>
      <c r="D975" s="17" t="s">
        <v>63</v>
      </c>
      <c r="E975" s="17">
        <v>3.7599852848433901</v>
      </c>
      <c r="F975" s="17">
        <v>2.9135330000000002</v>
      </c>
      <c r="G975" s="17">
        <v>2.7758189999999998</v>
      </c>
    </row>
    <row r="976" spans="1:7" x14ac:dyDescent="0.3">
      <c r="A976" s="17" t="str">
        <f t="shared" si="20"/>
        <v>2019-20Cardinia ShireL1</v>
      </c>
      <c r="B976" s="17" t="s">
        <v>105</v>
      </c>
      <c r="C976" s="17" t="s">
        <v>210</v>
      </c>
      <c r="D976" s="17" t="s">
        <v>63</v>
      </c>
      <c r="E976" s="17">
        <v>2.15851620783249</v>
      </c>
      <c r="F976" s="17">
        <v>2.9135330000000002</v>
      </c>
      <c r="G976" s="17">
        <v>3.4106350000000001</v>
      </c>
    </row>
    <row r="977" spans="1:7" x14ac:dyDescent="0.3">
      <c r="A977" s="17" t="str">
        <f t="shared" si="20"/>
        <v>2019-20Casey CityL1</v>
      </c>
      <c r="B977" s="17" t="s">
        <v>105</v>
      </c>
      <c r="C977" s="17" t="s">
        <v>211</v>
      </c>
      <c r="D977" s="17" t="s">
        <v>63</v>
      </c>
      <c r="E977" s="17">
        <v>3.11883466427805</v>
      </c>
      <c r="F977" s="17">
        <v>2.9135330000000002</v>
      </c>
      <c r="G977" s="17">
        <v>3.4106350000000001</v>
      </c>
    </row>
    <row r="978" spans="1:7" x14ac:dyDescent="0.3">
      <c r="A978" s="17" t="str">
        <f t="shared" si="20"/>
        <v>2019-20Central Goldfields ShireL1</v>
      </c>
      <c r="B978" s="17" t="s">
        <v>105</v>
      </c>
      <c r="C978" s="17" t="s">
        <v>212</v>
      </c>
      <c r="D978" s="17" t="s">
        <v>63</v>
      </c>
      <c r="E978" s="17">
        <v>1.60785053783733</v>
      </c>
      <c r="F978" s="17">
        <v>2.9135330000000002</v>
      </c>
      <c r="G978" s="17">
        <v>3.6256550000000001</v>
      </c>
    </row>
    <row r="979" spans="1:7" x14ac:dyDescent="0.3">
      <c r="A979" s="17" t="str">
        <f t="shared" si="20"/>
        <v>2019-20Colac Otway ShireL1</v>
      </c>
      <c r="B979" s="17" t="s">
        <v>105</v>
      </c>
      <c r="C979" s="17" t="s">
        <v>340</v>
      </c>
      <c r="D979" s="17" t="s">
        <v>63</v>
      </c>
      <c r="E979" s="17">
        <v>1.78400464960637</v>
      </c>
      <c r="F979" s="17">
        <v>2.9135330000000002</v>
      </c>
      <c r="G979" s="17">
        <v>2.7758189999999998</v>
      </c>
    </row>
    <row r="980" spans="1:7" x14ac:dyDescent="0.3">
      <c r="A980" s="17" t="str">
        <f t="shared" si="20"/>
        <v>2019-20Corangamite ShireL1</v>
      </c>
      <c r="B980" s="17" t="s">
        <v>105</v>
      </c>
      <c r="C980" s="17" t="s">
        <v>213</v>
      </c>
      <c r="D980" s="17" t="s">
        <v>63</v>
      </c>
      <c r="E980" s="17">
        <v>3.50020689158807</v>
      </c>
      <c r="F980" s="17">
        <v>2.9135330000000002</v>
      </c>
      <c r="G980" s="17">
        <v>2.7758189999999998</v>
      </c>
    </row>
    <row r="981" spans="1:7" x14ac:dyDescent="0.3">
      <c r="A981" s="17" t="str">
        <f t="shared" si="20"/>
        <v>2019-20Darebin CityL1</v>
      </c>
      <c r="B981" s="17" t="s">
        <v>105</v>
      </c>
      <c r="C981" s="17" t="s">
        <v>214</v>
      </c>
      <c r="D981" s="17" t="s">
        <v>63</v>
      </c>
      <c r="E981" s="17">
        <v>2.1569212272548599</v>
      </c>
      <c r="F981" s="17">
        <v>2.9135330000000002</v>
      </c>
      <c r="G981" s="17">
        <v>2.519968</v>
      </c>
    </row>
    <row r="982" spans="1:7" x14ac:dyDescent="0.3">
      <c r="A982" s="17" t="str">
        <f t="shared" si="20"/>
        <v>2019-20East Gippsland ShireL1</v>
      </c>
      <c r="B982" s="17" t="s">
        <v>105</v>
      </c>
      <c r="C982" s="17" t="s">
        <v>215</v>
      </c>
      <c r="D982" s="17" t="s">
        <v>63</v>
      </c>
      <c r="E982" s="17">
        <v>3.4426626087635102</v>
      </c>
      <c r="F982" s="17">
        <v>2.9135330000000002</v>
      </c>
      <c r="G982" s="17">
        <v>2.7758189999999998</v>
      </c>
    </row>
    <row r="983" spans="1:7" x14ac:dyDescent="0.3">
      <c r="A983" s="17" t="str">
        <f t="shared" si="20"/>
        <v>2019-20Frankston CityL1</v>
      </c>
      <c r="B983" s="17" t="s">
        <v>105</v>
      </c>
      <c r="C983" s="17" t="s">
        <v>216</v>
      </c>
      <c r="D983" s="17" t="s">
        <v>63</v>
      </c>
      <c r="E983" s="17">
        <v>3.07529320913171</v>
      </c>
      <c r="F983" s="17">
        <v>2.9135330000000002</v>
      </c>
      <c r="G983" s="17">
        <v>2.519968</v>
      </c>
    </row>
    <row r="984" spans="1:7" x14ac:dyDescent="0.3">
      <c r="A984" s="17" t="str">
        <f t="shared" si="20"/>
        <v>2019-20Gannawarra ShireL1</v>
      </c>
      <c r="B984" s="17" t="s">
        <v>105</v>
      </c>
      <c r="C984" s="17" t="s">
        <v>217</v>
      </c>
      <c r="D984" s="17" t="s">
        <v>63</v>
      </c>
      <c r="E984" s="17">
        <v>2.5511578255871199</v>
      </c>
      <c r="F984" s="17">
        <v>2.9135330000000002</v>
      </c>
      <c r="G984" s="17">
        <v>3.6256550000000001</v>
      </c>
    </row>
    <row r="985" spans="1:7" x14ac:dyDescent="0.3">
      <c r="A985" s="17" t="str">
        <f t="shared" si="20"/>
        <v>2019-20Glenelg ShireL1</v>
      </c>
      <c r="B985" s="17" t="s">
        <v>105</v>
      </c>
      <c r="C985" s="17" t="s">
        <v>218</v>
      </c>
      <c r="D985" s="17" t="s">
        <v>63</v>
      </c>
      <c r="E985" s="17">
        <v>1.3665419925195501</v>
      </c>
      <c r="F985" s="17">
        <v>2.9135330000000002</v>
      </c>
      <c r="G985" s="17">
        <v>2.7758189999999998</v>
      </c>
    </row>
    <row r="986" spans="1:7" x14ac:dyDescent="0.3">
      <c r="A986" s="17" t="str">
        <f t="shared" si="20"/>
        <v>2019-20Golden Plains ShireL1</v>
      </c>
      <c r="B986" s="17" t="s">
        <v>105</v>
      </c>
      <c r="C986" s="17" t="s">
        <v>219</v>
      </c>
      <c r="D986" s="17" t="s">
        <v>63</v>
      </c>
      <c r="E986" s="17">
        <v>2.1671647038143802</v>
      </c>
      <c r="F986" s="17">
        <v>2.9135330000000002</v>
      </c>
      <c r="G986" s="17">
        <v>2.7758189999999998</v>
      </c>
    </row>
    <row r="987" spans="1:7" x14ac:dyDescent="0.3">
      <c r="A987" s="17" t="str">
        <f t="shared" si="20"/>
        <v>2019-20Greater Bendigo CityL1</v>
      </c>
      <c r="B987" s="17" t="s">
        <v>105</v>
      </c>
      <c r="C987" s="17" t="s">
        <v>220</v>
      </c>
      <c r="D987" s="17" t="s">
        <v>63</v>
      </c>
      <c r="E987" s="17">
        <v>1.85973216347264</v>
      </c>
      <c r="F987" s="17">
        <v>2.9135330000000002</v>
      </c>
      <c r="G987" s="17">
        <v>2.2406100000000002</v>
      </c>
    </row>
    <row r="988" spans="1:7" x14ac:dyDescent="0.3">
      <c r="A988" s="17" t="str">
        <f t="shared" si="20"/>
        <v>2019-20Greater Dandenong CityL1</v>
      </c>
      <c r="B988" s="17" t="s">
        <v>105</v>
      </c>
      <c r="C988" s="17" t="s">
        <v>221</v>
      </c>
      <c r="D988" s="17" t="s">
        <v>63</v>
      </c>
      <c r="E988" s="17">
        <v>2.05462932454695</v>
      </c>
      <c r="F988" s="17">
        <v>2.9135330000000002</v>
      </c>
      <c r="G988" s="17">
        <v>2.519968</v>
      </c>
    </row>
    <row r="989" spans="1:7" x14ac:dyDescent="0.3">
      <c r="A989" s="17" t="str">
        <f t="shared" si="20"/>
        <v>2019-20Greater Geelong CityL1</v>
      </c>
      <c r="B989" s="17" t="s">
        <v>105</v>
      </c>
      <c r="C989" s="17" t="s">
        <v>222</v>
      </c>
      <c r="D989" s="17" t="s">
        <v>63</v>
      </c>
      <c r="E989" s="17">
        <v>1.1268689981781701</v>
      </c>
      <c r="F989" s="17">
        <v>2.9135330000000002</v>
      </c>
      <c r="G989" s="17">
        <v>2.2406100000000002</v>
      </c>
    </row>
    <row r="990" spans="1:7" x14ac:dyDescent="0.3">
      <c r="A990" s="17" t="str">
        <f t="shared" si="20"/>
        <v>2019-20Hepburn ShireL1</v>
      </c>
      <c r="B990" s="17" t="s">
        <v>105</v>
      </c>
      <c r="C990" s="17" t="s">
        <v>223</v>
      </c>
      <c r="D990" s="17" t="s">
        <v>63</v>
      </c>
      <c r="E990" s="17">
        <v>3.3193926135632501</v>
      </c>
      <c r="F990" s="17">
        <v>2.9135330000000002</v>
      </c>
      <c r="G990" s="17">
        <v>3.6256550000000001</v>
      </c>
    </row>
    <row r="991" spans="1:7" x14ac:dyDescent="0.3">
      <c r="A991" s="17" t="str">
        <f t="shared" si="20"/>
        <v>2019-20Hindmarsh ShireL1</v>
      </c>
      <c r="B991" s="17" t="s">
        <v>105</v>
      </c>
      <c r="C991" s="17" t="s">
        <v>224</v>
      </c>
      <c r="D991" s="17" t="s">
        <v>63</v>
      </c>
      <c r="E991" s="17">
        <v>3.4773855488141199</v>
      </c>
      <c r="F991" s="17">
        <v>2.9135330000000002</v>
      </c>
      <c r="G991" s="17">
        <v>3.6256550000000001</v>
      </c>
    </row>
    <row r="992" spans="1:7" x14ac:dyDescent="0.3">
      <c r="A992" s="17" t="str">
        <f t="shared" si="20"/>
        <v>2019-20Hobsons Bay CityL1</v>
      </c>
      <c r="B992" s="17" t="s">
        <v>105</v>
      </c>
      <c r="C992" s="17" t="s">
        <v>225</v>
      </c>
      <c r="D992" s="17" t="s">
        <v>63</v>
      </c>
      <c r="E992" s="17">
        <v>2.08570776630958</v>
      </c>
      <c r="F992" s="17">
        <v>2.9135330000000002</v>
      </c>
      <c r="G992" s="17">
        <v>2.519968</v>
      </c>
    </row>
    <row r="993" spans="1:7" x14ac:dyDescent="0.3">
      <c r="A993" s="17" t="str">
        <f t="shared" si="20"/>
        <v>2019-20Hume CityL1</v>
      </c>
      <c r="B993" s="17" t="s">
        <v>105</v>
      </c>
      <c r="C993" s="17" t="s">
        <v>226</v>
      </c>
      <c r="D993" s="17" t="s">
        <v>63</v>
      </c>
      <c r="E993" s="17">
        <v>4.9601878415734699</v>
      </c>
      <c r="F993" s="17">
        <v>2.9135330000000002</v>
      </c>
      <c r="G993" s="17">
        <v>3.4106350000000001</v>
      </c>
    </row>
    <row r="994" spans="1:7" x14ac:dyDescent="0.3">
      <c r="A994" s="17" t="str">
        <f t="shared" si="20"/>
        <v>2019-20Indigo ShireL1</v>
      </c>
      <c r="B994" s="17" t="s">
        <v>105</v>
      </c>
      <c r="C994" s="17" t="s">
        <v>227</v>
      </c>
      <c r="D994" s="17" t="s">
        <v>63</v>
      </c>
      <c r="E994" s="17">
        <v>1.9705616117268201</v>
      </c>
      <c r="F994" s="17">
        <v>2.9135330000000002</v>
      </c>
      <c r="G994" s="17">
        <v>3.6256550000000001</v>
      </c>
    </row>
    <row r="995" spans="1:7" x14ac:dyDescent="0.3">
      <c r="A995" s="17" t="str">
        <f t="shared" si="20"/>
        <v>2019-20Knox CityL1</v>
      </c>
      <c r="B995" s="17" t="s">
        <v>105</v>
      </c>
      <c r="C995" s="17" t="s">
        <v>228</v>
      </c>
      <c r="D995" s="17" t="s">
        <v>63</v>
      </c>
      <c r="E995" s="17">
        <v>1.6875730994152001</v>
      </c>
      <c r="F995" s="17">
        <v>2.9135330000000002</v>
      </c>
      <c r="G995" s="17">
        <v>2.519968</v>
      </c>
    </row>
    <row r="996" spans="1:7" x14ac:dyDescent="0.3">
      <c r="A996" s="17" t="str">
        <f t="shared" si="20"/>
        <v>2019-20Loddon ShireL1</v>
      </c>
      <c r="B996" s="17" t="s">
        <v>105</v>
      </c>
      <c r="C996" s="17" t="s">
        <v>229</v>
      </c>
      <c r="D996" s="17" t="s">
        <v>63</v>
      </c>
      <c r="E996" s="17">
        <v>7.4485507331963703</v>
      </c>
      <c r="F996" s="17">
        <v>2.9135330000000002</v>
      </c>
      <c r="G996" s="17">
        <v>3.6256550000000001</v>
      </c>
    </row>
    <row r="997" spans="1:7" x14ac:dyDescent="0.3">
      <c r="A997" s="17" t="str">
        <f t="shared" si="20"/>
        <v>2019-20Macedon Ranges ShireL1</v>
      </c>
      <c r="B997" s="17" t="s">
        <v>105</v>
      </c>
      <c r="C997" s="17" t="s">
        <v>230</v>
      </c>
      <c r="D997" s="17" t="s">
        <v>63</v>
      </c>
      <c r="E997" s="17">
        <v>2.25986787320269</v>
      </c>
      <c r="F997" s="17">
        <v>2.9135330000000002</v>
      </c>
      <c r="G997" s="17">
        <v>2.7758189999999998</v>
      </c>
    </row>
    <row r="998" spans="1:7" x14ac:dyDescent="0.3">
      <c r="A998" s="17" t="str">
        <f t="shared" si="20"/>
        <v>2019-20Manningham CityL1</v>
      </c>
      <c r="B998" s="17" t="s">
        <v>105</v>
      </c>
      <c r="C998" s="17" t="s">
        <v>231</v>
      </c>
      <c r="D998" s="17" t="s">
        <v>63</v>
      </c>
      <c r="E998" s="17">
        <v>1.98345070422535</v>
      </c>
      <c r="F998" s="17">
        <v>2.9135330000000002</v>
      </c>
      <c r="G998" s="17">
        <v>2.519968</v>
      </c>
    </row>
    <row r="999" spans="1:7" x14ac:dyDescent="0.3">
      <c r="A999" s="17" t="str">
        <f t="shared" si="20"/>
        <v>2019-20Mansfield ShireL1</v>
      </c>
      <c r="B999" s="17" t="s">
        <v>105</v>
      </c>
      <c r="C999" s="17" t="s">
        <v>232</v>
      </c>
      <c r="D999" s="17" t="s">
        <v>63</v>
      </c>
      <c r="E999" s="17">
        <v>3.0357290737593501</v>
      </c>
      <c r="F999" s="17">
        <v>2.9135330000000002</v>
      </c>
      <c r="G999" s="17">
        <v>3.6256550000000001</v>
      </c>
    </row>
    <row r="1000" spans="1:7" x14ac:dyDescent="0.3">
      <c r="A1000" s="17" t="str">
        <f t="shared" si="20"/>
        <v>2019-20Maribyrnong CityL1</v>
      </c>
      <c r="B1000" s="17" t="s">
        <v>105</v>
      </c>
      <c r="C1000" s="17" t="s">
        <v>233</v>
      </c>
      <c r="D1000" s="17" t="s">
        <v>63</v>
      </c>
      <c r="E1000" s="17">
        <v>3.8202725724020401</v>
      </c>
      <c r="F1000" s="17">
        <v>2.9135330000000002</v>
      </c>
      <c r="G1000" s="17">
        <v>2.519968</v>
      </c>
    </row>
    <row r="1001" spans="1:7" x14ac:dyDescent="0.3">
      <c r="A1001" s="17" t="str">
        <f t="shared" si="20"/>
        <v>2019-20Maroondah CityL1</v>
      </c>
      <c r="B1001" s="17" t="s">
        <v>105</v>
      </c>
      <c r="C1001" s="17" t="s">
        <v>234</v>
      </c>
      <c r="D1001" s="17" t="s">
        <v>63</v>
      </c>
      <c r="E1001" s="17">
        <v>1.5719564340459899</v>
      </c>
      <c r="F1001" s="17">
        <v>2.9135330000000002</v>
      </c>
      <c r="G1001" s="17">
        <v>2.519968</v>
      </c>
    </row>
    <row r="1002" spans="1:7" x14ac:dyDescent="0.3">
      <c r="A1002" s="17" t="str">
        <f t="shared" si="20"/>
        <v>2019-20Melbourne CityL1</v>
      </c>
      <c r="B1002" s="17" t="s">
        <v>105</v>
      </c>
      <c r="C1002" s="17" t="s">
        <v>235</v>
      </c>
      <c r="D1002" s="17" t="s">
        <v>63</v>
      </c>
      <c r="E1002" s="17">
        <v>1.29602700382939</v>
      </c>
      <c r="F1002" s="17">
        <v>2.9135330000000002</v>
      </c>
      <c r="G1002" s="17">
        <v>2.519968</v>
      </c>
    </row>
    <row r="1003" spans="1:7" x14ac:dyDescent="0.3">
      <c r="A1003" s="17" t="str">
        <f t="shared" si="20"/>
        <v>2019-20Melton CityL1</v>
      </c>
      <c r="B1003" s="17" t="s">
        <v>105</v>
      </c>
      <c r="C1003" s="17" t="s">
        <v>236</v>
      </c>
      <c r="D1003" s="17" t="s">
        <v>63</v>
      </c>
      <c r="E1003" s="17">
        <v>5.2475546411225</v>
      </c>
      <c r="F1003" s="17">
        <v>2.9135330000000002</v>
      </c>
      <c r="G1003" s="17">
        <v>3.4106350000000001</v>
      </c>
    </row>
    <row r="1004" spans="1:7" x14ac:dyDescent="0.3">
      <c r="A1004" s="17" t="str">
        <f t="shared" si="20"/>
        <v>2019-20Moira ShireL1</v>
      </c>
      <c r="B1004" s="17" t="s">
        <v>105</v>
      </c>
      <c r="C1004" s="17" t="s">
        <v>237</v>
      </c>
      <c r="D1004" s="17" t="s">
        <v>63</v>
      </c>
      <c r="E1004" s="17">
        <v>3.3756382202771702</v>
      </c>
      <c r="F1004" s="17">
        <v>2.9135330000000002</v>
      </c>
      <c r="G1004" s="17">
        <v>2.7758189999999998</v>
      </c>
    </row>
    <row r="1005" spans="1:7" x14ac:dyDescent="0.3">
      <c r="A1005" s="17" t="str">
        <f t="shared" si="20"/>
        <v>2019-20Monash CityL1</v>
      </c>
      <c r="B1005" s="17" t="s">
        <v>105</v>
      </c>
      <c r="C1005" s="17" t="s">
        <v>238</v>
      </c>
      <c r="D1005" s="17" t="s">
        <v>63</v>
      </c>
      <c r="E1005" s="17">
        <v>1.8969320863560899</v>
      </c>
      <c r="F1005" s="17">
        <v>2.9135330000000002</v>
      </c>
      <c r="G1005" s="17">
        <v>2.519968</v>
      </c>
    </row>
    <row r="1006" spans="1:7" x14ac:dyDescent="0.3">
      <c r="A1006" s="17" t="str">
        <f t="shared" si="20"/>
        <v>2019-20Moonee Valley CityL1</v>
      </c>
      <c r="B1006" s="17" t="s">
        <v>105</v>
      </c>
      <c r="C1006" s="17" t="s">
        <v>239</v>
      </c>
      <c r="D1006" s="17" t="s">
        <v>63</v>
      </c>
      <c r="E1006" s="17">
        <v>1.5304045924337</v>
      </c>
      <c r="F1006" s="17">
        <v>2.9135330000000002</v>
      </c>
      <c r="G1006" s="17">
        <v>2.519968</v>
      </c>
    </row>
    <row r="1007" spans="1:7" x14ac:dyDescent="0.3">
      <c r="A1007" s="17" t="str">
        <f t="shared" si="20"/>
        <v>2019-20Moorabool ShireL1</v>
      </c>
      <c r="B1007" s="17" t="s">
        <v>105</v>
      </c>
      <c r="C1007" s="17" t="s">
        <v>240</v>
      </c>
      <c r="D1007" s="17" t="s">
        <v>63</v>
      </c>
      <c r="E1007" s="17">
        <v>2.7706725982761098</v>
      </c>
      <c r="F1007" s="17">
        <v>2.9135330000000002</v>
      </c>
      <c r="G1007" s="17">
        <v>2.7758189999999998</v>
      </c>
    </row>
    <row r="1008" spans="1:7" x14ac:dyDescent="0.3">
      <c r="A1008" s="17" t="str">
        <f t="shared" si="20"/>
        <v>2019-20Merri-bek CityL1</v>
      </c>
      <c r="B1008" s="17" t="s">
        <v>105</v>
      </c>
      <c r="C1008" s="17" t="s">
        <v>241</v>
      </c>
      <c r="D1008" s="17" t="s">
        <v>63</v>
      </c>
      <c r="E1008" s="17">
        <v>2.62660974326832</v>
      </c>
      <c r="F1008" s="17">
        <v>2.9135330000000002</v>
      </c>
      <c r="G1008" s="17">
        <v>2.519968</v>
      </c>
    </row>
    <row r="1009" spans="1:7" x14ac:dyDescent="0.3">
      <c r="A1009" s="17" t="str">
        <f t="shared" ref="A1009:A1072" si="21">CONCATENATE(B1009,C1009,D1009)</f>
        <v>2019-20Mornington Peninsula ShireL1</v>
      </c>
      <c r="B1009" s="17" t="s">
        <v>105</v>
      </c>
      <c r="C1009" s="17" t="s">
        <v>242</v>
      </c>
      <c r="D1009" s="17" t="s">
        <v>63</v>
      </c>
      <c r="E1009" s="17">
        <v>2.2933995142042498</v>
      </c>
      <c r="F1009" s="17">
        <v>2.9135330000000002</v>
      </c>
      <c r="G1009" s="17">
        <v>3.4106350000000001</v>
      </c>
    </row>
    <row r="1010" spans="1:7" x14ac:dyDescent="0.3">
      <c r="A1010" s="17" t="str">
        <f t="shared" si="21"/>
        <v>2019-20Mount Alexander ShireL1</v>
      </c>
      <c r="B1010" s="17" t="s">
        <v>105</v>
      </c>
      <c r="C1010" s="17" t="s">
        <v>243</v>
      </c>
      <c r="D1010" s="17" t="s">
        <v>63</v>
      </c>
      <c r="E1010" s="17">
        <v>3.0002378404090901</v>
      </c>
      <c r="F1010" s="17">
        <v>2.9135330000000002</v>
      </c>
      <c r="G1010" s="17">
        <v>2.7758189999999998</v>
      </c>
    </row>
    <row r="1011" spans="1:7" x14ac:dyDescent="0.3">
      <c r="A1011" s="17" t="str">
        <f t="shared" si="21"/>
        <v>2019-20Moyne ShireL1</v>
      </c>
      <c r="B1011" s="17" t="s">
        <v>105</v>
      </c>
      <c r="C1011" s="17" t="s">
        <v>244</v>
      </c>
      <c r="D1011" s="17" t="s">
        <v>63</v>
      </c>
      <c r="E1011" s="17">
        <v>2.52650046168052</v>
      </c>
      <c r="F1011" s="17">
        <v>2.9135330000000002</v>
      </c>
      <c r="G1011" s="17">
        <v>2.7758189999999998</v>
      </c>
    </row>
    <row r="1012" spans="1:7" x14ac:dyDescent="0.3">
      <c r="A1012" s="17" t="str">
        <f t="shared" si="21"/>
        <v>2019-20Murrindindi ShireL1</v>
      </c>
      <c r="B1012" s="17" t="s">
        <v>105</v>
      </c>
      <c r="C1012" s="17" t="s">
        <v>245</v>
      </c>
      <c r="D1012" s="17" t="s">
        <v>63</v>
      </c>
      <c r="E1012" s="17">
        <v>5.2080875573149799</v>
      </c>
      <c r="F1012" s="17">
        <v>2.9135330000000002</v>
      </c>
      <c r="G1012" s="17">
        <v>3.6256550000000001</v>
      </c>
    </row>
    <row r="1013" spans="1:7" x14ac:dyDescent="0.3">
      <c r="A1013" s="17" t="str">
        <f t="shared" si="21"/>
        <v>2019-20Nillumbik ShireL1</v>
      </c>
      <c r="B1013" s="17" t="s">
        <v>105</v>
      </c>
      <c r="C1013" s="17" t="s">
        <v>246</v>
      </c>
      <c r="D1013" s="17" t="s">
        <v>63</v>
      </c>
      <c r="E1013" s="17">
        <v>1.7704719748829101</v>
      </c>
      <c r="F1013" s="17">
        <v>2.9135330000000002</v>
      </c>
      <c r="G1013" s="17">
        <v>3.4106350000000001</v>
      </c>
    </row>
    <row r="1014" spans="1:7" x14ac:dyDescent="0.3">
      <c r="A1014" s="17" t="str">
        <f t="shared" si="21"/>
        <v>2019-20Port Phillip CityL1</v>
      </c>
      <c r="B1014" s="17" t="s">
        <v>105</v>
      </c>
      <c r="C1014" s="17" t="s">
        <v>247</v>
      </c>
      <c r="D1014" s="17" t="s">
        <v>63</v>
      </c>
      <c r="E1014" s="17">
        <v>3.6039304143620798</v>
      </c>
      <c r="F1014" s="17">
        <v>2.9135330000000002</v>
      </c>
      <c r="G1014" s="17">
        <v>2.519968</v>
      </c>
    </row>
    <row r="1015" spans="1:7" x14ac:dyDescent="0.3">
      <c r="A1015" s="17" t="str">
        <f t="shared" si="21"/>
        <v>2019-20Pyrenees ShireL1</v>
      </c>
      <c r="B1015" s="17" t="s">
        <v>105</v>
      </c>
      <c r="C1015" s="17" t="s">
        <v>248</v>
      </c>
      <c r="D1015" s="17" t="s">
        <v>63</v>
      </c>
      <c r="E1015" s="17">
        <v>2.2312748053495399</v>
      </c>
      <c r="F1015" s="17">
        <v>2.9135330000000002</v>
      </c>
      <c r="G1015" s="17">
        <v>3.6256550000000001</v>
      </c>
    </row>
    <row r="1016" spans="1:7" x14ac:dyDescent="0.3">
      <c r="A1016" s="17" t="str">
        <f t="shared" si="21"/>
        <v>2019-20Greater SheppartonL1</v>
      </c>
      <c r="B1016" s="17" t="s">
        <v>105</v>
      </c>
      <c r="C1016" s="17" t="s">
        <v>249</v>
      </c>
      <c r="D1016" s="17" t="s">
        <v>63</v>
      </c>
      <c r="E1016" s="17">
        <v>1.4989244157621999</v>
      </c>
      <c r="F1016" s="17">
        <v>2.9135330000000002</v>
      </c>
      <c r="G1016" s="17">
        <v>2.2406100000000002</v>
      </c>
    </row>
    <row r="1017" spans="1:7" x14ac:dyDescent="0.3">
      <c r="A1017" s="17" t="str">
        <f t="shared" si="21"/>
        <v>2019-20Wangaratta Rural CityL1</v>
      </c>
      <c r="B1017" s="17" t="s">
        <v>105</v>
      </c>
      <c r="C1017" s="17" t="s">
        <v>250</v>
      </c>
      <c r="D1017" s="17" t="s">
        <v>63</v>
      </c>
      <c r="E1017" s="17">
        <v>1.40892618729735</v>
      </c>
      <c r="F1017" s="17">
        <v>2.9135330000000002</v>
      </c>
      <c r="G1017" s="17">
        <v>2.2406100000000002</v>
      </c>
    </row>
    <row r="1018" spans="1:7" x14ac:dyDescent="0.3">
      <c r="A1018" s="17" t="str">
        <f t="shared" si="21"/>
        <v>2019-20Warrnambool CityL1</v>
      </c>
      <c r="B1018" s="17" t="s">
        <v>105</v>
      </c>
      <c r="C1018" s="17" t="s">
        <v>251</v>
      </c>
      <c r="D1018" s="17" t="s">
        <v>63</v>
      </c>
      <c r="E1018" s="17">
        <v>1.58719760664363</v>
      </c>
      <c r="F1018" s="17">
        <v>2.9135330000000002</v>
      </c>
      <c r="G1018" s="17">
        <v>2.2406100000000002</v>
      </c>
    </row>
    <row r="1019" spans="1:7" x14ac:dyDescent="0.3">
      <c r="A1019" s="17" t="str">
        <f t="shared" si="21"/>
        <v>2019-20Wodonga CityL1</v>
      </c>
      <c r="B1019" s="17" t="s">
        <v>105</v>
      </c>
      <c r="C1019" s="17" t="s">
        <v>252</v>
      </c>
      <c r="D1019" s="17" t="s">
        <v>63</v>
      </c>
      <c r="E1019" s="17">
        <v>3.25872913314263</v>
      </c>
      <c r="F1019" s="17">
        <v>2.9135330000000002</v>
      </c>
      <c r="G1019" s="17">
        <v>2.2406100000000002</v>
      </c>
    </row>
    <row r="1020" spans="1:7" x14ac:dyDescent="0.3">
      <c r="A1020" s="17" t="str">
        <f t="shared" si="21"/>
        <v>2019-20Boroondara CityL1</v>
      </c>
      <c r="B1020" s="17" t="s">
        <v>105</v>
      </c>
      <c r="C1020" s="17" t="s">
        <v>253</v>
      </c>
      <c r="D1020" s="17" t="s">
        <v>63</v>
      </c>
      <c r="E1020" s="17">
        <v>2.72435770555402</v>
      </c>
      <c r="F1020" s="17">
        <v>2.9135330000000002</v>
      </c>
      <c r="G1020" s="17">
        <v>2.519968</v>
      </c>
    </row>
    <row r="1021" spans="1:7" x14ac:dyDescent="0.3">
      <c r="A1021" s="17" t="str">
        <f t="shared" si="21"/>
        <v>2019-20Buloke ShireL1</v>
      </c>
      <c r="B1021" s="17" t="s">
        <v>105</v>
      </c>
      <c r="C1021" s="17" t="s">
        <v>254</v>
      </c>
      <c r="D1021" s="17" t="s">
        <v>63</v>
      </c>
      <c r="E1021" s="17">
        <v>3.7148472395926402</v>
      </c>
      <c r="F1021" s="17">
        <v>2.9135330000000002</v>
      </c>
      <c r="G1021" s="17">
        <v>3.6256550000000001</v>
      </c>
    </row>
    <row r="1022" spans="1:7" x14ac:dyDescent="0.3">
      <c r="A1022" s="17" t="str">
        <f t="shared" si="21"/>
        <v>2019-20Glen Eira CityL1</v>
      </c>
      <c r="B1022" s="17" t="s">
        <v>105</v>
      </c>
      <c r="C1022" s="17" t="s">
        <v>255</v>
      </c>
      <c r="D1022" s="17" t="s">
        <v>63</v>
      </c>
      <c r="E1022" s="17">
        <v>1.27418452935694</v>
      </c>
      <c r="F1022" s="17">
        <v>2.9135330000000002</v>
      </c>
      <c r="G1022" s="17">
        <v>2.519968</v>
      </c>
    </row>
    <row r="1023" spans="1:7" x14ac:dyDescent="0.3">
      <c r="A1023" s="17" t="str">
        <f t="shared" si="21"/>
        <v>2019-20Horsham Rural CityL1</v>
      </c>
      <c r="B1023" s="17" t="s">
        <v>105</v>
      </c>
      <c r="C1023" s="17" t="s">
        <v>256</v>
      </c>
      <c r="D1023" s="17" t="s">
        <v>63</v>
      </c>
      <c r="E1023" s="17">
        <v>2.1862361937128298</v>
      </c>
      <c r="F1023" s="17">
        <v>2.9135330000000002</v>
      </c>
      <c r="G1023" s="17">
        <v>2.2406100000000002</v>
      </c>
    </row>
    <row r="1024" spans="1:7" x14ac:dyDescent="0.3">
      <c r="A1024" s="17" t="str">
        <f t="shared" si="21"/>
        <v>2019-20Kingston CityL1</v>
      </c>
      <c r="B1024" s="17" t="s">
        <v>105</v>
      </c>
      <c r="C1024" s="17" t="s">
        <v>257</v>
      </c>
      <c r="D1024" s="17" t="s">
        <v>63</v>
      </c>
      <c r="E1024" s="17">
        <v>2.60458941098373</v>
      </c>
      <c r="F1024" s="17">
        <v>2.9135330000000002</v>
      </c>
      <c r="G1024" s="17">
        <v>2.519968</v>
      </c>
    </row>
    <row r="1025" spans="1:7" x14ac:dyDescent="0.3">
      <c r="A1025" s="17" t="str">
        <f t="shared" si="21"/>
        <v>2019-20Latrobe CityL1</v>
      </c>
      <c r="B1025" s="17" t="s">
        <v>105</v>
      </c>
      <c r="C1025" s="17" t="s">
        <v>258</v>
      </c>
      <c r="D1025" s="17" t="s">
        <v>63</v>
      </c>
      <c r="E1025" s="17">
        <v>2.6749080370081399</v>
      </c>
      <c r="F1025" s="17">
        <v>2.9135330000000002</v>
      </c>
      <c r="G1025" s="17">
        <v>2.2406100000000002</v>
      </c>
    </row>
    <row r="1026" spans="1:7" x14ac:dyDescent="0.3">
      <c r="A1026" s="17" t="str">
        <f t="shared" si="21"/>
        <v>2019-20Mildura Rural CityL1</v>
      </c>
      <c r="B1026" s="17" t="s">
        <v>105</v>
      </c>
      <c r="C1026" s="17" t="s">
        <v>259</v>
      </c>
      <c r="D1026" s="17" t="s">
        <v>63</v>
      </c>
      <c r="E1026" s="17">
        <v>4.1824945502795901</v>
      </c>
      <c r="F1026" s="17">
        <v>2.9135330000000002</v>
      </c>
      <c r="G1026" s="17">
        <v>2.2406100000000002</v>
      </c>
    </row>
    <row r="1027" spans="1:7" x14ac:dyDescent="0.3">
      <c r="A1027" s="17" t="str">
        <f t="shared" si="21"/>
        <v>2019-20Mitchell ShireL1</v>
      </c>
      <c r="B1027" s="17" t="s">
        <v>105</v>
      </c>
      <c r="C1027" s="17" t="s">
        <v>260</v>
      </c>
      <c r="D1027" s="17" t="s">
        <v>63</v>
      </c>
      <c r="E1027" s="17">
        <v>2.3668405470181901</v>
      </c>
      <c r="F1027" s="17">
        <v>2.9135330000000002</v>
      </c>
      <c r="G1027" s="17">
        <v>2.7758189999999998</v>
      </c>
    </row>
    <row r="1028" spans="1:7" x14ac:dyDescent="0.3">
      <c r="A1028" s="17" t="str">
        <f t="shared" si="21"/>
        <v>2019-20Northern Grampians ShireL1</v>
      </c>
      <c r="B1028" s="17" t="s">
        <v>105</v>
      </c>
      <c r="C1028" s="17" t="s">
        <v>261</v>
      </c>
      <c r="D1028" s="17" t="s">
        <v>63</v>
      </c>
      <c r="E1028" s="17">
        <v>3.9606922457740801</v>
      </c>
      <c r="F1028" s="17">
        <v>2.9135330000000002</v>
      </c>
      <c r="G1028" s="17">
        <v>3.6256550000000001</v>
      </c>
    </row>
    <row r="1029" spans="1:7" x14ac:dyDescent="0.3">
      <c r="A1029" s="17" t="str">
        <f t="shared" si="21"/>
        <v>2019-20Southern Grampians ShireO5</v>
      </c>
      <c r="B1029" s="17" t="s">
        <v>105</v>
      </c>
      <c r="C1029" s="17" t="s">
        <v>184</v>
      </c>
      <c r="D1029" s="17" t="s">
        <v>70</v>
      </c>
      <c r="E1029" s="17">
        <v>0.92240703648872202</v>
      </c>
      <c r="F1029" s="17">
        <v>1.152536</v>
      </c>
      <c r="G1029" s="17">
        <v>1.1224179999999999</v>
      </c>
    </row>
    <row r="1030" spans="1:7" x14ac:dyDescent="0.3">
      <c r="A1030" s="17" t="str">
        <f t="shared" si="21"/>
        <v>2019-20South Gippsland ShireO5</v>
      </c>
      <c r="B1030" s="17" t="s">
        <v>105</v>
      </c>
      <c r="C1030" s="17" t="s">
        <v>185</v>
      </c>
      <c r="D1030" s="17" t="s">
        <v>70</v>
      </c>
      <c r="E1030" s="17">
        <v>1.24149716572191</v>
      </c>
      <c r="F1030" s="17">
        <v>1.152536</v>
      </c>
      <c r="G1030" s="17">
        <v>1.1224179999999999</v>
      </c>
    </row>
    <row r="1031" spans="1:7" x14ac:dyDescent="0.3">
      <c r="A1031" s="17" t="str">
        <f t="shared" si="21"/>
        <v>2019-20Stonnington CityO5</v>
      </c>
      <c r="B1031" s="17" t="s">
        <v>105</v>
      </c>
      <c r="C1031" s="17" t="s">
        <v>186</v>
      </c>
      <c r="D1031" s="17" t="s">
        <v>70</v>
      </c>
      <c r="E1031" s="17">
        <v>1.42062237511773</v>
      </c>
      <c r="F1031" s="17">
        <v>1.152536</v>
      </c>
      <c r="G1031" s="17">
        <v>1.380884</v>
      </c>
    </row>
    <row r="1032" spans="1:7" x14ac:dyDescent="0.3">
      <c r="A1032" s="17" t="str">
        <f t="shared" si="21"/>
        <v>2019-20Ararat Rural CityO5</v>
      </c>
      <c r="B1032" s="17" t="s">
        <v>105</v>
      </c>
      <c r="C1032" s="17" t="s">
        <v>187</v>
      </c>
      <c r="D1032" s="17" t="s">
        <v>70</v>
      </c>
      <c r="E1032" s="17">
        <v>1.1808774388272101</v>
      </c>
      <c r="F1032" s="17">
        <v>1.152536</v>
      </c>
      <c r="G1032" s="17">
        <v>1.0972569999999999</v>
      </c>
    </row>
    <row r="1033" spans="1:7" x14ac:dyDescent="0.3">
      <c r="A1033" s="17" t="str">
        <f t="shared" si="21"/>
        <v>2019-20Strathbogie ShireO5</v>
      </c>
      <c r="B1033" s="17" t="s">
        <v>105</v>
      </c>
      <c r="C1033" s="17" t="s">
        <v>188</v>
      </c>
      <c r="D1033" s="17" t="s">
        <v>70</v>
      </c>
      <c r="E1033" s="17">
        <v>1.07162991212071</v>
      </c>
      <c r="F1033" s="17">
        <v>1.152536</v>
      </c>
      <c r="G1033" s="17">
        <v>1.0972569999999999</v>
      </c>
    </row>
    <row r="1034" spans="1:7" x14ac:dyDescent="0.3">
      <c r="A1034" s="17" t="str">
        <f t="shared" si="21"/>
        <v>2019-20Surf Coast ShireO5</v>
      </c>
      <c r="B1034" s="17" t="s">
        <v>105</v>
      </c>
      <c r="C1034" s="17" t="s">
        <v>189</v>
      </c>
      <c r="D1034" s="17" t="s">
        <v>70</v>
      </c>
      <c r="E1034" s="17">
        <v>0.67020148462354201</v>
      </c>
      <c r="F1034" s="17">
        <v>1.152536</v>
      </c>
      <c r="G1034" s="17">
        <v>1.1224179999999999</v>
      </c>
    </row>
    <row r="1035" spans="1:7" x14ac:dyDescent="0.3">
      <c r="A1035" s="17" t="str">
        <f t="shared" si="21"/>
        <v>2019-20Swan Hill Rural CityO5</v>
      </c>
      <c r="B1035" s="17" t="s">
        <v>105</v>
      </c>
      <c r="C1035" s="17" t="s">
        <v>190</v>
      </c>
      <c r="D1035" s="17" t="s">
        <v>70</v>
      </c>
      <c r="E1035" s="17">
        <v>0.93285102319288105</v>
      </c>
      <c r="F1035" s="17">
        <v>1.152536</v>
      </c>
      <c r="G1035" s="17">
        <v>1.1224179999999999</v>
      </c>
    </row>
    <row r="1036" spans="1:7" x14ac:dyDescent="0.3">
      <c r="A1036" s="17" t="str">
        <f t="shared" si="21"/>
        <v>2019-20Towong ShireO5</v>
      </c>
      <c r="B1036" s="17" t="s">
        <v>105</v>
      </c>
      <c r="C1036" s="17" t="s">
        <v>191</v>
      </c>
      <c r="D1036" s="17" t="s">
        <v>70</v>
      </c>
      <c r="E1036" s="17">
        <v>1.21373679154659</v>
      </c>
      <c r="F1036" s="17">
        <v>1.152536</v>
      </c>
      <c r="G1036" s="17">
        <v>1.0972569999999999</v>
      </c>
    </row>
    <row r="1037" spans="1:7" x14ac:dyDescent="0.3">
      <c r="A1037" s="17" t="str">
        <f t="shared" si="21"/>
        <v>2019-20Wellington ShireO5</v>
      </c>
      <c r="B1037" s="17" t="s">
        <v>105</v>
      </c>
      <c r="C1037" s="17" t="s">
        <v>192</v>
      </c>
      <c r="D1037" s="17" t="s">
        <v>70</v>
      </c>
      <c r="E1037" s="17">
        <v>1.19129117083389</v>
      </c>
      <c r="F1037" s="17">
        <v>1.152536</v>
      </c>
      <c r="G1037" s="17">
        <v>1.1224179999999999</v>
      </c>
    </row>
    <row r="1038" spans="1:7" x14ac:dyDescent="0.3">
      <c r="A1038" s="17" t="str">
        <f t="shared" si="21"/>
        <v>2019-20West Wimmera ShireO5</v>
      </c>
      <c r="B1038" s="17" t="s">
        <v>105</v>
      </c>
      <c r="C1038" s="17" t="s">
        <v>193</v>
      </c>
      <c r="D1038" s="17" t="s">
        <v>70</v>
      </c>
      <c r="E1038" s="17">
        <v>1.3026211278792701</v>
      </c>
      <c r="F1038" s="17">
        <v>1.152536</v>
      </c>
      <c r="G1038" s="17">
        <v>1.0972569999999999</v>
      </c>
    </row>
    <row r="1039" spans="1:7" x14ac:dyDescent="0.3">
      <c r="A1039" s="17" t="str">
        <f t="shared" si="21"/>
        <v>2019-20Whitehorse CityO5</v>
      </c>
      <c r="B1039" s="17" t="s">
        <v>105</v>
      </c>
      <c r="C1039" s="17" t="s">
        <v>194</v>
      </c>
      <c r="D1039" s="17" t="s">
        <v>70</v>
      </c>
      <c r="E1039" s="17">
        <v>2.0691364466475299</v>
      </c>
      <c r="F1039" s="17">
        <v>1.152536</v>
      </c>
      <c r="G1039" s="17">
        <v>1.380884</v>
      </c>
    </row>
    <row r="1040" spans="1:7" x14ac:dyDescent="0.3">
      <c r="A1040" s="17" t="str">
        <f t="shared" si="21"/>
        <v>2019-20Whittlesea CityO5</v>
      </c>
      <c r="B1040" s="17" t="s">
        <v>105</v>
      </c>
      <c r="C1040" s="17" t="s">
        <v>195</v>
      </c>
      <c r="D1040" s="17" t="s">
        <v>70</v>
      </c>
      <c r="E1040" s="17">
        <v>0.88656954809572297</v>
      </c>
      <c r="F1040" s="17">
        <v>1.152536</v>
      </c>
      <c r="G1040" s="17">
        <v>0.93751399999999996</v>
      </c>
    </row>
    <row r="1041" spans="1:7" x14ac:dyDescent="0.3">
      <c r="A1041" s="17" t="str">
        <f t="shared" si="21"/>
        <v>2019-20Wyndham CityO5</v>
      </c>
      <c r="B1041" s="17" t="s">
        <v>105</v>
      </c>
      <c r="C1041" s="17" t="s">
        <v>196</v>
      </c>
      <c r="D1041" s="17" t="s">
        <v>70</v>
      </c>
      <c r="E1041" s="17">
        <v>0.73019207508775796</v>
      </c>
      <c r="F1041" s="17">
        <v>1.152536</v>
      </c>
      <c r="G1041" s="17">
        <v>0.93751399999999996</v>
      </c>
    </row>
    <row r="1042" spans="1:7" x14ac:dyDescent="0.3">
      <c r="A1042" s="17" t="str">
        <f t="shared" si="21"/>
        <v>2019-20Yarra CityO5</v>
      </c>
      <c r="B1042" s="17" t="s">
        <v>105</v>
      </c>
      <c r="C1042" s="17" t="s">
        <v>197</v>
      </c>
      <c r="D1042" s="17" t="s">
        <v>70</v>
      </c>
      <c r="E1042" s="17">
        <v>1.20654508016295</v>
      </c>
      <c r="F1042" s="17">
        <v>1.152536</v>
      </c>
      <c r="G1042" s="17">
        <v>1.380884</v>
      </c>
    </row>
    <row r="1043" spans="1:7" x14ac:dyDescent="0.3">
      <c r="A1043" s="17" t="str">
        <f t="shared" si="21"/>
        <v>2019-20Yarra Ranges ShireO5</v>
      </c>
      <c r="B1043" s="17" t="s">
        <v>105</v>
      </c>
      <c r="C1043" s="17" t="s">
        <v>198</v>
      </c>
      <c r="D1043" s="17" t="s">
        <v>70</v>
      </c>
      <c r="E1043" s="17">
        <v>1.45524451939292</v>
      </c>
      <c r="F1043" s="17">
        <v>1.152536</v>
      </c>
      <c r="G1043" s="17">
        <v>0.93751399999999996</v>
      </c>
    </row>
    <row r="1044" spans="1:7" x14ac:dyDescent="0.3">
      <c r="A1044" s="17" t="str">
        <f t="shared" si="21"/>
        <v>2019-20Yarriambiack ShireO5</v>
      </c>
      <c r="B1044" s="17" t="s">
        <v>105</v>
      </c>
      <c r="C1044" s="17" t="s">
        <v>199</v>
      </c>
      <c r="D1044" s="17" t="s">
        <v>70</v>
      </c>
      <c r="E1044" s="17">
        <v>1.65817409766454</v>
      </c>
      <c r="F1044" s="17">
        <v>1.152536</v>
      </c>
      <c r="G1044" s="17">
        <v>1.0972569999999999</v>
      </c>
    </row>
    <row r="1045" spans="1:7" x14ac:dyDescent="0.3">
      <c r="A1045" s="17" t="str">
        <f t="shared" si="21"/>
        <v>2019-20Bass Coast ShireO5</v>
      </c>
      <c r="B1045" s="17" t="s">
        <v>105</v>
      </c>
      <c r="C1045" s="17" t="s">
        <v>200</v>
      </c>
      <c r="D1045" s="17" t="s">
        <v>70</v>
      </c>
      <c r="E1045" s="17">
        <v>0.82014582770726396</v>
      </c>
      <c r="F1045" s="17">
        <v>1.152536</v>
      </c>
      <c r="G1045" s="17">
        <v>1.1224179999999999</v>
      </c>
    </row>
    <row r="1046" spans="1:7" x14ac:dyDescent="0.3">
      <c r="A1046" s="17" t="str">
        <f t="shared" si="21"/>
        <v>2019-20Borough of QueenscliffeO5</v>
      </c>
      <c r="B1046" s="17" t="s">
        <v>105</v>
      </c>
      <c r="C1046" s="17" t="s">
        <v>201</v>
      </c>
      <c r="D1046" s="17" t="s">
        <v>70</v>
      </c>
      <c r="E1046" s="17">
        <v>1.2192166661888499</v>
      </c>
      <c r="F1046" s="17">
        <v>1.152536</v>
      </c>
      <c r="G1046" s="17">
        <v>1.0972569999999999</v>
      </c>
    </row>
    <row r="1047" spans="1:7" x14ac:dyDescent="0.3">
      <c r="A1047" s="17" t="str">
        <f t="shared" si="21"/>
        <v>2019-20Alpine ShireO5</v>
      </c>
      <c r="B1047" s="17" t="s">
        <v>105</v>
      </c>
      <c r="C1047" s="17" t="s">
        <v>202</v>
      </c>
      <c r="D1047" s="17" t="s">
        <v>70</v>
      </c>
      <c r="E1047" s="17">
        <v>1.12323030907278</v>
      </c>
      <c r="F1047" s="17">
        <v>1.152536</v>
      </c>
      <c r="G1047" s="17">
        <v>1.0972569999999999</v>
      </c>
    </row>
    <row r="1048" spans="1:7" x14ac:dyDescent="0.3">
      <c r="A1048" s="17" t="str">
        <f t="shared" si="21"/>
        <v>2019-20Ballarat CityO5</v>
      </c>
      <c r="B1048" s="17" t="s">
        <v>105</v>
      </c>
      <c r="C1048" s="17" t="s">
        <v>203</v>
      </c>
      <c r="D1048" s="17" t="s">
        <v>70</v>
      </c>
      <c r="E1048" s="17">
        <v>0.78401122019635305</v>
      </c>
      <c r="F1048" s="17">
        <v>1.152536</v>
      </c>
      <c r="G1048" s="17">
        <v>1.005946</v>
      </c>
    </row>
    <row r="1049" spans="1:7" x14ac:dyDescent="0.3">
      <c r="A1049" s="17" t="str">
        <f t="shared" si="21"/>
        <v>2019-20Banyule CityO5</v>
      </c>
      <c r="B1049" s="17" t="s">
        <v>105</v>
      </c>
      <c r="C1049" s="17" t="s">
        <v>204</v>
      </c>
      <c r="D1049" s="17" t="s">
        <v>70</v>
      </c>
      <c r="E1049" s="17">
        <v>2.3952367036820599</v>
      </c>
      <c r="F1049" s="17">
        <v>1.152536</v>
      </c>
      <c r="G1049" s="17">
        <v>1.380884</v>
      </c>
    </row>
    <row r="1050" spans="1:7" x14ac:dyDescent="0.3">
      <c r="A1050" s="17" t="str">
        <f t="shared" si="21"/>
        <v>2019-20Baw Baw ShireO5</v>
      </c>
      <c r="B1050" s="17" t="s">
        <v>105</v>
      </c>
      <c r="C1050" s="17" t="s">
        <v>205</v>
      </c>
      <c r="D1050" s="17" t="s">
        <v>70</v>
      </c>
      <c r="E1050" s="17">
        <v>1.40668489820723</v>
      </c>
      <c r="F1050" s="17">
        <v>1.152536</v>
      </c>
      <c r="G1050" s="17">
        <v>1.1224179999999999</v>
      </c>
    </row>
    <row r="1051" spans="1:7" x14ac:dyDescent="0.3">
      <c r="A1051" s="17" t="str">
        <f t="shared" si="21"/>
        <v>2019-20Bayside CityO5</v>
      </c>
      <c r="B1051" s="17" t="s">
        <v>105</v>
      </c>
      <c r="C1051" s="17" t="s">
        <v>206</v>
      </c>
      <c r="D1051" s="17" t="s">
        <v>70</v>
      </c>
      <c r="E1051" s="17">
        <v>1.14317695152813</v>
      </c>
      <c r="F1051" s="17">
        <v>1.152536</v>
      </c>
      <c r="G1051" s="17">
        <v>1.380884</v>
      </c>
    </row>
    <row r="1052" spans="1:7" x14ac:dyDescent="0.3">
      <c r="A1052" s="17" t="str">
        <f t="shared" si="21"/>
        <v>2019-20Benalla Rural CityO5</v>
      </c>
      <c r="B1052" s="17" t="s">
        <v>105</v>
      </c>
      <c r="C1052" s="17" t="s">
        <v>207</v>
      </c>
      <c r="D1052" s="17" t="s">
        <v>70</v>
      </c>
      <c r="E1052" s="17">
        <v>0.51426863887643803</v>
      </c>
      <c r="F1052" s="17">
        <v>1.152536</v>
      </c>
      <c r="G1052" s="17">
        <v>1.0972569999999999</v>
      </c>
    </row>
    <row r="1053" spans="1:7" x14ac:dyDescent="0.3">
      <c r="A1053" s="17" t="str">
        <f t="shared" si="21"/>
        <v>2019-20Brimbank CityO5</v>
      </c>
      <c r="B1053" s="17" t="s">
        <v>105</v>
      </c>
      <c r="C1053" s="17" t="s">
        <v>208</v>
      </c>
      <c r="D1053" s="17" t="s">
        <v>70</v>
      </c>
      <c r="E1053" s="17">
        <v>1.03262236468993</v>
      </c>
      <c r="F1053" s="17">
        <v>1.152536</v>
      </c>
      <c r="G1053" s="17">
        <v>1.380884</v>
      </c>
    </row>
    <row r="1054" spans="1:7" x14ac:dyDescent="0.3">
      <c r="A1054" s="17" t="str">
        <f t="shared" si="21"/>
        <v>2019-20Campaspe ShireO5</v>
      </c>
      <c r="B1054" s="17" t="s">
        <v>105</v>
      </c>
      <c r="C1054" s="17" t="s">
        <v>209</v>
      </c>
      <c r="D1054" s="17" t="s">
        <v>70</v>
      </c>
      <c r="E1054" s="17">
        <v>1.08594245821874</v>
      </c>
      <c r="F1054" s="17">
        <v>1.152536</v>
      </c>
      <c r="G1054" s="17">
        <v>1.1224179999999999</v>
      </c>
    </row>
    <row r="1055" spans="1:7" x14ac:dyDescent="0.3">
      <c r="A1055" s="17" t="str">
        <f t="shared" si="21"/>
        <v>2019-20Cardinia ShireO5</v>
      </c>
      <c r="B1055" s="17" t="s">
        <v>105</v>
      </c>
      <c r="C1055" s="17" t="s">
        <v>210</v>
      </c>
      <c r="D1055" s="17" t="s">
        <v>70</v>
      </c>
      <c r="E1055" s="17">
        <v>0.79550243111831398</v>
      </c>
      <c r="F1055" s="17">
        <v>1.152536</v>
      </c>
      <c r="G1055" s="17">
        <v>0.93751399999999996</v>
      </c>
    </row>
    <row r="1056" spans="1:7" x14ac:dyDescent="0.3">
      <c r="A1056" s="17" t="str">
        <f t="shared" si="21"/>
        <v>2019-20Casey CityO5</v>
      </c>
      <c r="B1056" s="17" t="s">
        <v>105</v>
      </c>
      <c r="C1056" s="17" t="s">
        <v>211</v>
      </c>
      <c r="D1056" s="17" t="s">
        <v>70</v>
      </c>
      <c r="E1056" s="17">
        <v>0.83359572087024103</v>
      </c>
      <c r="F1056" s="17">
        <v>1.152536</v>
      </c>
      <c r="G1056" s="17">
        <v>0.93751399999999996</v>
      </c>
    </row>
    <row r="1057" spans="1:7" x14ac:dyDescent="0.3">
      <c r="A1057" s="17" t="str">
        <f t="shared" si="21"/>
        <v>2019-20Central Goldfields ShireO5</v>
      </c>
      <c r="B1057" s="17" t="s">
        <v>105</v>
      </c>
      <c r="C1057" s="17" t="s">
        <v>212</v>
      </c>
      <c r="D1057" s="17" t="s">
        <v>70</v>
      </c>
      <c r="E1057" s="17">
        <v>0.971236816874401</v>
      </c>
      <c r="F1057" s="17">
        <v>1.152536</v>
      </c>
      <c r="G1057" s="17">
        <v>1.0972569999999999</v>
      </c>
    </row>
    <row r="1058" spans="1:7" x14ac:dyDescent="0.3">
      <c r="A1058" s="17" t="str">
        <f t="shared" si="21"/>
        <v>2019-20Colac Otway ShireO5</v>
      </c>
      <c r="B1058" s="17" t="s">
        <v>105</v>
      </c>
      <c r="C1058" s="17" t="s">
        <v>340</v>
      </c>
      <c r="D1058" s="17" t="s">
        <v>70</v>
      </c>
      <c r="E1058" s="17">
        <v>1.0880847953216399</v>
      </c>
      <c r="F1058" s="17">
        <v>1.152536</v>
      </c>
      <c r="G1058" s="17">
        <v>1.1224179999999999</v>
      </c>
    </row>
    <row r="1059" spans="1:7" x14ac:dyDescent="0.3">
      <c r="A1059" s="17" t="str">
        <f t="shared" si="21"/>
        <v>2019-20Corangamite ShireO5</v>
      </c>
      <c r="B1059" s="17" t="s">
        <v>105</v>
      </c>
      <c r="C1059" s="17" t="s">
        <v>213</v>
      </c>
      <c r="D1059" s="17" t="s">
        <v>70</v>
      </c>
      <c r="E1059" s="17">
        <v>0.93203110804729905</v>
      </c>
      <c r="F1059" s="17">
        <v>1.152536</v>
      </c>
      <c r="G1059" s="17">
        <v>1.1224179999999999</v>
      </c>
    </row>
    <row r="1060" spans="1:7" x14ac:dyDescent="0.3">
      <c r="A1060" s="17" t="str">
        <f t="shared" si="21"/>
        <v>2019-20Darebin CityO5</v>
      </c>
      <c r="B1060" s="17" t="s">
        <v>105</v>
      </c>
      <c r="C1060" s="17" t="s">
        <v>214</v>
      </c>
      <c r="D1060" s="17" t="s">
        <v>70</v>
      </c>
      <c r="E1060" s="17">
        <v>1.40775709219858</v>
      </c>
      <c r="F1060" s="17">
        <v>1.152536</v>
      </c>
      <c r="G1060" s="17">
        <v>1.380884</v>
      </c>
    </row>
    <row r="1061" spans="1:7" x14ac:dyDescent="0.3">
      <c r="A1061" s="17" t="str">
        <f t="shared" si="21"/>
        <v>2019-20East Gippsland ShireO5</v>
      </c>
      <c r="B1061" s="17" t="s">
        <v>105</v>
      </c>
      <c r="C1061" s="17" t="s">
        <v>215</v>
      </c>
      <c r="D1061" s="17" t="s">
        <v>70</v>
      </c>
      <c r="E1061" s="17">
        <v>1.3606407542813199</v>
      </c>
      <c r="F1061" s="17">
        <v>1.152536</v>
      </c>
      <c r="G1061" s="17">
        <v>1.1224179999999999</v>
      </c>
    </row>
    <row r="1062" spans="1:7" x14ac:dyDescent="0.3">
      <c r="A1062" s="17" t="str">
        <f t="shared" si="21"/>
        <v>2019-20Frankston CityO5</v>
      </c>
      <c r="B1062" s="17" t="s">
        <v>105</v>
      </c>
      <c r="C1062" s="17" t="s">
        <v>216</v>
      </c>
      <c r="D1062" s="17" t="s">
        <v>70</v>
      </c>
      <c r="E1062" s="17">
        <v>0.99133107900399597</v>
      </c>
      <c r="F1062" s="17">
        <v>1.152536</v>
      </c>
      <c r="G1062" s="17">
        <v>1.380884</v>
      </c>
    </row>
    <row r="1063" spans="1:7" x14ac:dyDescent="0.3">
      <c r="A1063" s="17" t="str">
        <f t="shared" si="21"/>
        <v>2019-20Gannawarra ShireO5</v>
      </c>
      <c r="B1063" s="17" t="s">
        <v>105</v>
      </c>
      <c r="C1063" s="17" t="s">
        <v>217</v>
      </c>
      <c r="D1063" s="17" t="s">
        <v>70</v>
      </c>
      <c r="E1063" s="17">
        <v>1.1216349310571201</v>
      </c>
      <c r="F1063" s="17">
        <v>1.152536</v>
      </c>
      <c r="G1063" s="17">
        <v>1.0972569999999999</v>
      </c>
    </row>
    <row r="1064" spans="1:7" x14ac:dyDescent="0.3">
      <c r="A1064" s="17" t="str">
        <f t="shared" si="21"/>
        <v>2019-20Glenelg ShireO5</v>
      </c>
      <c r="B1064" s="17" t="s">
        <v>105</v>
      </c>
      <c r="C1064" s="17" t="s">
        <v>218</v>
      </c>
      <c r="D1064" s="17" t="s">
        <v>70</v>
      </c>
      <c r="E1064" s="17">
        <v>0.55307064252751204</v>
      </c>
      <c r="F1064" s="17">
        <v>1.152536</v>
      </c>
      <c r="G1064" s="17">
        <v>1.1224179999999999</v>
      </c>
    </row>
    <row r="1065" spans="1:7" x14ac:dyDescent="0.3">
      <c r="A1065" s="17" t="str">
        <f t="shared" si="21"/>
        <v>2019-20Golden Plains ShireO5</v>
      </c>
      <c r="B1065" s="17" t="s">
        <v>105</v>
      </c>
      <c r="C1065" s="17" t="s">
        <v>219</v>
      </c>
      <c r="D1065" s="17" t="s">
        <v>70</v>
      </c>
      <c r="E1065" s="17">
        <v>1.5034808552958701</v>
      </c>
      <c r="F1065" s="17">
        <v>1.152536</v>
      </c>
      <c r="G1065" s="17">
        <v>1.1224179999999999</v>
      </c>
    </row>
    <row r="1066" spans="1:7" x14ac:dyDescent="0.3">
      <c r="A1066" s="17" t="str">
        <f t="shared" si="21"/>
        <v>2019-20Greater Bendigo CityO5</v>
      </c>
      <c r="B1066" s="17" t="s">
        <v>105</v>
      </c>
      <c r="C1066" s="17" t="s">
        <v>220</v>
      </c>
      <c r="D1066" s="17" t="s">
        <v>70</v>
      </c>
      <c r="E1066" s="17">
        <v>0.99743537656797499</v>
      </c>
      <c r="F1066" s="17">
        <v>1.152536</v>
      </c>
      <c r="G1066" s="17">
        <v>1.005946</v>
      </c>
    </row>
    <row r="1067" spans="1:7" x14ac:dyDescent="0.3">
      <c r="A1067" s="17" t="str">
        <f t="shared" si="21"/>
        <v>2019-20Greater Dandenong CityO5</v>
      </c>
      <c r="B1067" s="17" t="s">
        <v>105</v>
      </c>
      <c r="C1067" s="17" t="s">
        <v>221</v>
      </c>
      <c r="D1067" s="17" t="s">
        <v>70</v>
      </c>
      <c r="E1067" s="17">
        <v>1.13104574117346</v>
      </c>
      <c r="F1067" s="17">
        <v>1.152536</v>
      </c>
      <c r="G1067" s="17">
        <v>1.380884</v>
      </c>
    </row>
    <row r="1068" spans="1:7" x14ac:dyDescent="0.3">
      <c r="A1068" s="17" t="str">
        <f t="shared" si="21"/>
        <v>2019-20Greater Geelong CityO5</v>
      </c>
      <c r="B1068" s="17" t="s">
        <v>105</v>
      </c>
      <c r="C1068" s="17" t="s">
        <v>222</v>
      </c>
      <c r="D1068" s="17" t="s">
        <v>70</v>
      </c>
      <c r="E1068" s="17">
        <v>0.67301275798097704</v>
      </c>
      <c r="F1068" s="17">
        <v>1.152536</v>
      </c>
      <c r="G1068" s="17">
        <v>1.005946</v>
      </c>
    </row>
    <row r="1069" spans="1:7" x14ac:dyDescent="0.3">
      <c r="A1069" s="17" t="str">
        <f t="shared" si="21"/>
        <v>2019-20Hepburn ShireO5</v>
      </c>
      <c r="B1069" s="17" t="s">
        <v>105</v>
      </c>
      <c r="C1069" s="17" t="s">
        <v>223</v>
      </c>
      <c r="D1069" s="17" t="s">
        <v>70</v>
      </c>
      <c r="E1069" s="17">
        <v>1.25155004428698</v>
      </c>
      <c r="F1069" s="17">
        <v>1.152536</v>
      </c>
      <c r="G1069" s="17">
        <v>1.0972569999999999</v>
      </c>
    </row>
    <row r="1070" spans="1:7" x14ac:dyDescent="0.3">
      <c r="A1070" s="17" t="str">
        <f t="shared" si="21"/>
        <v>2019-20Hindmarsh ShireO5</v>
      </c>
      <c r="B1070" s="17" t="s">
        <v>105</v>
      </c>
      <c r="C1070" s="17" t="s">
        <v>224</v>
      </c>
      <c r="D1070" s="17" t="s">
        <v>70</v>
      </c>
      <c r="E1070" s="17">
        <v>1.55206794682422</v>
      </c>
      <c r="F1070" s="17">
        <v>1.152536</v>
      </c>
      <c r="G1070" s="17">
        <v>1.0972569999999999</v>
      </c>
    </row>
    <row r="1071" spans="1:7" x14ac:dyDescent="0.3">
      <c r="A1071" s="17" t="str">
        <f t="shared" si="21"/>
        <v>2019-20Hobsons Bay CityO5</v>
      </c>
      <c r="B1071" s="17" t="s">
        <v>105</v>
      </c>
      <c r="C1071" s="17" t="s">
        <v>225</v>
      </c>
      <c r="D1071" s="17" t="s">
        <v>70</v>
      </c>
      <c r="E1071" s="17">
        <v>2.8036571248089999</v>
      </c>
      <c r="F1071" s="17">
        <v>1.152536</v>
      </c>
      <c r="G1071" s="17">
        <v>1.380884</v>
      </c>
    </row>
    <row r="1072" spans="1:7" x14ac:dyDescent="0.3">
      <c r="A1072" s="17" t="str">
        <f t="shared" si="21"/>
        <v>2019-20Hume CityO5</v>
      </c>
      <c r="B1072" s="17" t="s">
        <v>105</v>
      </c>
      <c r="C1072" s="17" t="s">
        <v>226</v>
      </c>
      <c r="D1072" s="17" t="s">
        <v>70</v>
      </c>
      <c r="E1072" s="17">
        <v>0.82662980429118404</v>
      </c>
      <c r="F1072" s="17">
        <v>1.152536</v>
      </c>
      <c r="G1072" s="17">
        <v>0.93751399999999996</v>
      </c>
    </row>
    <row r="1073" spans="1:7" x14ac:dyDescent="0.3">
      <c r="A1073" s="17" t="str">
        <f t="shared" ref="A1073:A1136" si="22">CONCATENATE(B1073,C1073,D1073)</f>
        <v>2019-20Indigo ShireO5</v>
      </c>
      <c r="B1073" s="17" t="s">
        <v>105</v>
      </c>
      <c r="C1073" s="17" t="s">
        <v>227</v>
      </c>
      <c r="D1073" s="17" t="s">
        <v>70</v>
      </c>
      <c r="E1073" s="17">
        <v>1.2473659684829399</v>
      </c>
      <c r="F1073" s="17">
        <v>1.152536</v>
      </c>
      <c r="G1073" s="17">
        <v>1.0972569999999999</v>
      </c>
    </row>
    <row r="1074" spans="1:7" x14ac:dyDescent="0.3">
      <c r="A1074" s="17" t="str">
        <f t="shared" si="22"/>
        <v>2019-20Knox CityO5</v>
      </c>
      <c r="B1074" s="17" t="s">
        <v>105</v>
      </c>
      <c r="C1074" s="17" t="s">
        <v>228</v>
      </c>
      <c r="D1074" s="17" t="s">
        <v>70</v>
      </c>
      <c r="E1074" s="17">
        <v>1.3994368463394999</v>
      </c>
      <c r="F1074" s="17">
        <v>1.152536</v>
      </c>
      <c r="G1074" s="17">
        <v>1.380884</v>
      </c>
    </row>
    <row r="1075" spans="1:7" x14ac:dyDescent="0.3">
      <c r="A1075" s="17" t="str">
        <f t="shared" si="22"/>
        <v>2019-20Loddon ShireO5</v>
      </c>
      <c r="B1075" s="17" t="s">
        <v>105</v>
      </c>
      <c r="C1075" s="17" t="s">
        <v>229</v>
      </c>
      <c r="D1075" s="17" t="s">
        <v>70</v>
      </c>
      <c r="E1075" s="17">
        <v>0.57706410284387</v>
      </c>
      <c r="F1075" s="17">
        <v>1.152536</v>
      </c>
      <c r="G1075" s="17">
        <v>1.0972569999999999</v>
      </c>
    </row>
    <row r="1076" spans="1:7" x14ac:dyDescent="0.3">
      <c r="A1076" s="17" t="str">
        <f t="shared" si="22"/>
        <v>2019-20Macedon Ranges ShireO5</v>
      </c>
      <c r="B1076" s="17" t="s">
        <v>105</v>
      </c>
      <c r="C1076" s="17" t="s">
        <v>230</v>
      </c>
      <c r="D1076" s="17" t="s">
        <v>70</v>
      </c>
      <c r="E1076" s="17">
        <v>1.5475372279496</v>
      </c>
      <c r="F1076" s="17">
        <v>1.152536</v>
      </c>
      <c r="G1076" s="17">
        <v>1.1224179999999999</v>
      </c>
    </row>
    <row r="1077" spans="1:7" x14ac:dyDescent="0.3">
      <c r="A1077" s="17" t="str">
        <f t="shared" si="22"/>
        <v>2019-20Manningham CityO5</v>
      </c>
      <c r="B1077" s="17" t="s">
        <v>105</v>
      </c>
      <c r="C1077" s="17" t="s">
        <v>231</v>
      </c>
      <c r="D1077" s="17" t="s">
        <v>70</v>
      </c>
      <c r="E1077" s="17">
        <v>1.6127621195039501</v>
      </c>
      <c r="F1077" s="17">
        <v>1.152536</v>
      </c>
      <c r="G1077" s="17">
        <v>1.380884</v>
      </c>
    </row>
    <row r="1078" spans="1:7" x14ac:dyDescent="0.3">
      <c r="A1078" s="17" t="str">
        <f t="shared" si="22"/>
        <v>2019-20Mansfield ShireO5</v>
      </c>
      <c r="B1078" s="17" t="s">
        <v>105</v>
      </c>
      <c r="C1078" s="17" t="s">
        <v>232</v>
      </c>
      <c r="D1078" s="17" t="s">
        <v>70</v>
      </c>
      <c r="E1078" s="17">
        <v>0.63090241343126996</v>
      </c>
      <c r="F1078" s="17">
        <v>1.152536</v>
      </c>
      <c r="G1078" s="17">
        <v>1.0972569999999999</v>
      </c>
    </row>
    <row r="1079" spans="1:7" x14ac:dyDescent="0.3">
      <c r="A1079" s="17" t="str">
        <f t="shared" si="22"/>
        <v>2019-20Maribyrnong CityO5</v>
      </c>
      <c r="B1079" s="17" t="s">
        <v>105</v>
      </c>
      <c r="C1079" s="17" t="s">
        <v>233</v>
      </c>
      <c r="D1079" s="17" t="s">
        <v>70</v>
      </c>
      <c r="E1079" s="17">
        <v>1.20482136663198</v>
      </c>
      <c r="F1079" s="17">
        <v>1.152536</v>
      </c>
      <c r="G1079" s="17">
        <v>1.380884</v>
      </c>
    </row>
    <row r="1080" spans="1:7" x14ac:dyDescent="0.3">
      <c r="A1080" s="17" t="str">
        <f t="shared" si="22"/>
        <v>2019-20Maroondah CityO5</v>
      </c>
      <c r="B1080" s="17" t="s">
        <v>105</v>
      </c>
      <c r="C1080" s="17" t="s">
        <v>234</v>
      </c>
      <c r="D1080" s="17" t="s">
        <v>70</v>
      </c>
      <c r="E1080" s="17">
        <v>1.3148417606402301</v>
      </c>
      <c r="F1080" s="17">
        <v>1.152536</v>
      </c>
      <c r="G1080" s="17">
        <v>1.380884</v>
      </c>
    </row>
    <row r="1081" spans="1:7" x14ac:dyDescent="0.3">
      <c r="A1081" s="17" t="str">
        <f t="shared" si="22"/>
        <v>2019-20Melbourne CityO5</v>
      </c>
      <c r="B1081" s="17" t="s">
        <v>105</v>
      </c>
      <c r="C1081" s="17" t="s">
        <v>235</v>
      </c>
      <c r="D1081" s="17" t="s">
        <v>70</v>
      </c>
      <c r="E1081" s="17">
        <v>1.1767134058445801</v>
      </c>
      <c r="F1081" s="17">
        <v>1.152536</v>
      </c>
      <c r="G1081" s="17">
        <v>1.380884</v>
      </c>
    </row>
    <row r="1082" spans="1:7" x14ac:dyDescent="0.3">
      <c r="A1082" s="17" t="str">
        <f t="shared" si="22"/>
        <v>2019-20Melton CityO5</v>
      </c>
      <c r="B1082" s="17" t="s">
        <v>105</v>
      </c>
      <c r="C1082" s="17" t="s">
        <v>236</v>
      </c>
      <c r="D1082" s="17" t="s">
        <v>70</v>
      </c>
      <c r="E1082" s="17">
        <v>0.86460283669753002</v>
      </c>
      <c r="F1082" s="17">
        <v>1.152536</v>
      </c>
      <c r="G1082" s="17">
        <v>0.93751399999999996</v>
      </c>
    </row>
    <row r="1083" spans="1:7" x14ac:dyDescent="0.3">
      <c r="A1083" s="17" t="str">
        <f t="shared" si="22"/>
        <v>2019-20Moira ShireO5</v>
      </c>
      <c r="B1083" s="17" t="s">
        <v>105</v>
      </c>
      <c r="C1083" s="17" t="s">
        <v>237</v>
      </c>
      <c r="D1083" s="17" t="s">
        <v>70</v>
      </c>
      <c r="E1083" s="17">
        <v>0.78739123296667202</v>
      </c>
      <c r="F1083" s="17">
        <v>1.152536</v>
      </c>
      <c r="G1083" s="17">
        <v>1.1224179999999999</v>
      </c>
    </row>
    <row r="1084" spans="1:7" x14ac:dyDescent="0.3">
      <c r="A1084" s="17" t="str">
        <f t="shared" si="22"/>
        <v>2019-20Monash CityO5</v>
      </c>
      <c r="B1084" s="17" t="s">
        <v>105</v>
      </c>
      <c r="C1084" s="17" t="s">
        <v>238</v>
      </c>
      <c r="D1084" s="17" t="s">
        <v>70</v>
      </c>
      <c r="E1084" s="17">
        <v>1.7819370574883999</v>
      </c>
      <c r="F1084" s="17">
        <v>1.152536</v>
      </c>
      <c r="G1084" s="17">
        <v>1.380884</v>
      </c>
    </row>
    <row r="1085" spans="1:7" x14ac:dyDescent="0.3">
      <c r="A1085" s="17" t="str">
        <f t="shared" si="22"/>
        <v>2019-20Moonee Valley CityO5</v>
      </c>
      <c r="B1085" s="17" t="s">
        <v>105</v>
      </c>
      <c r="C1085" s="17" t="s">
        <v>239</v>
      </c>
      <c r="D1085" s="17" t="s">
        <v>70</v>
      </c>
      <c r="E1085" s="17">
        <v>0.80826239017316404</v>
      </c>
      <c r="F1085" s="17">
        <v>1.152536</v>
      </c>
      <c r="G1085" s="17">
        <v>1.380884</v>
      </c>
    </row>
    <row r="1086" spans="1:7" x14ac:dyDescent="0.3">
      <c r="A1086" s="17" t="str">
        <f t="shared" si="22"/>
        <v>2019-20Moorabool ShireO5</v>
      </c>
      <c r="B1086" s="17" t="s">
        <v>105</v>
      </c>
      <c r="C1086" s="17" t="s">
        <v>240</v>
      </c>
      <c r="D1086" s="17" t="s">
        <v>70</v>
      </c>
      <c r="E1086" s="17">
        <v>1.7383799421407899</v>
      </c>
      <c r="F1086" s="17">
        <v>1.152536</v>
      </c>
      <c r="G1086" s="17">
        <v>1.1224179999999999</v>
      </c>
    </row>
    <row r="1087" spans="1:7" x14ac:dyDescent="0.3">
      <c r="A1087" s="17" t="str">
        <f t="shared" si="22"/>
        <v>2019-20Merri-bek CityO5</v>
      </c>
      <c r="B1087" s="17" t="s">
        <v>105</v>
      </c>
      <c r="C1087" s="17" t="s">
        <v>241</v>
      </c>
      <c r="D1087" s="17" t="s">
        <v>70</v>
      </c>
      <c r="E1087" s="17">
        <v>0.70016781416859097</v>
      </c>
      <c r="F1087" s="17">
        <v>1.152536</v>
      </c>
      <c r="G1087" s="17">
        <v>1.380884</v>
      </c>
    </row>
    <row r="1088" spans="1:7" x14ac:dyDescent="0.3">
      <c r="A1088" s="17" t="str">
        <f t="shared" si="22"/>
        <v>2019-20Mornington Peninsula ShireO5</v>
      </c>
      <c r="B1088" s="17" t="s">
        <v>105</v>
      </c>
      <c r="C1088" s="17" t="s">
        <v>242</v>
      </c>
      <c r="D1088" s="17" t="s">
        <v>70</v>
      </c>
      <c r="E1088" s="17">
        <v>1.02416193052305</v>
      </c>
      <c r="F1088" s="17">
        <v>1.152536</v>
      </c>
      <c r="G1088" s="17">
        <v>0.93751399999999996</v>
      </c>
    </row>
    <row r="1089" spans="1:7" x14ac:dyDescent="0.3">
      <c r="A1089" s="17" t="str">
        <f t="shared" si="22"/>
        <v>2019-20Mount Alexander ShireO5</v>
      </c>
      <c r="B1089" s="17" t="s">
        <v>105</v>
      </c>
      <c r="C1089" s="17" t="s">
        <v>243</v>
      </c>
      <c r="D1089" s="17" t="s">
        <v>70</v>
      </c>
      <c r="E1089" s="17">
        <v>1.18027855153203</v>
      </c>
      <c r="F1089" s="17">
        <v>1.152536</v>
      </c>
      <c r="G1089" s="17">
        <v>1.1224179999999999</v>
      </c>
    </row>
    <row r="1090" spans="1:7" x14ac:dyDescent="0.3">
      <c r="A1090" s="17" t="str">
        <f t="shared" si="22"/>
        <v>2019-20Moyne ShireO5</v>
      </c>
      <c r="B1090" s="17" t="s">
        <v>105</v>
      </c>
      <c r="C1090" s="17" t="s">
        <v>244</v>
      </c>
      <c r="D1090" s="17" t="s">
        <v>70</v>
      </c>
      <c r="E1090" s="17">
        <v>1.4122728626750101</v>
      </c>
      <c r="F1090" s="17">
        <v>1.152536</v>
      </c>
      <c r="G1090" s="17">
        <v>1.1224179999999999</v>
      </c>
    </row>
    <row r="1091" spans="1:7" x14ac:dyDescent="0.3">
      <c r="A1091" s="17" t="str">
        <f t="shared" si="22"/>
        <v>2019-20Murrindindi ShireO5</v>
      </c>
      <c r="B1091" s="17" t="s">
        <v>105</v>
      </c>
      <c r="C1091" s="17" t="s">
        <v>245</v>
      </c>
      <c r="D1091" s="17" t="s">
        <v>70</v>
      </c>
      <c r="E1091" s="17">
        <v>0.80034694025159603</v>
      </c>
      <c r="F1091" s="17">
        <v>1.152536</v>
      </c>
      <c r="G1091" s="17">
        <v>1.0972569999999999</v>
      </c>
    </row>
    <row r="1092" spans="1:7" x14ac:dyDescent="0.3">
      <c r="A1092" s="17" t="str">
        <f t="shared" si="22"/>
        <v>2019-20Nillumbik ShireO5</v>
      </c>
      <c r="B1092" s="17" t="s">
        <v>105</v>
      </c>
      <c r="C1092" s="17" t="s">
        <v>246</v>
      </c>
      <c r="D1092" s="17" t="s">
        <v>70</v>
      </c>
      <c r="E1092" s="17">
        <v>1.0211279184478801</v>
      </c>
      <c r="F1092" s="17">
        <v>1.152536</v>
      </c>
      <c r="G1092" s="17">
        <v>0.93751399999999996</v>
      </c>
    </row>
    <row r="1093" spans="1:7" x14ac:dyDescent="0.3">
      <c r="A1093" s="17" t="str">
        <f t="shared" si="22"/>
        <v>2019-20Port Phillip CityO5</v>
      </c>
      <c r="B1093" s="17" t="s">
        <v>105</v>
      </c>
      <c r="C1093" s="17" t="s">
        <v>247</v>
      </c>
      <c r="D1093" s="17" t="s">
        <v>70</v>
      </c>
      <c r="E1093" s="17">
        <v>0.723167564634288</v>
      </c>
      <c r="F1093" s="17">
        <v>1.152536</v>
      </c>
      <c r="G1093" s="17">
        <v>1.380884</v>
      </c>
    </row>
    <row r="1094" spans="1:7" x14ac:dyDescent="0.3">
      <c r="A1094" s="17" t="str">
        <f t="shared" si="22"/>
        <v>2019-20Pyrenees ShireO5</v>
      </c>
      <c r="B1094" s="17" t="s">
        <v>105</v>
      </c>
      <c r="C1094" s="17" t="s">
        <v>248</v>
      </c>
      <c r="D1094" s="17" t="s">
        <v>70</v>
      </c>
      <c r="E1094" s="17">
        <v>1.2867245258759199</v>
      </c>
      <c r="F1094" s="17">
        <v>1.152536</v>
      </c>
      <c r="G1094" s="17">
        <v>1.0972569999999999</v>
      </c>
    </row>
    <row r="1095" spans="1:7" x14ac:dyDescent="0.3">
      <c r="A1095" s="17" t="str">
        <f t="shared" si="22"/>
        <v>2019-20Greater SheppartonO5</v>
      </c>
      <c r="B1095" s="17" t="s">
        <v>105</v>
      </c>
      <c r="C1095" s="17" t="s">
        <v>249</v>
      </c>
      <c r="D1095" s="17" t="s">
        <v>70</v>
      </c>
      <c r="E1095" s="17">
        <v>1.0779863606365001</v>
      </c>
      <c r="F1095" s="17">
        <v>1.152536</v>
      </c>
      <c r="G1095" s="17">
        <v>1.005946</v>
      </c>
    </row>
    <row r="1096" spans="1:7" x14ac:dyDescent="0.3">
      <c r="A1096" s="17" t="str">
        <f t="shared" si="22"/>
        <v>2019-20Wangaratta Rural CityO5</v>
      </c>
      <c r="B1096" s="17" t="s">
        <v>105</v>
      </c>
      <c r="C1096" s="17" t="s">
        <v>250</v>
      </c>
      <c r="D1096" s="17" t="s">
        <v>70</v>
      </c>
      <c r="E1096" s="17">
        <v>1.0027985074626899</v>
      </c>
      <c r="F1096" s="17">
        <v>1.152536</v>
      </c>
      <c r="G1096" s="17">
        <v>1.005946</v>
      </c>
    </row>
    <row r="1097" spans="1:7" x14ac:dyDescent="0.3">
      <c r="A1097" s="17" t="str">
        <f t="shared" si="22"/>
        <v>2019-20Warrnambool CityO5</v>
      </c>
      <c r="B1097" s="17" t="s">
        <v>105</v>
      </c>
      <c r="C1097" s="17" t="s">
        <v>251</v>
      </c>
      <c r="D1097" s="17" t="s">
        <v>70</v>
      </c>
      <c r="E1097" s="17">
        <v>1.01763058164442</v>
      </c>
      <c r="F1097" s="17">
        <v>1.152536</v>
      </c>
      <c r="G1097" s="17">
        <v>1.005946</v>
      </c>
    </row>
    <row r="1098" spans="1:7" x14ac:dyDescent="0.3">
      <c r="A1098" s="17" t="str">
        <f t="shared" si="22"/>
        <v>2019-20Wodonga CityO5</v>
      </c>
      <c r="B1098" s="17" t="s">
        <v>105</v>
      </c>
      <c r="C1098" s="17" t="s">
        <v>252</v>
      </c>
      <c r="D1098" s="17" t="s">
        <v>70</v>
      </c>
      <c r="E1098" s="17">
        <v>1.00524734502598</v>
      </c>
      <c r="F1098" s="17">
        <v>1.152536</v>
      </c>
      <c r="G1098" s="17">
        <v>1.005946</v>
      </c>
    </row>
    <row r="1099" spans="1:7" x14ac:dyDescent="0.3">
      <c r="A1099" s="17" t="str">
        <f t="shared" si="22"/>
        <v>2019-20Boroondara CityO5</v>
      </c>
      <c r="B1099" s="17" t="s">
        <v>105</v>
      </c>
      <c r="C1099" s="17" t="s">
        <v>253</v>
      </c>
      <c r="D1099" s="17" t="s">
        <v>70</v>
      </c>
      <c r="E1099" s="17">
        <v>1.2681257742906</v>
      </c>
      <c r="F1099" s="17">
        <v>1.152536</v>
      </c>
      <c r="G1099" s="17">
        <v>1.380884</v>
      </c>
    </row>
    <row r="1100" spans="1:7" x14ac:dyDescent="0.3">
      <c r="A1100" s="17" t="str">
        <f t="shared" si="22"/>
        <v>2019-20Buloke ShireO5</v>
      </c>
      <c r="B1100" s="17" t="s">
        <v>105</v>
      </c>
      <c r="C1100" s="17" t="s">
        <v>254</v>
      </c>
      <c r="D1100" s="17" t="s">
        <v>70</v>
      </c>
      <c r="E1100" s="17">
        <v>1.3744482589504701</v>
      </c>
      <c r="F1100" s="17">
        <v>1.152536</v>
      </c>
      <c r="G1100" s="17">
        <v>1.0972569999999999</v>
      </c>
    </row>
    <row r="1101" spans="1:7" x14ac:dyDescent="0.3">
      <c r="A1101" s="17" t="str">
        <f t="shared" si="22"/>
        <v>2019-20Glen Eira CityO5</v>
      </c>
      <c r="B1101" s="17" t="s">
        <v>105</v>
      </c>
      <c r="C1101" s="17" t="s">
        <v>255</v>
      </c>
      <c r="D1101" s="17" t="s">
        <v>70</v>
      </c>
      <c r="E1101" s="17">
        <v>1.2031473533619499</v>
      </c>
      <c r="F1101" s="17">
        <v>1.152536</v>
      </c>
      <c r="G1101" s="17">
        <v>1.380884</v>
      </c>
    </row>
    <row r="1102" spans="1:7" x14ac:dyDescent="0.3">
      <c r="A1102" s="17" t="str">
        <f t="shared" si="22"/>
        <v>2019-20Horsham Rural CityO5</v>
      </c>
      <c r="B1102" s="17" t="s">
        <v>105</v>
      </c>
      <c r="C1102" s="17" t="s">
        <v>256</v>
      </c>
      <c r="D1102" s="17" t="s">
        <v>70</v>
      </c>
      <c r="E1102" s="17">
        <v>0.89474991719112296</v>
      </c>
      <c r="F1102" s="17">
        <v>1.152536</v>
      </c>
      <c r="G1102" s="17">
        <v>1.005946</v>
      </c>
    </row>
    <row r="1103" spans="1:7" x14ac:dyDescent="0.3">
      <c r="A1103" s="17" t="str">
        <f t="shared" si="22"/>
        <v>2019-20Kingston CityO5</v>
      </c>
      <c r="B1103" s="17" t="s">
        <v>105</v>
      </c>
      <c r="C1103" s="17" t="s">
        <v>257</v>
      </c>
      <c r="D1103" s="17" t="s">
        <v>70</v>
      </c>
      <c r="E1103" s="17">
        <v>1.5849416167146</v>
      </c>
      <c r="F1103" s="17">
        <v>1.152536</v>
      </c>
      <c r="G1103" s="17">
        <v>1.380884</v>
      </c>
    </row>
    <row r="1104" spans="1:7" x14ac:dyDescent="0.3">
      <c r="A1104" s="17" t="str">
        <f t="shared" si="22"/>
        <v>2019-20Latrobe CityO5</v>
      </c>
      <c r="B1104" s="17" t="s">
        <v>105</v>
      </c>
      <c r="C1104" s="17" t="s">
        <v>258</v>
      </c>
      <c r="D1104" s="17" t="s">
        <v>70</v>
      </c>
      <c r="E1104" s="17">
        <v>1.5223207898125599</v>
      </c>
      <c r="F1104" s="17">
        <v>1.152536</v>
      </c>
      <c r="G1104" s="17">
        <v>1.005946</v>
      </c>
    </row>
    <row r="1105" spans="1:7" x14ac:dyDescent="0.3">
      <c r="A1105" s="17" t="str">
        <f t="shared" si="22"/>
        <v>2019-20Mildura Rural CityO5</v>
      </c>
      <c r="B1105" s="17" t="s">
        <v>105</v>
      </c>
      <c r="C1105" s="17" t="s">
        <v>259</v>
      </c>
      <c r="D1105" s="17" t="s">
        <v>70</v>
      </c>
      <c r="E1105" s="17">
        <v>1.0842693290545</v>
      </c>
      <c r="F1105" s="17">
        <v>1.152536</v>
      </c>
      <c r="G1105" s="17">
        <v>1.005946</v>
      </c>
    </row>
    <row r="1106" spans="1:7" x14ac:dyDescent="0.3">
      <c r="A1106" s="17" t="str">
        <f t="shared" si="22"/>
        <v>2019-20Mitchell ShireO5</v>
      </c>
      <c r="B1106" s="17" t="s">
        <v>105</v>
      </c>
      <c r="C1106" s="17" t="s">
        <v>260</v>
      </c>
      <c r="D1106" s="17" t="s">
        <v>70</v>
      </c>
      <c r="E1106" s="17">
        <v>0.95175508895656402</v>
      </c>
      <c r="F1106" s="17">
        <v>1.152536</v>
      </c>
      <c r="G1106" s="17">
        <v>1.1224179999999999</v>
      </c>
    </row>
    <row r="1107" spans="1:7" x14ac:dyDescent="0.3">
      <c r="A1107" s="17" t="str">
        <f t="shared" si="22"/>
        <v>2019-20Northern Grampians ShireO5</v>
      </c>
      <c r="B1107" s="17" t="s">
        <v>105</v>
      </c>
      <c r="C1107" s="17" t="s">
        <v>261</v>
      </c>
      <c r="D1107" s="17" t="s">
        <v>70</v>
      </c>
      <c r="E1107" s="17">
        <v>0.75078733631692396</v>
      </c>
      <c r="F1107" s="17">
        <v>1.152536</v>
      </c>
      <c r="G1107" s="17">
        <v>1.0972569999999999</v>
      </c>
    </row>
    <row r="1108" spans="1:7" x14ac:dyDescent="0.3">
      <c r="A1108" s="17" t="str">
        <f t="shared" si="22"/>
        <v>2019-20Southern Grampians ShireS1</v>
      </c>
      <c r="B1108" s="17" t="s">
        <v>105</v>
      </c>
      <c r="C1108" s="17" t="s">
        <v>184</v>
      </c>
      <c r="D1108" s="17" t="s">
        <v>116</v>
      </c>
      <c r="E1108" s="17">
        <v>0.46775415608147303</v>
      </c>
      <c r="F1108" s="17">
        <v>0.61874399999999996</v>
      </c>
      <c r="G1108" s="17">
        <v>0.59175500000000003</v>
      </c>
    </row>
    <row r="1109" spans="1:7" x14ac:dyDescent="0.3">
      <c r="A1109" s="17" t="str">
        <f t="shared" si="22"/>
        <v>2019-20South Gippsland ShireS1</v>
      </c>
      <c r="B1109" s="17" t="s">
        <v>105</v>
      </c>
      <c r="C1109" s="17" t="s">
        <v>185</v>
      </c>
      <c r="D1109" s="17" t="s">
        <v>116</v>
      </c>
      <c r="E1109" s="17">
        <v>0.640778257823447</v>
      </c>
      <c r="F1109" s="17">
        <v>0.61874399999999996</v>
      </c>
      <c r="G1109" s="17">
        <v>0.59175500000000003</v>
      </c>
    </row>
    <row r="1110" spans="1:7" x14ac:dyDescent="0.3">
      <c r="A1110" s="17" t="str">
        <f t="shared" si="22"/>
        <v>2019-20Stonnington CityS1</v>
      </c>
      <c r="B1110" s="17" t="s">
        <v>105</v>
      </c>
      <c r="C1110" s="17" t="s">
        <v>186</v>
      </c>
      <c r="D1110" s="17" t="s">
        <v>116</v>
      </c>
      <c r="E1110" s="17">
        <v>0.65320784283599798</v>
      </c>
      <c r="F1110" s="17">
        <v>0.61874399999999996</v>
      </c>
      <c r="G1110" s="17">
        <v>0.68995300000000004</v>
      </c>
    </row>
    <row r="1111" spans="1:7" x14ac:dyDescent="0.3">
      <c r="A1111" s="17" t="str">
        <f t="shared" si="22"/>
        <v>2019-20Ararat Rural CityS1</v>
      </c>
      <c r="B1111" s="17" t="s">
        <v>105</v>
      </c>
      <c r="C1111" s="17" t="s">
        <v>187</v>
      </c>
      <c r="D1111" s="17" t="s">
        <v>116</v>
      </c>
      <c r="E1111" s="17">
        <v>0.61173472901315296</v>
      </c>
      <c r="F1111" s="17">
        <v>0.61874399999999996</v>
      </c>
      <c r="G1111" s="17">
        <v>0.525532</v>
      </c>
    </row>
    <row r="1112" spans="1:7" x14ac:dyDescent="0.3">
      <c r="A1112" s="17" t="str">
        <f t="shared" si="22"/>
        <v>2019-20Strathbogie ShireS1</v>
      </c>
      <c r="B1112" s="17" t="s">
        <v>105</v>
      </c>
      <c r="C1112" s="17" t="s">
        <v>188</v>
      </c>
      <c r="D1112" s="17" t="s">
        <v>116</v>
      </c>
      <c r="E1112" s="17">
        <v>0.63145824042810705</v>
      </c>
      <c r="F1112" s="17">
        <v>0.61874399999999996</v>
      </c>
      <c r="G1112" s="17">
        <v>0.525532</v>
      </c>
    </row>
    <row r="1113" spans="1:7" x14ac:dyDescent="0.3">
      <c r="A1113" s="17" t="str">
        <f t="shared" si="22"/>
        <v>2019-20Surf Coast ShireS1</v>
      </c>
      <c r="B1113" s="17" t="s">
        <v>105</v>
      </c>
      <c r="C1113" s="17" t="s">
        <v>189</v>
      </c>
      <c r="D1113" s="17" t="s">
        <v>116</v>
      </c>
      <c r="E1113" s="17">
        <v>0.68436011867660596</v>
      </c>
      <c r="F1113" s="17">
        <v>0.61874399999999996</v>
      </c>
      <c r="G1113" s="17">
        <v>0.59175500000000003</v>
      </c>
    </row>
    <row r="1114" spans="1:7" x14ac:dyDescent="0.3">
      <c r="A1114" s="17" t="str">
        <f t="shared" si="22"/>
        <v>2019-20Swan Hill Rural CityS1</v>
      </c>
      <c r="B1114" s="17" t="s">
        <v>105</v>
      </c>
      <c r="C1114" s="17" t="s">
        <v>190</v>
      </c>
      <c r="D1114" s="17" t="s">
        <v>116</v>
      </c>
      <c r="E1114" s="17">
        <v>0.54295601548703198</v>
      </c>
      <c r="F1114" s="17">
        <v>0.61874399999999996</v>
      </c>
      <c r="G1114" s="17">
        <v>0.59175500000000003</v>
      </c>
    </row>
    <row r="1115" spans="1:7" x14ac:dyDescent="0.3">
      <c r="A1115" s="17" t="str">
        <f t="shared" si="22"/>
        <v>2019-20Towong ShireS1</v>
      </c>
      <c r="B1115" s="17" t="s">
        <v>105</v>
      </c>
      <c r="C1115" s="17" t="s">
        <v>191</v>
      </c>
      <c r="D1115" s="17" t="s">
        <v>116</v>
      </c>
      <c r="E1115" s="17">
        <v>0.33555847377252501</v>
      </c>
      <c r="F1115" s="17">
        <v>0.61874399999999996</v>
      </c>
      <c r="G1115" s="17">
        <v>0.525532</v>
      </c>
    </row>
    <row r="1116" spans="1:7" x14ac:dyDescent="0.3">
      <c r="A1116" s="17" t="str">
        <f t="shared" si="22"/>
        <v>2019-20Wellington ShireS1</v>
      </c>
      <c r="B1116" s="17" t="s">
        <v>105</v>
      </c>
      <c r="C1116" s="17" t="s">
        <v>192</v>
      </c>
      <c r="D1116" s="17" t="s">
        <v>116</v>
      </c>
      <c r="E1116" s="17">
        <v>0.63393654712795999</v>
      </c>
      <c r="F1116" s="17">
        <v>0.61874399999999996</v>
      </c>
      <c r="G1116" s="17">
        <v>0.59175500000000003</v>
      </c>
    </row>
    <row r="1117" spans="1:7" x14ac:dyDescent="0.3">
      <c r="A1117" s="17" t="str">
        <f t="shared" si="22"/>
        <v>2019-20West Wimmera ShireS1</v>
      </c>
      <c r="B1117" s="17" t="s">
        <v>105</v>
      </c>
      <c r="C1117" s="17" t="s">
        <v>193</v>
      </c>
      <c r="D1117" s="17" t="s">
        <v>116</v>
      </c>
      <c r="E1117" s="17">
        <v>0.37691675131814401</v>
      </c>
      <c r="F1117" s="17">
        <v>0.61874399999999996</v>
      </c>
      <c r="G1117" s="17">
        <v>0.525532</v>
      </c>
    </row>
    <row r="1118" spans="1:7" x14ac:dyDescent="0.3">
      <c r="A1118" s="17" t="str">
        <f t="shared" si="22"/>
        <v>2019-20Whitehorse CityS1</v>
      </c>
      <c r="B1118" s="17" t="s">
        <v>105</v>
      </c>
      <c r="C1118" s="17" t="s">
        <v>194</v>
      </c>
      <c r="D1118" s="17" t="s">
        <v>116</v>
      </c>
      <c r="E1118" s="17">
        <v>0.59503742763742096</v>
      </c>
      <c r="F1118" s="17">
        <v>0.61874399999999996</v>
      </c>
      <c r="G1118" s="17">
        <v>0.68995300000000004</v>
      </c>
    </row>
    <row r="1119" spans="1:7" x14ac:dyDescent="0.3">
      <c r="A1119" s="17" t="str">
        <f t="shared" si="22"/>
        <v>2019-20Whittlesea CityS1</v>
      </c>
      <c r="B1119" s="17" t="s">
        <v>105</v>
      </c>
      <c r="C1119" s="17" t="s">
        <v>195</v>
      </c>
      <c r="D1119" s="17" t="s">
        <v>116</v>
      </c>
      <c r="E1119" s="17">
        <v>0.70416509210634903</v>
      </c>
      <c r="F1119" s="17">
        <v>0.61874399999999996</v>
      </c>
      <c r="G1119" s="17">
        <v>0.70944499999999999</v>
      </c>
    </row>
    <row r="1120" spans="1:7" x14ac:dyDescent="0.3">
      <c r="A1120" s="17" t="str">
        <f t="shared" si="22"/>
        <v>2019-20Wyndham CityS1</v>
      </c>
      <c r="B1120" s="17" t="s">
        <v>105</v>
      </c>
      <c r="C1120" s="17" t="s">
        <v>196</v>
      </c>
      <c r="D1120" s="17" t="s">
        <v>116</v>
      </c>
      <c r="E1120" s="17">
        <v>0.61524048337803405</v>
      </c>
      <c r="F1120" s="17">
        <v>0.61874399999999996</v>
      </c>
      <c r="G1120" s="17">
        <v>0.70944499999999999</v>
      </c>
    </row>
    <row r="1121" spans="1:7" x14ac:dyDescent="0.3">
      <c r="A1121" s="17" t="str">
        <f t="shared" si="22"/>
        <v>2019-20Yarra CityS1</v>
      </c>
      <c r="B1121" s="17" t="s">
        <v>105</v>
      </c>
      <c r="C1121" s="17" t="s">
        <v>197</v>
      </c>
      <c r="D1121" s="17" t="s">
        <v>116</v>
      </c>
      <c r="E1121" s="17">
        <v>0.60113103671646295</v>
      </c>
      <c r="F1121" s="17">
        <v>0.61874399999999996</v>
      </c>
      <c r="G1121" s="17">
        <v>0.68995300000000004</v>
      </c>
    </row>
    <row r="1122" spans="1:7" x14ac:dyDescent="0.3">
      <c r="A1122" s="17" t="str">
        <f t="shared" si="22"/>
        <v>2019-20Yarra Ranges ShireS1</v>
      </c>
      <c r="B1122" s="17" t="s">
        <v>105</v>
      </c>
      <c r="C1122" s="17" t="s">
        <v>198</v>
      </c>
      <c r="D1122" s="17" t="s">
        <v>116</v>
      </c>
      <c r="E1122" s="17">
        <v>0.75342082783257003</v>
      </c>
      <c r="F1122" s="17">
        <v>0.61874399999999996</v>
      </c>
      <c r="G1122" s="17">
        <v>0.70944499999999999</v>
      </c>
    </row>
    <row r="1123" spans="1:7" x14ac:dyDescent="0.3">
      <c r="A1123" s="17" t="str">
        <f t="shared" si="22"/>
        <v>2019-20Yarriambiack ShireS1</v>
      </c>
      <c r="B1123" s="17" t="s">
        <v>105</v>
      </c>
      <c r="C1123" s="17" t="s">
        <v>199</v>
      </c>
      <c r="D1123" s="17" t="s">
        <v>116</v>
      </c>
      <c r="E1123" s="17">
        <v>0.49569457004679002</v>
      </c>
      <c r="F1123" s="17">
        <v>0.61874399999999996</v>
      </c>
      <c r="G1123" s="17">
        <v>0.525532</v>
      </c>
    </row>
    <row r="1124" spans="1:7" x14ac:dyDescent="0.3">
      <c r="A1124" s="17" t="str">
        <f t="shared" si="22"/>
        <v>2019-20Bass Coast ShireS1</v>
      </c>
      <c r="B1124" s="17" t="s">
        <v>105</v>
      </c>
      <c r="C1124" s="17" t="s">
        <v>200</v>
      </c>
      <c r="D1124" s="17" t="s">
        <v>116</v>
      </c>
      <c r="E1124" s="17">
        <v>0.77295241907239698</v>
      </c>
      <c r="F1124" s="17">
        <v>0.61874399999999996</v>
      </c>
      <c r="G1124" s="17">
        <v>0.59175500000000003</v>
      </c>
    </row>
    <row r="1125" spans="1:7" x14ac:dyDescent="0.3">
      <c r="A1125" s="17" t="str">
        <f t="shared" si="22"/>
        <v>2019-20Borough of QueenscliffeS1</v>
      </c>
      <c r="B1125" s="17" t="s">
        <v>105</v>
      </c>
      <c r="C1125" s="17" t="s">
        <v>201</v>
      </c>
      <c r="D1125" s="17" t="s">
        <v>116</v>
      </c>
      <c r="E1125" s="17">
        <v>0.65130051467959404</v>
      </c>
      <c r="F1125" s="17">
        <v>0.61874399999999996</v>
      </c>
      <c r="G1125" s="17">
        <v>0.525532</v>
      </c>
    </row>
    <row r="1126" spans="1:7" x14ac:dyDescent="0.3">
      <c r="A1126" s="17" t="str">
        <f t="shared" si="22"/>
        <v>2019-20Alpine ShireS1</v>
      </c>
      <c r="B1126" s="17" t="s">
        <v>105</v>
      </c>
      <c r="C1126" s="17" t="s">
        <v>202</v>
      </c>
      <c r="D1126" s="17" t="s">
        <v>116</v>
      </c>
      <c r="E1126" s="17">
        <v>0.58767363883123103</v>
      </c>
      <c r="F1126" s="17">
        <v>0.61874399999999996</v>
      </c>
      <c r="G1126" s="17">
        <v>0.525532</v>
      </c>
    </row>
    <row r="1127" spans="1:7" x14ac:dyDescent="0.3">
      <c r="A1127" s="17" t="str">
        <f t="shared" si="22"/>
        <v>2019-20Ballarat CityS1</v>
      </c>
      <c r="B1127" s="17" t="s">
        <v>105</v>
      </c>
      <c r="C1127" s="17" t="s">
        <v>203</v>
      </c>
      <c r="D1127" s="17" t="s">
        <v>116</v>
      </c>
      <c r="E1127" s="17">
        <v>0.66776601756063603</v>
      </c>
      <c r="F1127" s="17">
        <v>0.61874399999999996</v>
      </c>
      <c r="G1127" s="17">
        <v>0.60883299999999996</v>
      </c>
    </row>
    <row r="1128" spans="1:7" x14ac:dyDescent="0.3">
      <c r="A1128" s="17" t="str">
        <f t="shared" si="22"/>
        <v>2019-20Banyule CityS1</v>
      </c>
      <c r="B1128" s="17" t="s">
        <v>105</v>
      </c>
      <c r="C1128" s="17" t="s">
        <v>204</v>
      </c>
      <c r="D1128" s="17" t="s">
        <v>116</v>
      </c>
      <c r="E1128" s="17">
        <v>0.655439507634341</v>
      </c>
      <c r="F1128" s="17">
        <v>0.61874399999999996</v>
      </c>
      <c r="G1128" s="17">
        <v>0.68995300000000004</v>
      </c>
    </row>
    <row r="1129" spans="1:7" x14ac:dyDescent="0.3">
      <c r="A1129" s="17" t="str">
        <f t="shared" si="22"/>
        <v>2019-20Baw Baw ShireS1</v>
      </c>
      <c r="B1129" s="17" t="s">
        <v>105</v>
      </c>
      <c r="C1129" s="17" t="s">
        <v>205</v>
      </c>
      <c r="D1129" s="17" t="s">
        <v>116</v>
      </c>
      <c r="E1129" s="17">
        <v>0.68612409786210304</v>
      </c>
      <c r="F1129" s="17">
        <v>0.61874399999999996</v>
      </c>
      <c r="G1129" s="17">
        <v>0.59175500000000003</v>
      </c>
    </row>
    <row r="1130" spans="1:7" x14ac:dyDescent="0.3">
      <c r="A1130" s="17" t="str">
        <f t="shared" si="22"/>
        <v>2019-20Bayside CityS1</v>
      </c>
      <c r="B1130" s="17" t="s">
        <v>105</v>
      </c>
      <c r="C1130" s="17" t="s">
        <v>206</v>
      </c>
      <c r="D1130" s="17" t="s">
        <v>116</v>
      </c>
      <c r="E1130" s="17">
        <v>0.73886106083704395</v>
      </c>
      <c r="F1130" s="17">
        <v>0.61874399999999996</v>
      </c>
      <c r="G1130" s="17">
        <v>0.68995300000000004</v>
      </c>
    </row>
    <row r="1131" spans="1:7" x14ac:dyDescent="0.3">
      <c r="A1131" s="17" t="str">
        <f t="shared" si="22"/>
        <v>2019-20Benalla Rural CityS1</v>
      </c>
      <c r="B1131" s="17" t="s">
        <v>105</v>
      </c>
      <c r="C1131" s="17" t="s">
        <v>207</v>
      </c>
      <c r="D1131" s="17" t="s">
        <v>116</v>
      </c>
      <c r="E1131" s="17">
        <v>0.56755595124796598</v>
      </c>
      <c r="F1131" s="17">
        <v>0.61874399999999996</v>
      </c>
      <c r="G1131" s="17">
        <v>0.525532</v>
      </c>
    </row>
    <row r="1132" spans="1:7" x14ac:dyDescent="0.3">
      <c r="A1132" s="17" t="str">
        <f t="shared" si="22"/>
        <v>2019-20Brimbank CityS1</v>
      </c>
      <c r="B1132" s="17" t="s">
        <v>105</v>
      </c>
      <c r="C1132" s="17" t="s">
        <v>208</v>
      </c>
      <c r="D1132" s="17" t="s">
        <v>116</v>
      </c>
      <c r="E1132" s="17">
        <v>0.76405607045340895</v>
      </c>
      <c r="F1132" s="17">
        <v>0.61874399999999996</v>
      </c>
      <c r="G1132" s="17">
        <v>0.68995300000000004</v>
      </c>
    </row>
    <row r="1133" spans="1:7" x14ac:dyDescent="0.3">
      <c r="A1133" s="17" t="str">
        <f t="shared" si="22"/>
        <v>2019-20Campaspe ShireS1</v>
      </c>
      <c r="B1133" s="17" t="s">
        <v>105</v>
      </c>
      <c r="C1133" s="17" t="s">
        <v>209</v>
      </c>
      <c r="D1133" s="17" t="s">
        <v>116</v>
      </c>
      <c r="E1133" s="17">
        <v>0.53020920098021496</v>
      </c>
      <c r="F1133" s="17">
        <v>0.61874399999999996</v>
      </c>
      <c r="G1133" s="17">
        <v>0.59175500000000003</v>
      </c>
    </row>
    <row r="1134" spans="1:7" x14ac:dyDescent="0.3">
      <c r="A1134" s="17" t="str">
        <f t="shared" si="22"/>
        <v>2019-20Cardinia ShireS1</v>
      </c>
      <c r="B1134" s="17" t="s">
        <v>105</v>
      </c>
      <c r="C1134" s="17" t="s">
        <v>210</v>
      </c>
      <c r="D1134" s="17" t="s">
        <v>116</v>
      </c>
      <c r="E1134" s="17">
        <v>0.74689271696467496</v>
      </c>
      <c r="F1134" s="17">
        <v>0.61874399999999996</v>
      </c>
      <c r="G1134" s="17">
        <v>0.70944499999999999</v>
      </c>
    </row>
    <row r="1135" spans="1:7" x14ac:dyDescent="0.3">
      <c r="A1135" s="17" t="str">
        <f t="shared" si="22"/>
        <v>2019-20Casey CityS1</v>
      </c>
      <c r="B1135" s="17" t="s">
        <v>105</v>
      </c>
      <c r="C1135" s="17" t="s">
        <v>211</v>
      </c>
      <c r="D1135" s="17" t="s">
        <v>116</v>
      </c>
      <c r="E1135" s="17">
        <v>0.70887309429938195</v>
      </c>
      <c r="F1135" s="17">
        <v>0.61874399999999996</v>
      </c>
      <c r="G1135" s="17">
        <v>0.70944499999999999</v>
      </c>
    </row>
    <row r="1136" spans="1:7" x14ac:dyDescent="0.3">
      <c r="A1136" s="17" t="str">
        <f t="shared" si="22"/>
        <v>2019-20Central Goldfields ShireS1</v>
      </c>
      <c r="B1136" s="17" t="s">
        <v>105</v>
      </c>
      <c r="C1136" s="17" t="s">
        <v>212</v>
      </c>
      <c r="D1136" s="17" t="s">
        <v>116</v>
      </c>
      <c r="E1136" s="17">
        <v>0.54863545996746799</v>
      </c>
      <c r="F1136" s="17">
        <v>0.61874399999999996</v>
      </c>
      <c r="G1136" s="17">
        <v>0.525532</v>
      </c>
    </row>
    <row r="1137" spans="1:7" x14ac:dyDescent="0.3">
      <c r="A1137" s="17" t="str">
        <f t="shared" ref="A1137:A1200" si="23">CONCATENATE(B1137,C1137,D1137)</f>
        <v>2019-20Colac Otway ShireS1</v>
      </c>
      <c r="B1137" s="17" t="s">
        <v>105</v>
      </c>
      <c r="C1137" s="17" t="s">
        <v>340</v>
      </c>
      <c r="D1137" s="17" t="s">
        <v>116</v>
      </c>
      <c r="E1137" s="17">
        <v>0.58389435385003496</v>
      </c>
      <c r="F1137" s="17">
        <v>0.61874399999999996</v>
      </c>
      <c r="G1137" s="17">
        <v>0.59175500000000003</v>
      </c>
    </row>
    <row r="1138" spans="1:7" x14ac:dyDescent="0.3">
      <c r="A1138" s="17" t="str">
        <f t="shared" si="23"/>
        <v>2019-20Corangamite ShireS1</v>
      </c>
      <c r="B1138" s="17" t="s">
        <v>105</v>
      </c>
      <c r="C1138" s="17" t="s">
        <v>213</v>
      </c>
      <c r="D1138" s="17" t="s">
        <v>116</v>
      </c>
      <c r="E1138" s="17">
        <v>0.49086432323643198</v>
      </c>
      <c r="F1138" s="17">
        <v>0.61874399999999996</v>
      </c>
      <c r="G1138" s="17">
        <v>0.59175500000000003</v>
      </c>
    </row>
    <row r="1139" spans="1:7" x14ac:dyDescent="0.3">
      <c r="A1139" s="17" t="str">
        <f t="shared" si="23"/>
        <v>2019-20Darebin CityS1</v>
      </c>
      <c r="B1139" s="17" t="s">
        <v>105</v>
      </c>
      <c r="C1139" s="17" t="s">
        <v>214</v>
      </c>
      <c r="D1139" s="17" t="s">
        <v>116</v>
      </c>
      <c r="E1139" s="17">
        <v>0.73856642257064598</v>
      </c>
      <c r="F1139" s="17">
        <v>0.61874399999999996</v>
      </c>
      <c r="G1139" s="17">
        <v>0.68995300000000004</v>
      </c>
    </row>
    <row r="1140" spans="1:7" x14ac:dyDescent="0.3">
      <c r="A1140" s="17" t="str">
        <f t="shared" si="23"/>
        <v>2019-20East Gippsland ShireS1</v>
      </c>
      <c r="B1140" s="17" t="s">
        <v>105</v>
      </c>
      <c r="C1140" s="17" t="s">
        <v>215</v>
      </c>
      <c r="D1140" s="17" t="s">
        <v>116</v>
      </c>
      <c r="E1140" s="17">
        <v>0.49854279275462998</v>
      </c>
      <c r="F1140" s="17">
        <v>0.61874399999999996</v>
      </c>
      <c r="G1140" s="17">
        <v>0.59175500000000003</v>
      </c>
    </row>
    <row r="1141" spans="1:7" x14ac:dyDescent="0.3">
      <c r="A1141" s="17" t="str">
        <f t="shared" si="23"/>
        <v>2019-20Frankston CityS1</v>
      </c>
      <c r="B1141" s="17" t="s">
        <v>105</v>
      </c>
      <c r="C1141" s="17" t="s">
        <v>216</v>
      </c>
      <c r="D1141" s="17" t="s">
        <v>116</v>
      </c>
      <c r="E1141" s="17">
        <v>0.69234663603651703</v>
      </c>
      <c r="F1141" s="17">
        <v>0.61874399999999996</v>
      </c>
      <c r="G1141" s="17">
        <v>0.68995300000000004</v>
      </c>
    </row>
    <row r="1142" spans="1:7" x14ac:dyDescent="0.3">
      <c r="A1142" s="17" t="str">
        <f t="shared" si="23"/>
        <v>2019-20Gannawarra ShireS1</v>
      </c>
      <c r="B1142" s="17" t="s">
        <v>105</v>
      </c>
      <c r="C1142" s="17" t="s">
        <v>217</v>
      </c>
      <c r="D1142" s="17" t="s">
        <v>116</v>
      </c>
      <c r="E1142" s="17">
        <v>0.44514212409695503</v>
      </c>
      <c r="F1142" s="17">
        <v>0.61874399999999996</v>
      </c>
      <c r="G1142" s="17">
        <v>0.525532</v>
      </c>
    </row>
    <row r="1143" spans="1:7" x14ac:dyDescent="0.3">
      <c r="A1143" s="17" t="str">
        <f t="shared" si="23"/>
        <v>2019-20Glenelg ShireS1</v>
      </c>
      <c r="B1143" s="17" t="s">
        <v>105</v>
      </c>
      <c r="C1143" s="17" t="s">
        <v>218</v>
      </c>
      <c r="D1143" s="17" t="s">
        <v>116</v>
      </c>
      <c r="E1143" s="17">
        <v>0.451779363088752</v>
      </c>
      <c r="F1143" s="17">
        <v>0.61874399999999996</v>
      </c>
      <c r="G1143" s="17">
        <v>0.59175500000000003</v>
      </c>
    </row>
    <row r="1144" spans="1:7" x14ac:dyDescent="0.3">
      <c r="A1144" s="17" t="str">
        <f t="shared" si="23"/>
        <v>2019-20Golden Plains ShireS1</v>
      </c>
      <c r="B1144" s="17" t="s">
        <v>105</v>
      </c>
      <c r="C1144" s="17" t="s">
        <v>219</v>
      </c>
      <c r="D1144" s="17" t="s">
        <v>116</v>
      </c>
      <c r="E1144" s="17">
        <v>0.57781284136424305</v>
      </c>
      <c r="F1144" s="17">
        <v>0.61874399999999996</v>
      </c>
      <c r="G1144" s="17">
        <v>0.59175500000000003</v>
      </c>
    </row>
    <row r="1145" spans="1:7" x14ac:dyDescent="0.3">
      <c r="A1145" s="17" t="str">
        <f t="shared" si="23"/>
        <v>2019-20Greater Bendigo CityS1</v>
      </c>
      <c r="B1145" s="17" t="s">
        <v>105</v>
      </c>
      <c r="C1145" s="17" t="s">
        <v>220</v>
      </c>
      <c r="D1145" s="17" t="s">
        <v>116</v>
      </c>
      <c r="E1145" s="17">
        <v>0.66176006957656097</v>
      </c>
      <c r="F1145" s="17">
        <v>0.61874399999999996</v>
      </c>
      <c r="G1145" s="17">
        <v>0.60883299999999996</v>
      </c>
    </row>
    <row r="1146" spans="1:7" x14ac:dyDescent="0.3">
      <c r="A1146" s="17" t="str">
        <f t="shared" si="23"/>
        <v>2019-20Greater Dandenong CityS1</v>
      </c>
      <c r="B1146" s="17" t="s">
        <v>105</v>
      </c>
      <c r="C1146" s="17" t="s">
        <v>221</v>
      </c>
      <c r="D1146" s="17" t="s">
        <v>116</v>
      </c>
      <c r="E1146" s="17">
        <v>0.71558745825233006</v>
      </c>
      <c r="F1146" s="17">
        <v>0.61874399999999996</v>
      </c>
      <c r="G1146" s="17">
        <v>0.68995300000000004</v>
      </c>
    </row>
    <row r="1147" spans="1:7" x14ac:dyDescent="0.3">
      <c r="A1147" s="17" t="str">
        <f t="shared" si="23"/>
        <v>2019-20Greater Geelong CityS1</v>
      </c>
      <c r="B1147" s="17" t="s">
        <v>105</v>
      </c>
      <c r="C1147" s="17" t="s">
        <v>222</v>
      </c>
      <c r="D1147" s="17" t="s">
        <v>116</v>
      </c>
      <c r="E1147" s="17">
        <v>0.61867046587031505</v>
      </c>
      <c r="F1147" s="17">
        <v>0.61874399999999996</v>
      </c>
      <c r="G1147" s="17">
        <v>0.60883299999999996</v>
      </c>
    </row>
    <row r="1148" spans="1:7" x14ac:dyDescent="0.3">
      <c r="A1148" s="17" t="str">
        <f t="shared" si="23"/>
        <v>2019-20Hepburn ShireS1</v>
      </c>
      <c r="B1148" s="17" t="s">
        <v>105</v>
      </c>
      <c r="C1148" s="17" t="s">
        <v>223</v>
      </c>
      <c r="D1148" s="17" t="s">
        <v>116</v>
      </c>
      <c r="E1148" s="17">
        <v>0.64664483950919505</v>
      </c>
      <c r="F1148" s="17">
        <v>0.61874399999999996</v>
      </c>
      <c r="G1148" s="17">
        <v>0.525532</v>
      </c>
    </row>
    <row r="1149" spans="1:7" x14ac:dyDescent="0.3">
      <c r="A1149" s="17" t="str">
        <f t="shared" si="23"/>
        <v>2019-20Hindmarsh ShireS1</v>
      </c>
      <c r="B1149" s="17" t="s">
        <v>105</v>
      </c>
      <c r="C1149" s="17" t="s">
        <v>224</v>
      </c>
      <c r="D1149" s="17" t="s">
        <v>116</v>
      </c>
      <c r="E1149" s="17">
        <v>0.37123155194887097</v>
      </c>
      <c r="F1149" s="17">
        <v>0.61874399999999996</v>
      </c>
      <c r="G1149" s="17">
        <v>0.525532</v>
      </c>
    </row>
    <row r="1150" spans="1:7" x14ac:dyDescent="0.3">
      <c r="A1150" s="17" t="str">
        <f t="shared" si="23"/>
        <v>2019-20Hobsons Bay CityS1</v>
      </c>
      <c r="B1150" s="17" t="s">
        <v>105</v>
      </c>
      <c r="C1150" s="17" t="s">
        <v>225</v>
      </c>
      <c r="D1150" s="17" t="s">
        <v>116</v>
      </c>
      <c r="E1150" s="17">
        <v>0.79293843748640702</v>
      </c>
      <c r="F1150" s="17">
        <v>0.61874399999999996</v>
      </c>
      <c r="G1150" s="17">
        <v>0.68995300000000004</v>
      </c>
    </row>
    <row r="1151" spans="1:7" x14ac:dyDescent="0.3">
      <c r="A1151" s="17" t="str">
        <f t="shared" si="23"/>
        <v>2019-20Hume CityS1</v>
      </c>
      <c r="B1151" s="17" t="s">
        <v>105</v>
      </c>
      <c r="C1151" s="17" t="s">
        <v>226</v>
      </c>
      <c r="D1151" s="17" t="s">
        <v>116</v>
      </c>
      <c r="E1151" s="17">
        <v>0.63144247426960798</v>
      </c>
      <c r="F1151" s="17">
        <v>0.61874399999999996</v>
      </c>
      <c r="G1151" s="17">
        <v>0.70944499999999999</v>
      </c>
    </row>
    <row r="1152" spans="1:7" x14ac:dyDescent="0.3">
      <c r="A1152" s="17" t="str">
        <f t="shared" si="23"/>
        <v>2019-20Indigo ShireS1</v>
      </c>
      <c r="B1152" s="17" t="s">
        <v>105</v>
      </c>
      <c r="C1152" s="17" t="s">
        <v>227</v>
      </c>
      <c r="D1152" s="17" t="s">
        <v>116</v>
      </c>
      <c r="E1152" s="17">
        <v>0.57899169813864104</v>
      </c>
      <c r="F1152" s="17">
        <v>0.61874399999999996</v>
      </c>
      <c r="G1152" s="17">
        <v>0.525532</v>
      </c>
    </row>
    <row r="1153" spans="1:7" x14ac:dyDescent="0.3">
      <c r="A1153" s="17" t="str">
        <f t="shared" si="23"/>
        <v>2019-20Knox CityS1</v>
      </c>
      <c r="B1153" s="17" t="s">
        <v>105</v>
      </c>
      <c r="C1153" s="17" t="s">
        <v>228</v>
      </c>
      <c r="D1153" s="17" t="s">
        <v>116</v>
      </c>
      <c r="E1153" s="17">
        <v>0.68584314092514997</v>
      </c>
      <c r="F1153" s="17">
        <v>0.61874399999999996</v>
      </c>
      <c r="G1153" s="17">
        <v>0.68995300000000004</v>
      </c>
    </row>
    <row r="1154" spans="1:7" x14ac:dyDescent="0.3">
      <c r="A1154" s="17" t="str">
        <f t="shared" si="23"/>
        <v>2019-20Loddon ShireS1</v>
      </c>
      <c r="B1154" s="17" t="s">
        <v>105</v>
      </c>
      <c r="C1154" s="17" t="s">
        <v>229</v>
      </c>
      <c r="D1154" s="17" t="s">
        <v>116</v>
      </c>
      <c r="E1154" s="17">
        <v>0.38598418626904102</v>
      </c>
      <c r="F1154" s="17">
        <v>0.61874399999999996</v>
      </c>
      <c r="G1154" s="17">
        <v>0.525532</v>
      </c>
    </row>
    <row r="1155" spans="1:7" x14ac:dyDescent="0.3">
      <c r="A1155" s="17" t="str">
        <f t="shared" si="23"/>
        <v>2019-20Macedon Ranges ShireS1</v>
      </c>
      <c r="B1155" s="17" t="s">
        <v>105</v>
      </c>
      <c r="C1155" s="17" t="s">
        <v>230</v>
      </c>
      <c r="D1155" s="17" t="s">
        <v>116</v>
      </c>
      <c r="E1155" s="17">
        <v>0.61964298796122197</v>
      </c>
      <c r="F1155" s="17">
        <v>0.61874399999999996</v>
      </c>
      <c r="G1155" s="17">
        <v>0.59175500000000003</v>
      </c>
    </row>
    <row r="1156" spans="1:7" x14ac:dyDescent="0.3">
      <c r="A1156" s="17" t="str">
        <f t="shared" si="23"/>
        <v>2019-20Manningham CityS1</v>
      </c>
      <c r="B1156" s="17" t="s">
        <v>105</v>
      </c>
      <c r="C1156" s="17" t="s">
        <v>231</v>
      </c>
      <c r="D1156" s="17" t="s">
        <v>116</v>
      </c>
      <c r="E1156" s="17">
        <v>0.78607729232047596</v>
      </c>
      <c r="F1156" s="17">
        <v>0.61874399999999996</v>
      </c>
      <c r="G1156" s="17">
        <v>0.68995300000000004</v>
      </c>
    </row>
    <row r="1157" spans="1:7" x14ac:dyDescent="0.3">
      <c r="A1157" s="17" t="str">
        <f t="shared" si="23"/>
        <v>2019-20Mansfield ShireS1</v>
      </c>
      <c r="B1157" s="17" t="s">
        <v>105</v>
      </c>
      <c r="C1157" s="17" t="s">
        <v>232</v>
      </c>
      <c r="D1157" s="17" t="s">
        <v>116</v>
      </c>
      <c r="E1157" s="17">
        <v>0.65085375719934402</v>
      </c>
      <c r="F1157" s="17">
        <v>0.61874399999999996</v>
      </c>
      <c r="G1157" s="17">
        <v>0.525532</v>
      </c>
    </row>
    <row r="1158" spans="1:7" x14ac:dyDescent="0.3">
      <c r="A1158" s="17" t="str">
        <f t="shared" si="23"/>
        <v>2019-20Maribyrnong CityS1</v>
      </c>
      <c r="B1158" s="17" t="s">
        <v>105</v>
      </c>
      <c r="C1158" s="17" t="s">
        <v>233</v>
      </c>
      <c r="D1158" s="17" t="s">
        <v>116</v>
      </c>
      <c r="E1158" s="17">
        <v>0.74109180144368103</v>
      </c>
      <c r="F1158" s="17">
        <v>0.61874399999999996</v>
      </c>
      <c r="G1158" s="17">
        <v>0.68995300000000004</v>
      </c>
    </row>
    <row r="1159" spans="1:7" x14ac:dyDescent="0.3">
      <c r="A1159" s="17" t="str">
        <f t="shared" si="23"/>
        <v>2019-20Maroondah CityS1</v>
      </c>
      <c r="B1159" s="17" t="s">
        <v>105</v>
      </c>
      <c r="C1159" s="17" t="s">
        <v>234</v>
      </c>
      <c r="D1159" s="17" t="s">
        <v>116</v>
      </c>
      <c r="E1159" s="17">
        <v>0.694158384674192</v>
      </c>
      <c r="F1159" s="17">
        <v>0.61874399999999996</v>
      </c>
      <c r="G1159" s="17">
        <v>0.68995300000000004</v>
      </c>
    </row>
    <row r="1160" spans="1:7" x14ac:dyDescent="0.3">
      <c r="A1160" s="17" t="str">
        <f t="shared" si="23"/>
        <v>2019-20Melbourne CityS1</v>
      </c>
      <c r="B1160" s="17" t="s">
        <v>105</v>
      </c>
      <c r="C1160" s="17" t="s">
        <v>235</v>
      </c>
      <c r="D1160" s="17" t="s">
        <v>116</v>
      </c>
      <c r="E1160" s="17">
        <v>0.59903841000180602</v>
      </c>
      <c r="F1160" s="17">
        <v>0.61874399999999996</v>
      </c>
      <c r="G1160" s="17">
        <v>0.68995300000000004</v>
      </c>
    </row>
    <row r="1161" spans="1:7" x14ac:dyDescent="0.3">
      <c r="A1161" s="17" t="str">
        <f t="shared" si="23"/>
        <v>2019-20Melton CityS1</v>
      </c>
      <c r="B1161" s="17" t="s">
        <v>105</v>
      </c>
      <c r="C1161" s="17" t="s">
        <v>236</v>
      </c>
      <c r="D1161" s="17" t="s">
        <v>116</v>
      </c>
      <c r="E1161" s="17">
        <v>0.71443595800072401</v>
      </c>
      <c r="F1161" s="17">
        <v>0.61874399999999996</v>
      </c>
      <c r="G1161" s="17">
        <v>0.70944499999999999</v>
      </c>
    </row>
    <row r="1162" spans="1:7" x14ac:dyDescent="0.3">
      <c r="A1162" s="17" t="str">
        <f t="shared" si="23"/>
        <v>2019-20Moira ShireS1</v>
      </c>
      <c r="B1162" s="17" t="s">
        <v>105</v>
      </c>
      <c r="C1162" s="17" t="s">
        <v>237</v>
      </c>
      <c r="D1162" s="17" t="s">
        <v>116</v>
      </c>
      <c r="E1162" s="17">
        <v>0.62392455689108695</v>
      </c>
      <c r="F1162" s="17">
        <v>0.61874399999999996</v>
      </c>
      <c r="G1162" s="17">
        <v>0.59175500000000003</v>
      </c>
    </row>
    <row r="1163" spans="1:7" x14ac:dyDescent="0.3">
      <c r="A1163" s="17" t="str">
        <f t="shared" si="23"/>
        <v>2019-20Monash CityS1</v>
      </c>
      <c r="B1163" s="17" t="s">
        <v>105</v>
      </c>
      <c r="C1163" s="17" t="s">
        <v>238</v>
      </c>
      <c r="D1163" s="17" t="s">
        <v>116</v>
      </c>
      <c r="E1163" s="17">
        <v>0.65501217775877096</v>
      </c>
      <c r="F1163" s="17">
        <v>0.61874399999999996</v>
      </c>
      <c r="G1163" s="17">
        <v>0.68995300000000004</v>
      </c>
    </row>
    <row r="1164" spans="1:7" x14ac:dyDescent="0.3">
      <c r="A1164" s="17" t="str">
        <f t="shared" si="23"/>
        <v>2019-20Moonee Valley CityS1</v>
      </c>
      <c r="B1164" s="17" t="s">
        <v>105</v>
      </c>
      <c r="C1164" s="17" t="s">
        <v>239</v>
      </c>
      <c r="D1164" s="17" t="s">
        <v>116</v>
      </c>
      <c r="E1164" s="17">
        <v>0.69220899188871399</v>
      </c>
      <c r="F1164" s="17">
        <v>0.61874399999999996</v>
      </c>
      <c r="G1164" s="17">
        <v>0.68995300000000004</v>
      </c>
    </row>
    <row r="1165" spans="1:7" x14ac:dyDescent="0.3">
      <c r="A1165" s="17" t="str">
        <f t="shared" si="23"/>
        <v>2019-20Moorabool ShireS1</v>
      </c>
      <c r="B1165" s="17" t="s">
        <v>105</v>
      </c>
      <c r="C1165" s="17" t="s">
        <v>240</v>
      </c>
      <c r="D1165" s="17" t="s">
        <v>116</v>
      </c>
      <c r="E1165" s="17">
        <v>0.66125247262099296</v>
      </c>
      <c r="F1165" s="17">
        <v>0.61874399999999996</v>
      </c>
      <c r="G1165" s="17">
        <v>0.59175500000000003</v>
      </c>
    </row>
    <row r="1166" spans="1:7" x14ac:dyDescent="0.3">
      <c r="A1166" s="17" t="str">
        <f t="shared" si="23"/>
        <v>2019-20Merri-bek CityS1</v>
      </c>
      <c r="B1166" s="17" t="s">
        <v>105</v>
      </c>
      <c r="C1166" s="17" t="s">
        <v>241</v>
      </c>
      <c r="D1166" s="17" t="s">
        <v>116</v>
      </c>
      <c r="E1166" s="17">
        <v>0.72145672636119595</v>
      </c>
      <c r="F1166" s="17">
        <v>0.61874399999999996</v>
      </c>
      <c r="G1166" s="17">
        <v>0.68995300000000004</v>
      </c>
    </row>
    <row r="1167" spans="1:7" x14ac:dyDescent="0.3">
      <c r="A1167" s="17" t="str">
        <f t="shared" si="23"/>
        <v>2019-20Mornington Peninsula ShireS1</v>
      </c>
      <c r="B1167" s="17" t="s">
        <v>105</v>
      </c>
      <c r="C1167" s="17" t="s">
        <v>242</v>
      </c>
      <c r="D1167" s="17" t="s">
        <v>116</v>
      </c>
      <c r="E1167" s="17">
        <v>0.76763189906328799</v>
      </c>
      <c r="F1167" s="17">
        <v>0.61874399999999996</v>
      </c>
      <c r="G1167" s="17">
        <v>0.70944499999999999</v>
      </c>
    </row>
    <row r="1168" spans="1:7" x14ac:dyDescent="0.3">
      <c r="A1168" s="17" t="str">
        <f t="shared" si="23"/>
        <v>2019-20Mount Alexander ShireS1</v>
      </c>
      <c r="B1168" s="17" t="s">
        <v>105</v>
      </c>
      <c r="C1168" s="17" t="s">
        <v>243</v>
      </c>
      <c r="D1168" s="17" t="s">
        <v>116</v>
      </c>
      <c r="E1168" s="17">
        <v>0.65295218464375804</v>
      </c>
      <c r="F1168" s="17">
        <v>0.61874399999999996</v>
      </c>
      <c r="G1168" s="17">
        <v>0.59175500000000003</v>
      </c>
    </row>
    <row r="1169" spans="1:7" x14ac:dyDescent="0.3">
      <c r="A1169" s="17" t="str">
        <f t="shared" si="23"/>
        <v>2019-20Moyne ShireS1</v>
      </c>
      <c r="B1169" s="17" t="s">
        <v>105</v>
      </c>
      <c r="C1169" s="17" t="s">
        <v>244</v>
      </c>
      <c r="D1169" s="17" t="s">
        <v>116</v>
      </c>
      <c r="E1169" s="17">
        <v>0.48876937490552602</v>
      </c>
      <c r="F1169" s="17">
        <v>0.61874399999999996</v>
      </c>
      <c r="G1169" s="17">
        <v>0.59175500000000003</v>
      </c>
    </row>
    <row r="1170" spans="1:7" x14ac:dyDescent="0.3">
      <c r="A1170" s="17" t="str">
        <f t="shared" si="23"/>
        <v>2019-20Murrindindi ShireS1</v>
      </c>
      <c r="B1170" s="17" t="s">
        <v>105</v>
      </c>
      <c r="C1170" s="17" t="s">
        <v>245</v>
      </c>
      <c r="D1170" s="17" t="s">
        <v>116</v>
      </c>
      <c r="E1170" s="17">
        <v>0.59885257083076804</v>
      </c>
      <c r="F1170" s="17">
        <v>0.61874399999999996</v>
      </c>
      <c r="G1170" s="17">
        <v>0.525532</v>
      </c>
    </row>
    <row r="1171" spans="1:7" x14ac:dyDescent="0.3">
      <c r="A1171" s="17" t="str">
        <f t="shared" si="23"/>
        <v>2019-20Nillumbik ShireS1</v>
      </c>
      <c r="B1171" s="17" t="s">
        <v>105</v>
      </c>
      <c r="C1171" s="17" t="s">
        <v>246</v>
      </c>
      <c r="D1171" s="17" t="s">
        <v>116</v>
      </c>
      <c r="E1171" s="17">
        <v>0.742905833417421</v>
      </c>
      <c r="F1171" s="17">
        <v>0.61874399999999996</v>
      </c>
      <c r="G1171" s="17">
        <v>0.70944499999999999</v>
      </c>
    </row>
    <row r="1172" spans="1:7" x14ac:dyDescent="0.3">
      <c r="A1172" s="17" t="str">
        <f t="shared" si="23"/>
        <v>2019-20Port Phillip CityS1</v>
      </c>
      <c r="B1172" s="17" t="s">
        <v>105</v>
      </c>
      <c r="C1172" s="17" t="s">
        <v>247</v>
      </c>
      <c r="D1172" s="17" t="s">
        <v>116</v>
      </c>
      <c r="E1172" s="17">
        <v>0.57725985351164899</v>
      </c>
      <c r="F1172" s="17">
        <v>0.61874399999999996</v>
      </c>
      <c r="G1172" s="17">
        <v>0.68995300000000004</v>
      </c>
    </row>
    <row r="1173" spans="1:7" x14ac:dyDescent="0.3">
      <c r="A1173" s="17" t="str">
        <f t="shared" si="23"/>
        <v>2019-20Pyrenees ShireS1</v>
      </c>
      <c r="B1173" s="17" t="s">
        <v>105</v>
      </c>
      <c r="C1173" s="17" t="s">
        <v>248</v>
      </c>
      <c r="D1173" s="17" t="s">
        <v>116</v>
      </c>
      <c r="E1173" s="17">
        <v>0.465542424644802</v>
      </c>
      <c r="F1173" s="17">
        <v>0.61874399999999996</v>
      </c>
      <c r="G1173" s="17">
        <v>0.525532</v>
      </c>
    </row>
    <row r="1174" spans="1:7" x14ac:dyDescent="0.3">
      <c r="A1174" s="17" t="str">
        <f t="shared" si="23"/>
        <v>2019-20Greater SheppartonS1</v>
      </c>
      <c r="B1174" s="17" t="s">
        <v>105</v>
      </c>
      <c r="C1174" s="17" t="s">
        <v>249</v>
      </c>
      <c r="D1174" s="17" t="s">
        <v>116</v>
      </c>
      <c r="E1174" s="17">
        <v>0.61426082704239104</v>
      </c>
      <c r="F1174" s="17">
        <v>0.61874399999999996</v>
      </c>
      <c r="G1174" s="17">
        <v>0.60883299999999996</v>
      </c>
    </row>
    <row r="1175" spans="1:7" x14ac:dyDescent="0.3">
      <c r="A1175" s="17" t="str">
        <f t="shared" si="23"/>
        <v>2019-20Wangaratta Rural CityS1</v>
      </c>
      <c r="B1175" s="17" t="s">
        <v>105</v>
      </c>
      <c r="C1175" s="17" t="s">
        <v>250</v>
      </c>
      <c r="D1175" s="17" t="s">
        <v>116</v>
      </c>
      <c r="E1175" s="17">
        <v>0.493220116809158</v>
      </c>
      <c r="F1175" s="17">
        <v>0.61874399999999996</v>
      </c>
      <c r="G1175" s="17">
        <v>0.60883299999999996</v>
      </c>
    </row>
    <row r="1176" spans="1:7" x14ac:dyDescent="0.3">
      <c r="A1176" s="17" t="str">
        <f t="shared" si="23"/>
        <v>2019-20Warrnambool CityS1</v>
      </c>
      <c r="B1176" s="17" t="s">
        <v>105</v>
      </c>
      <c r="C1176" s="17" t="s">
        <v>251</v>
      </c>
      <c r="D1176" s="17" t="s">
        <v>116</v>
      </c>
      <c r="E1176" s="17">
        <v>0.54577257130602597</v>
      </c>
      <c r="F1176" s="17">
        <v>0.61874399999999996</v>
      </c>
      <c r="G1176" s="17">
        <v>0.60883299999999996</v>
      </c>
    </row>
    <row r="1177" spans="1:7" x14ac:dyDescent="0.3">
      <c r="A1177" s="17" t="str">
        <f t="shared" si="23"/>
        <v>2019-20Wodonga CityS1</v>
      </c>
      <c r="B1177" s="17" t="s">
        <v>105</v>
      </c>
      <c r="C1177" s="17" t="s">
        <v>252</v>
      </c>
      <c r="D1177" s="17" t="s">
        <v>116</v>
      </c>
      <c r="E1177" s="17">
        <v>0.72050088548278401</v>
      </c>
      <c r="F1177" s="17">
        <v>0.61874399999999996</v>
      </c>
      <c r="G1177" s="17">
        <v>0.60883299999999996</v>
      </c>
    </row>
    <row r="1178" spans="1:7" x14ac:dyDescent="0.3">
      <c r="A1178" s="17" t="str">
        <f t="shared" si="23"/>
        <v>2019-20Boroondara CityS1</v>
      </c>
      <c r="B1178" s="17" t="s">
        <v>105</v>
      </c>
      <c r="C1178" s="17" t="s">
        <v>253</v>
      </c>
      <c r="D1178" s="17" t="s">
        <v>116</v>
      </c>
      <c r="E1178" s="17">
        <v>0.79355647899457804</v>
      </c>
      <c r="F1178" s="17">
        <v>0.61874399999999996</v>
      </c>
      <c r="G1178" s="17">
        <v>0.68995300000000004</v>
      </c>
    </row>
    <row r="1179" spans="1:7" x14ac:dyDescent="0.3">
      <c r="A1179" s="17" t="str">
        <f t="shared" si="23"/>
        <v>2019-20Buloke ShireS1</v>
      </c>
      <c r="B1179" s="17" t="s">
        <v>105</v>
      </c>
      <c r="C1179" s="17" t="s">
        <v>254</v>
      </c>
      <c r="D1179" s="17" t="s">
        <v>116</v>
      </c>
      <c r="E1179" s="17">
        <v>0.49716555334897999</v>
      </c>
      <c r="F1179" s="17">
        <v>0.61874399999999996</v>
      </c>
      <c r="G1179" s="17">
        <v>0.525532</v>
      </c>
    </row>
    <row r="1180" spans="1:7" x14ac:dyDescent="0.3">
      <c r="A1180" s="17" t="str">
        <f t="shared" si="23"/>
        <v>2019-20Glen Eira CityS1</v>
      </c>
      <c r="B1180" s="17" t="s">
        <v>105</v>
      </c>
      <c r="C1180" s="17" t="s">
        <v>255</v>
      </c>
      <c r="D1180" s="17" t="s">
        <v>116</v>
      </c>
      <c r="E1180" s="17">
        <v>0.63361385807085302</v>
      </c>
      <c r="F1180" s="17">
        <v>0.61874399999999996</v>
      </c>
      <c r="G1180" s="17">
        <v>0.68995300000000004</v>
      </c>
    </row>
    <row r="1181" spans="1:7" x14ac:dyDescent="0.3">
      <c r="A1181" s="17" t="str">
        <f t="shared" si="23"/>
        <v>2019-20Horsham Rural CityS1</v>
      </c>
      <c r="B1181" s="17" t="s">
        <v>105</v>
      </c>
      <c r="C1181" s="17" t="s">
        <v>256</v>
      </c>
      <c r="D1181" s="17" t="s">
        <v>116</v>
      </c>
      <c r="E1181" s="17">
        <v>0.55628632916993503</v>
      </c>
      <c r="F1181" s="17">
        <v>0.61874399999999996</v>
      </c>
      <c r="G1181" s="17">
        <v>0.60883299999999996</v>
      </c>
    </row>
    <row r="1182" spans="1:7" x14ac:dyDescent="0.3">
      <c r="A1182" s="17" t="str">
        <f t="shared" si="23"/>
        <v>2019-20Kingston CityS1</v>
      </c>
      <c r="B1182" s="17" t="s">
        <v>105</v>
      </c>
      <c r="C1182" s="17" t="s">
        <v>257</v>
      </c>
      <c r="D1182" s="17" t="s">
        <v>116</v>
      </c>
      <c r="E1182" s="17">
        <v>0.652485171711358</v>
      </c>
      <c r="F1182" s="17">
        <v>0.61874399999999996</v>
      </c>
      <c r="G1182" s="17">
        <v>0.68995300000000004</v>
      </c>
    </row>
    <row r="1183" spans="1:7" x14ac:dyDescent="0.3">
      <c r="A1183" s="17" t="str">
        <f t="shared" si="23"/>
        <v>2019-20Latrobe CityS1</v>
      </c>
      <c r="B1183" s="17" t="s">
        <v>105</v>
      </c>
      <c r="C1183" s="17" t="s">
        <v>258</v>
      </c>
      <c r="D1183" s="17" t="s">
        <v>116</v>
      </c>
      <c r="E1183" s="17">
        <v>0.60111030079328498</v>
      </c>
      <c r="F1183" s="17">
        <v>0.61874399999999996</v>
      </c>
      <c r="G1183" s="17">
        <v>0.60883299999999996</v>
      </c>
    </row>
    <row r="1184" spans="1:7" x14ac:dyDescent="0.3">
      <c r="A1184" s="17" t="str">
        <f t="shared" si="23"/>
        <v>2019-20Mildura Rural CityS1</v>
      </c>
      <c r="B1184" s="17" t="s">
        <v>105</v>
      </c>
      <c r="C1184" s="17" t="s">
        <v>259</v>
      </c>
      <c r="D1184" s="17" t="s">
        <v>116</v>
      </c>
      <c r="E1184" s="17">
        <v>0.60898477285544705</v>
      </c>
      <c r="F1184" s="17">
        <v>0.61874399999999996</v>
      </c>
      <c r="G1184" s="17">
        <v>0.60883299999999996</v>
      </c>
    </row>
    <row r="1185" spans="1:7" x14ac:dyDescent="0.3">
      <c r="A1185" s="17" t="str">
        <f t="shared" si="23"/>
        <v>2019-20Mitchell ShireS1</v>
      </c>
      <c r="B1185" s="17" t="s">
        <v>105</v>
      </c>
      <c r="C1185" s="17" t="s">
        <v>260</v>
      </c>
      <c r="D1185" s="17" t="s">
        <v>116</v>
      </c>
      <c r="E1185" s="17">
        <v>0.63484548042032596</v>
      </c>
      <c r="F1185" s="17">
        <v>0.61874399999999996</v>
      </c>
      <c r="G1185" s="17">
        <v>0.59175500000000003</v>
      </c>
    </row>
    <row r="1186" spans="1:7" x14ac:dyDescent="0.3">
      <c r="A1186" s="17" t="str">
        <f t="shared" si="23"/>
        <v>2019-20Northern Grampians ShireS1</v>
      </c>
      <c r="B1186" s="17" t="s">
        <v>105</v>
      </c>
      <c r="C1186" s="17" t="s">
        <v>261</v>
      </c>
      <c r="D1186" s="17" t="s">
        <v>116</v>
      </c>
      <c r="E1186" s="17">
        <v>0.53816943431481901</v>
      </c>
      <c r="F1186" s="17">
        <v>0.61874399999999996</v>
      </c>
      <c r="G1186" s="17">
        <v>0.525532</v>
      </c>
    </row>
    <row r="1187" spans="1:7" x14ac:dyDescent="0.3">
      <c r="A1187" s="17" t="str">
        <f t="shared" si="23"/>
        <v>2020-21Southern Grampians ShireG2</v>
      </c>
      <c r="B1187" s="17" t="s">
        <v>106</v>
      </c>
      <c r="C1187" s="17" t="s">
        <v>184</v>
      </c>
      <c r="D1187" s="17" t="s">
        <v>22</v>
      </c>
      <c r="E1187" s="17">
        <v>57</v>
      </c>
      <c r="F1187" s="17">
        <v>56.848101</v>
      </c>
      <c r="G1187" s="17">
        <v>53.947367999999997</v>
      </c>
    </row>
    <row r="1188" spans="1:7" x14ac:dyDescent="0.3">
      <c r="A1188" s="17" t="str">
        <f t="shared" si="23"/>
        <v>2020-21South Gippsland ShireG2</v>
      </c>
      <c r="B1188" s="17" t="s">
        <v>106</v>
      </c>
      <c r="C1188" s="17" t="s">
        <v>185</v>
      </c>
      <c r="D1188" s="17" t="s">
        <v>22</v>
      </c>
      <c r="E1188" s="17">
        <v>44</v>
      </c>
      <c r="F1188" s="17">
        <v>56.848101</v>
      </c>
      <c r="G1188" s="17">
        <v>53.947367999999997</v>
      </c>
    </row>
    <row r="1189" spans="1:7" x14ac:dyDescent="0.3">
      <c r="A1189" s="17" t="str">
        <f t="shared" si="23"/>
        <v>2020-21Stonnington CityG2</v>
      </c>
      <c r="B1189" s="17" t="s">
        <v>106</v>
      </c>
      <c r="C1189" s="17" t="s">
        <v>186</v>
      </c>
      <c r="D1189" s="17" t="s">
        <v>22</v>
      </c>
      <c r="E1189" s="17">
        <v>60</v>
      </c>
      <c r="F1189" s="17">
        <v>56.848101</v>
      </c>
      <c r="G1189" s="17">
        <v>60.863636</v>
      </c>
    </row>
    <row r="1190" spans="1:7" x14ac:dyDescent="0.3">
      <c r="A1190" s="17" t="str">
        <f t="shared" si="23"/>
        <v>2020-21Ararat Rural CityG2</v>
      </c>
      <c r="B1190" s="17" t="s">
        <v>106</v>
      </c>
      <c r="C1190" s="17" t="s">
        <v>187</v>
      </c>
      <c r="D1190" s="17" t="s">
        <v>22</v>
      </c>
      <c r="E1190" s="17">
        <v>61</v>
      </c>
      <c r="F1190" s="17">
        <v>56.848101</v>
      </c>
      <c r="G1190" s="17">
        <v>56.157895000000003</v>
      </c>
    </row>
    <row r="1191" spans="1:7" x14ac:dyDescent="0.3">
      <c r="A1191" s="17" t="str">
        <f t="shared" si="23"/>
        <v>2020-21Strathbogie ShireG2</v>
      </c>
      <c r="B1191" s="17" t="s">
        <v>106</v>
      </c>
      <c r="C1191" s="17" t="s">
        <v>188</v>
      </c>
      <c r="D1191" s="17" t="s">
        <v>22</v>
      </c>
      <c r="E1191" s="17">
        <v>52</v>
      </c>
      <c r="F1191" s="17">
        <v>56.848101</v>
      </c>
      <c r="G1191" s="17">
        <v>56.157895000000003</v>
      </c>
    </row>
    <row r="1192" spans="1:7" x14ac:dyDescent="0.3">
      <c r="A1192" s="17" t="str">
        <f t="shared" si="23"/>
        <v>2020-21Surf Coast ShireG2</v>
      </c>
      <c r="B1192" s="17" t="s">
        <v>106</v>
      </c>
      <c r="C1192" s="17" t="s">
        <v>189</v>
      </c>
      <c r="D1192" s="17" t="s">
        <v>22</v>
      </c>
      <c r="E1192" s="17">
        <v>59</v>
      </c>
      <c r="F1192" s="17">
        <v>56.848101</v>
      </c>
      <c r="G1192" s="17">
        <v>53.947367999999997</v>
      </c>
    </row>
    <row r="1193" spans="1:7" x14ac:dyDescent="0.3">
      <c r="A1193" s="17" t="str">
        <f t="shared" si="23"/>
        <v>2020-21Swan Hill Rural CityG2</v>
      </c>
      <c r="B1193" s="17" t="s">
        <v>106</v>
      </c>
      <c r="C1193" s="17" t="s">
        <v>190</v>
      </c>
      <c r="D1193" s="17" t="s">
        <v>22</v>
      </c>
      <c r="E1193" s="17">
        <v>51</v>
      </c>
      <c r="F1193" s="17">
        <v>56.848101</v>
      </c>
      <c r="G1193" s="17">
        <v>53.947367999999997</v>
      </c>
    </row>
    <row r="1194" spans="1:7" x14ac:dyDescent="0.3">
      <c r="A1194" s="17" t="str">
        <f t="shared" si="23"/>
        <v>2020-21Towong ShireG2</v>
      </c>
      <c r="B1194" s="17" t="s">
        <v>106</v>
      </c>
      <c r="C1194" s="17" t="s">
        <v>191</v>
      </c>
      <c r="D1194" s="17" t="s">
        <v>22</v>
      </c>
      <c r="E1194" s="17">
        <v>60</v>
      </c>
      <c r="F1194" s="17">
        <v>56.848101</v>
      </c>
      <c r="G1194" s="17">
        <v>56.157895000000003</v>
      </c>
    </row>
    <row r="1195" spans="1:7" x14ac:dyDescent="0.3">
      <c r="A1195" s="17" t="str">
        <f t="shared" si="23"/>
        <v>2020-21Wellington ShireG2</v>
      </c>
      <c r="B1195" s="17" t="s">
        <v>106</v>
      </c>
      <c r="C1195" s="17" t="s">
        <v>192</v>
      </c>
      <c r="D1195" s="17" t="s">
        <v>22</v>
      </c>
      <c r="E1195" s="17">
        <v>58</v>
      </c>
      <c r="F1195" s="17">
        <v>56.848101</v>
      </c>
      <c r="G1195" s="17">
        <v>53.947367999999997</v>
      </c>
    </row>
    <row r="1196" spans="1:7" x14ac:dyDescent="0.3">
      <c r="A1196" s="17" t="str">
        <f t="shared" si="23"/>
        <v>2020-21West Wimmera ShireG2</v>
      </c>
      <c r="B1196" s="17" t="s">
        <v>106</v>
      </c>
      <c r="C1196" s="17" t="s">
        <v>193</v>
      </c>
      <c r="D1196" s="17" t="s">
        <v>22</v>
      </c>
      <c r="E1196" s="17">
        <v>55</v>
      </c>
      <c r="F1196" s="17">
        <v>56.848101</v>
      </c>
      <c r="G1196" s="17">
        <v>56.157895000000003</v>
      </c>
    </row>
    <row r="1197" spans="1:7" x14ac:dyDescent="0.3">
      <c r="A1197" s="17" t="str">
        <f t="shared" si="23"/>
        <v>2020-21Whitehorse CityG2</v>
      </c>
      <c r="B1197" s="17" t="s">
        <v>106</v>
      </c>
      <c r="C1197" s="17" t="s">
        <v>194</v>
      </c>
      <c r="D1197" s="17" t="s">
        <v>22</v>
      </c>
      <c r="E1197" s="17">
        <v>57</v>
      </c>
      <c r="F1197" s="17">
        <v>56.848101</v>
      </c>
      <c r="G1197" s="17">
        <v>60.863636</v>
      </c>
    </row>
    <row r="1198" spans="1:7" x14ac:dyDescent="0.3">
      <c r="A1198" s="17" t="str">
        <f t="shared" si="23"/>
        <v>2020-21Whittlesea CityG2</v>
      </c>
      <c r="B1198" s="17" t="s">
        <v>106</v>
      </c>
      <c r="C1198" s="17" t="s">
        <v>195</v>
      </c>
      <c r="D1198" s="17" t="s">
        <v>22</v>
      </c>
      <c r="E1198" s="17">
        <v>54</v>
      </c>
      <c r="F1198" s="17">
        <v>56.848101</v>
      </c>
      <c r="G1198" s="17">
        <v>57.622222000000001</v>
      </c>
    </row>
    <row r="1199" spans="1:7" x14ac:dyDescent="0.3">
      <c r="A1199" s="17" t="str">
        <f t="shared" si="23"/>
        <v>2020-21Wyndham CityG2</v>
      </c>
      <c r="B1199" s="17" t="s">
        <v>106</v>
      </c>
      <c r="C1199" s="17" t="s">
        <v>196</v>
      </c>
      <c r="D1199" s="17" t="s">
        <v>22</v>
      </c>
      <c r="E1199" s="17">
        <v>69.2</v>
      </c>
      <c r="F1199" s="17">
        <v>56.848101</v>
      </c>
      <c r="G1199" s="17">
        <v>57.622222000000001</v>
      </c>
    </row>
    <row r="1200" spans="1:7" x14ac:dyDescent="0.3">
      <c r="A1200" s="17" t="str">
        <f t="shared" si="23"/>
        <v>2020-21Yarra CityG2</v>
      </c>
      <c r="B1200" s="17" t="s">
        <v>106</v>
      </c>
      <c r="C1200" s="17" t="s">
        <v>197</v>
      </c>
      <c r="D1200" s="17" t="s">
        <v>22</v>
      </c>
      <c r="E1200" s="17">
        <v>65</v>
      </c>
      <c r="F1200" s="17">
        <v>56.848101</v>
      </c>
      <c r="G1200" s="17">
        <v>60.863636</v>
      </c>
    </row>
    <row r="1201" spans="1:7" x14ac:dyDescent="0.3">
      <c r="A1201" s="17" t="str">
        <f t="shared" ref="A1201:A1264" si="24">CONCATENATE(B1201,C1201,D1201)</f>
        <v>2020-21Yarra Ranges ShireG2</v>
      </c>
      <c r="B1201" s="17" t="s">
        <v>106</v>
      </c>
      <c r="C1201" s="17" t="s">
        <v>198</v>
      </c>
      <c r="D1201" s="17" t="s">
        <v>22</v>
      </c>
      <c r="E1201" s="17">
        <v>53</v>
      </c>
      <c r="F1201" s="17">
        <v>56.848101</v>
      </c>
      <c r="G1201" s="17">
        <v>57.622222000000001</v>
      </c>
    </row>
    <row r="1202" spans="1:7" x14ac:dyDescent="0.3">
      <c r="A1202" s="17" t="str">
        <f t="shared" si="24"/>
        <v>2020-21Yarriambiack ShireG2</v>
      </c>
      <c r="B1202" s="17" t="s">
        <v>106</v>
      </c>
      <c r="C1202" s="17" t="s">
        <v>199</v>
      </c>
      <c r="D1202" s="17" t="s">
        <v>22</v>
      </c>
      <c r="E1202" s="17">
        <v>62</v>
      </c>
      <c r="F1202" s="17">
        <v>56.848101</v>
      </c>
      <c r="G1202" s="17">
        <v>56.157895000000003</v>
      </c>
    </row>
    <row r="1203" spans="1:7" x14ac:dyDescent="0.3">
      <c r="A1203" s="17" t="str">
        <f t="shared" si="24"/>
        <v>2020-21Bass Coast ShireG2</v>
      </c>
      <c r="B1203" s="17" t="s">
        <v>106</v>
      </c>
      <c r="C1203" s="17" t="s">
        <v>200</v>
      </c>
      <c r="D1203" s="17" t="s">
        <v>22</v>
      </c>
      <c r="E1203" s="17">
        <v>54</v>
      </c>
      <c r="F1203" s="17">
        <v>56.848101</v>
      </c>
      <c r="G1203" s="17">
        <v>53.947367999999997</v>
      </c>
    </row>
    <row r="1204" spans="1:7" x14ac:dyDescent="0.3">
      <c r="A1204" s="17" t="str">
        <f t="shared" si="24"/>
        <v>2020-21Borough of QueenscliffeG2</v>
      </c>
      <c r="B1204" s="17" t="s">
        <v>106</v>
      </c>
      <c r="C1204" s="17" t="s">
        <v>201</v>
      </c>
      <c r="D1204" s="17" t="s">
        <v>22</v>
      </c>
      <c r="E1204" s="17">
        <v>66</v>
      </c>
      <c r="F1204" s="17">
        <v>56.848101</v>
      </c>
      <c r="G1204" s="17">
        <v>56.157895000000003</v>
      </c>
    </row>
    <row r="1205" spans="1:7" x14ac:dyDescent="0.3">
      <c r="A1205" s="17" t="str">
        <f t="shared" si="24"/>
        <v>2020-21Alpine ShireG2</v>
      </c>
      <c r="B1205" s="17" t="s">
        <v>106</v>
      </c>
      <c r="C1205" s="17" t="s">
        <v>202</v>
      </c>
      <c r="D1205" s="17" t="s">
        <v>22</v>
      </c>
      <c r="E1205" s="17">
        <v>57</v>
      </c>
      <c r="F1205" s="17">
        <v>56.848101</v>
      </c>
      <c r="G1205" s="17">
        <v>56.157895000000003</v>
      </c>
    </row>
    <row r="1206" spans="1:7" x14ac:dyDescent="0.3">
      <c r="A1206" s="17" t="str">
        <f t="shared" si="24"/>
        <v>2020-21Ballarat CityG2</v>
      </c>
      <c r="B1206" s="17" t="s">
        <v>106</v>
      </c>
      <c r="C1206" s="17" t="s">
        <v>203</v>
      </c>
      <c r="D1206" s="17" t="s">
        <v>22</v>
      </c>
      <c r="E1206" s="17">
        <v>55.4</v>
      </c>
      <c r="F1206" s="17">
        <v>56.848101</v>
      </c>
      <c r="G1206" s="17">
        <v>54.14</v>
      </c>
    </row>
    <row r="1207" spans="1:7" x14ac:dyDescent="0.3">
      <c r="A1207" s="17" t="str">
        <f t="shared" si="24"/>
        <v>2020-21Banyule CityG2</v>
      </c>
      <c r="B1207" s="17" t="s">
        <v>106</v>
      </c>
      <c r="C1207" s="17" t="s">
        <v>204</v>
      </c>
      <c r="D1207" s="17" t="s">
        <v>22</v>
      </c>
      <c r="E1207" s="17">
        <v>58</v>
      </c>
      <c r="F1207" s="17">
        <v>56.848101</v>
      </c>
      <c r="G1207" s="17">
        <v>60.863636</v>
      </c>
    </row>
    <row r="1208" spans="1:7" x14ac:dyDescent="0.3">
      <c r="A1208" s="17" t="str">
        <f t="shared" si="24"/>
        <v>2020-21Baw Baw ShireG2</v>
      </c>
      <c r="B1208" s="17" t="s">
        <v>106</v>
      </c>
      <c r="C1208" s="17" t="s">
        <v>205</v>
      </c>
      <c r="D1208" s="17" t="s">
        <v>22</v>
      </c>
      <c r="E1208" s="17">
        <v>53</v>
      </c>
      <c r="F1208" s="17">
        <v>56.848101</v>
      </c>
      <c r="G1208" s="17">
        <v>53.947367999999997</v>
      </c>
    </row>
    <row r="1209" spans="1:7" x14ac:dyDescent="0.3">
      <c r="A1209" s="17" t="str">
        <f t="shared" si="24"/>
        <v>2020-21Bayside CityG2</v>
      </c>
      <c r="B1209" s="17" t="s">
        <v>106</v>
      </c>
      <c r="C1209" s="17" t="s">
        <v>206</v>
      </c>
      <c r="D1209" s="17" t="s">
        <v>22</v>
      </c>
      <c r="E1209" s="17">
        <v>62</v>
      </c>
      <c r="F1209" s="17">
        <v>56.848101</v>
      </c>
      <c r="G1209" s="17">
        <v>60.863636</v>
      </c>
    </row>
    <row r="1210" spans="1:7" x14ac:dyDescent="0.3">
      <c r="A1210" s="17" t="str">
        <f t="shared" si="24"/>
        <v>2020-21Benalla Rural CityG2</v>
      </c>
      <c r="B1210" s="17" t="s">
        <v>106</v>
      </c>
      <c r="C1210" s="17" t="s">
        <v>207</v>
      </c>
      <c r="D1210" s="17" t="s">
        <v>22</v>
      </c>
      <c r="E1210" s="17">
        <v>52</v>
      </c>
      <c r="F1210" s="17">
        <v>56.848101</v>
      </c>
      <c r="G1210" s="17">
        <v>56.157895000000003</v>
      </c>
    </row>
    <row r="1211" spans="1:7" x14ac:dyDescent="0.3">
      <c r="A1211" s="17" t="str">
        <f t="shared" si="24"/>
        <v>2020-21Brimbank CityG2</v>
      </c>
      <c r="B1211" s="17" t="s">
        <v>106</v>
      </c>
      <c r="C1211" s="17" t="s">
        <v>208</v>
      </c>
      <c r="D1211" s="17" t="s">
        <v>22</v>
      </c>
      <c r="E1211" s="17">
        <v>59</v>
      </c>
      <c r="F1211" s="17">
        <v>56.848101</v>
      </c>
      <c r="G1211" s="17">
        <v>60.863636</v>
      </c>
    </row>
    <row r="1212" spans="1:7" x14ac:dyDescent="0.3">
      <c r="A1212" s="17" t="str">
        <f t="shared" si="24"/>
        <v>2020-21Campaspe ShireG2</v>
      </c>
      <c r="B1212" s="17" t="s">
        <v>106</v>
      </c>
      <c r="C1212" s="17" t="s">
        <v>209</v>
      </c>
      <c r="D1212" s="17" t="s">
        <v>22</v>
      </c>
      <c r="E1212" s="17">
        <v>51</v>
      </c>
      <c r="F1212" s="17">
        <v>56.848101</v>
      </c>
      <c r="G1212" s="17">
        <v>53.947367999999997</v>
      </c>
    </row>
    <row r="1213" spans="1:7" x14ac:dyDescent="0.3">
      <c r="A1213" s="17" t="str">
        <f t="shared" si="24"/>
        <v>2020-21Cardinia ShireG2</v>
      </c>
      <c r="B1213" s="17" t="s">
        <v>106</v>
      </c>
      <c r="C1213" s="17" t="s">
        <v>210</v>
      </c>
      <c r="D1213" s="17" t="s">
        <v>22</v>
      </c>
      <c r="E1213" s="17">
        <v>54</v>
      </c>
      <c r="F1213" s="17">
        <v>56.848101</v>
      </c>
      <c r="G1213" s="17">
        <v>57.622222000000001</v>
      </c>
    </row>
    <row r="1214" spans="1:7" x14ac:dyDescent="0.3">
      <c r="A1214" s="17" t="str">
        <f t="shared" si="24"/>
        <v>2020-21Casey CityG2</v>
      </c>
      <c r="B1214" s="17" t="s">
        <v>106</v>
      </c>
      <c r="C1214" s="17" t="s">
        <v>211</v>
      </c>
      <c r="D1214" s="17" t="s">
        <v>22</v>
      </c>
      <c r="E1214" s="17">
        <v>52</v>
      </c>
      <c r="F1214" s="17">
        <v>56.848101</v>
      </c>
      <c r="G1214" s="17">
        <v>57.622222000000001</v>
      </c>
    </row>
    <row r="1215" spans="1:7" x14ac:dyDescent="0.3">
      <c r="A1215" s="17" t="str">
        <f t="shared" si="24"/>
        <v>2020-21Central Goldfields ShireG2</v>
      </c>
      <c r="B1215" s="17" t="s">
        <v>106</v>
      </c>
      <c r="C1215" s="17" t="s">
        <v>212</v>
      </c>
      <c r="D1215" s="17" t="s">
        <v>22</v>
      </c>
      <c r="E1215" s="17">
        <v>54</v>
      </c>
      <c r="F1215" s="17">
        <v>56.848101</v>
      </c>
      <c r="G1215" s="17">
        <v>56.157895000000003</v>
      </c>
    </row>
    <row r="1216" spans="1:7" x14ac:dyDescent="0.3">
      <c r="A1216" s="17" t="str">
        <f t="shared" si="24"/>
        <v>2020-21Colac Otway ShireG2</v>
      </c>
      <c r="B1216" s="17" t="s">
        <v>106</v>
      </c>
      <c r="C1216" s="17" t="s">
        <v>340</v>
      </c>
      <c r="D1216" s="17" t="s">
        <v>22</v>
      </c>
      <c r="E1216" s="17">
        <v>60</v>
      </c>
      <c r="F1216" s="17">
        <v>56.848101</v>
      </c>
      <c r="G1216" s="17">
        <v>53.947367999999997</v>
      </c>
    </row>
    <row r="1217" spans="1:7" x14ac:dyDescent="0.3">
      <c r="A1217" s="17" t="str">
        <f t="shared" si="24"/>
        <v>2020-21Corangamite ShireG2</v>
      </c>
      <c r="B1217" s="17" t="s">
        <v>106</v>
      </c>
      <c r="C1217" s="17" t="s">
        <v>213</v>
      </c>
      <c r="D1217" s="17" t="s">
        <v>22</v>
      </c>
      <c r="E1217" s="17">
        <v>66</v>
      </c>
      <c r="F1217" s="17">
        <v>56.848101</v>
      </c>
      <c r="G1217" s="17">
        <v>53.947367999999997</v>
      </c>
    </row>
    <row r="1218" spans="1:7" x14ac:dyDescent="0.3">
      <c r="A1218" s="17" t="str">
        <f t="shared" si="24"/>
        <v>2020-21Darebin CityG2</v>
      </c>
      <c r="B1218" s="17" t="s">
        <v>106</v>
      </c>
      <c r="C1218" s="17" t="s">
        <v>214</v>
      </c>
      <c r="D1218" s="17" t="s">
        <v>22</v>
      </c>
      <c r="E1218" s="17">
        <v>65</v>
      </c>
      <c r="F1218" s="17">
        <v>56.848101</v>
      </c>
      <c r="G1218" s="17">
        <v>60.863636</v>
      </c>
    </row>
    <row r="1219" spans="1:7" x14ac:dyDescent="0.3">
      <c r="A1219" s="17" t="str">
        <f t="shared" si="24"/>
        <v>2020-21East Gippsland ShireG2</v>
      </c>
      <c r="B1219" s="17" t="s">
        <v>106</v>
      </c>
      <c r="C1219" s="17" t="s">
        <v>215</v>
      </c>
      <c r="D1219" s="17" t="s">
        <v>22</v>
      </c>
      <c r="E1219" s="17">
        <v>51</v>
      </c>
      <c r="F1219" s="17">
        <v>56.848101</v>
      </c>
      <c r="G1219" s="17">
        <v>53.947367999999997</v>
      </c>
    </row>
    <row r="1220" spans="1:7" x14ac:dyDescent="0.3">
      <c r="A1220" s="17" t="str">
        <f t="shared" si="24"/>
        <v>2020-21Frankston CityG2</v>
      </c>
      <c r="B1220" s="17" t="s">
        <v>106</v>
      </c>
      <c r="C1220" s="17" t="s">
        <v>216</v>
      </c>
      <c r="D1220" s="17" t="s">
        <v>22</v>
      </c>
      <c r="E1220" s="17">
        <v>63</v>
      </c>
      <c r="F1220" s="17">
        <v>56.848101</v>
      </c>
      <c r="G1220" s="17">
        <v>60.863636</v>
      </c>
    </row>
    <row r="1221" spans="1:7" x14ac:dyDescent="0.3">
      <c r="A1221" s="17" t="str">
        <f t="shared" si="24"/>
        <v>2020-21Gannawarra ShireG2</v>
      </c>
      <c r="B1221" s="17" t="s">
        <v>106</v>
      </c>
      <c r="C1221" s="17" t="s">
        <v>217</v>
      </c>
      <c r="D1221" s="17" t="s">
        <v>22</v>
      </c>
      <c r="E1221" s="17">
        <v>56</v>
      </c>
      <c r="F1221" s="17">
        <v>56.848101</v>
      </c>
      <c r="G1221" s="17">
        <v>56.157895000000003</v>
      </c>
    </row>
    <row r="1222" spans="1:7" x14ac:dyDescent="0.3">
      <c r="A1222" s="17" t="str">
        <f t="shared" si="24"/>
        <v>2020-21Glenelg ShireG2</v>
      </c>
      <c r="B1222" s="17" t="s">
        <v>106</v>
      </c>
      <c r="C1222" s="17" t="s">
        <v>218</v>
      </c>
      <c r="D1222" s="17" t="s">
        <v>22</v>
      </c>
      <c r="E1222" s="17">
        <v>58</v>
      </c>
      <c r="F1222" s="17">
        <v>56.848101</v>
      </c>
      <c r="G1222" s="17">
        <v>53.947367999999997</v>
      </c>
    </row>
    <row r="1223" spans="1:7" x14ac:dyDescent="0.3">
      <c r="A1223" s="17" t="str">
        <f t="shared" si="24"/>
        <v>2020-21Golden Plains ShireG2</v>
      </c>
      <c r="B1223" s="17" t="s">
        <v>106</v>
      </c>
      <c r="C1223" s="17" t="s">
        <v>219</v>
      </c>
      <c r="D1223" s="17" t="s">
        <v>22</v>
      </c>
      <c r="E1223" s="17">
        <v>47</v>
      </c>
      <c r="F1223" s="17">
        <v>56.848101</v>
      </c>
      <c r="G1223" s="17">
        <v>53.947367999999997</v>
      </c>
    </row>
    <row r="1224" spans="1:7" x14ac:dyDescent="0.3">
      <c r="A1224" s="17" t="str">
        <f t="shared" si="24"/>
        <v>2020-21Greater Bendigo CityG2</v>
      </c>
      <c r="B1224" s="17" t="s">
        <v>106</v>
      </c>
      <c r="C1224" s="17" t="s">
        <v>220</v>
      </c>
      <c r="D1224" s="17" t="s">
        <v>22</v>
      </c>
      <c r="E1224" s="17">
        <v>55</v>
      </c>
      <c r="F1224" s="17">
        <v>56.848101</v>
      </c>
      <c r="G1224" s="17">
        <v>54.14</v>
      </c>
    </row>
    <row r="1225" spans="1:7" x14ac:dyDescent="0.3">
      <c r="A1225" s="17" t="str">
        <f t="shared" si="24"/>
        <v>2020-21Greater Dandenong CityG2</v>
      </c>
      <c r="B1225" s="17" t="s">
        <v>106</v>
      </c>
      <c r="C1225" s="17" t="s">
        <v>221</v>
      </c>
      <c r="D1225" s="17" t="s">
        <v>22</v>
      </c>
      <c r="E1225" s="17">
        <v>60</v>
      </c>
      <c r="F1225" s="17">
        <v>56.848101</v>
      </c>
      <c r="G1225" s="17">
        <v>60.863636</v>
      </c>
    </row>
    <row r="1226" spans="1:7" x14ac:dyDescent="0.3">
      <c r="A1226" s="17" t="str">
        <f t="shared" si="24"/>
        <v>2020-21Greater Geelong CityG2</v>
      </c>
      <c r="B1226" s="17" t="s">
        <v>106</v>
      </c>
      <c r="C1226" s="17" t="s">
        <v>222</v>
      </c>
      <c r="D1226" s="17" t="s">
        <v>22</v>
      </c>
      <c r="E1226" s="17">
        <v>57</v>
      </c>
      <c r="F1226" s="17">
        <v>56.848101</v>
      </c>
      <c r="G1226" s="17">
        <v>54.14</v>
      </c>
    </row>
    <row r="1227" spans="1:7" x14ac:dyDescent="0.3">
      <c r="A1227" s="17" t="str">
        <f t="shared" si="24"/>
        <v>2020-21Hepburn ShireG2</v>
      </c>
      <c r="B1227" s="17" t="s">
        <v>106</v>
      </c>
      <c r="C1227" s="17" t="s">
        <v>223</v>
      </c>
      <c r="D1227" s="17" t="s">
        <v>22</v>
      </c>
      <c r="E1227" s="17">
        <v>44</v>
      </c>
      <c r="F1227" s="17">
        <v>56.848101</v>
      </c>
      <c r="G1227" s="17">
        <v>56.157895000000003</v>
      </c>
    </row>
    <row r="1228" spans="1:7" x14ac:dyDescent="0.3">
      <c r="A1228" s="17" t="str">
        <f t="shared" si="24"/>
        <v>2020-21Hindmarsh ShireG2</v>
      </c>
      <c r="B1228" s="17" t="s">
        <v>106</v>
      </c>
      <c r="C1228" s="17" t="s">
        <v>224</v>
      </c>
      <c r="D1228" s="17" t="s">
        <v>22</v>
      </c>
      <c r="E1228" s="17">
        <v>56</v>
      </c>
      <c r="F1228" s="17">
        <v>56.848101</v>
      </c>
      <c r="G1228" s="17">
        <v>56.157895000000003</v>
      </c>
    </row>
    <row r="1229" spans="1:7" x14ac:dyDescent="0.3">
      <c r="A1229" s="17" t="str">
        <f t="shared" si="24"/>
        <v>2020-21Hobsons Bay CityG2</v>
      </c>
      <c r="B1229" s="17" t="s">
        <v>106</v>
      </c>
      <c r="C1229" s="17" t="s">
        <v>225</v>
      </c>
      <c r="D1229" s="17" t="s">
        <v>22</v>
      </c>
      <c r="E1229" s="17">
        <v>61</v>
      </c>
      <c r="F1229" s="17">
        <v>56.848101</v>
      </c>
      <c r="G1229" s="17">
        <v>60.863636</v>
      </c>
    </row>
    <row r="1230" spans="1:7" x14ac:dyDescent="0.3">
      <c r="A1230" s="17" t="str">
        <f t="shared" si="24"/>
        <v>2020-21Hume CityG2</v>
      </c>
      <c r="B1230" s="17" t="s">
        <v>106</v>
      </c>
      <c r="C1230" s="17" t="s">
        <v>226</v>
      </c>
      <c r="D1230" s="17" t="s">
        <v>22</v>
      </c>
      <c r="E1230" s="17">
        <v>56</v>
      </c>
      <c r="F1230" s="17">
        <v>56.848101</v>
      </c>
      <c r="G1230" s="17">
        <v>57.622222000000001</v>
      </c>
    </row>
    <row r="1231" spans="1:7" x14ac:dyDescent="0.3">
      <c r="A1231" s="17" t="str">
        <f t="shared" si="24"/>
        <v>2020-21Indigo ShireG2</v>
      </c>
      <c r="B1231" s="17" t="s">
        <v>106</v>
      </c>
      <c r="C1231" s="17" t="s">
        <v>227</v>
      </c>
      <c r="D1231" s="17" t="s">
        <v>22</v>
      </c>
      <c r="E1231" s="17">
        <v>57</v>
      </c>
      <c r="F1231" s="17">
        <v>56.848101</v>
      </c>
      <c r="G1231" s="17">
        <v>56.157895000000003</v>
      </c>
    </row>
    <row r="1232" spans="1:7" x14ac:dyDescent="0.3">
      <c r="A1232" s="17" t="str">
        <f t="shared" si="24"/>
        <v>2020-21Knox CityG2</v>
      </c>
      <c r="B1232" s="17" t="s">
        <v>106</v>
      </c>
      <c r="C1232" s="17" t="s">
        <v>228</v>
      </c>
      <c r="D1232" s="17" t="s">
        <v>22</v>
      </c>
      <c r="E1232" s="17">
        <v>58</v>
      </c>
      <c r="F1232" s="17">
        <v>56.848101</v>
      </c>
      <c r="G1232" s="17">
        <v>60.863636</v>
      </c>
    </row>
    <row r="1233" spans="1:7" x14ac:dyDescent="0.3">
      <c r="A1233" s="17" t="str">
        <f t="shared" si="24"/>
        <v>2020-21Loddon ShireG2</v>
      </c>
      <c r="B1233" s="17" t="s">
        <v>106</v>
      </c>
      <c r="C1233" s="17" t="s">
        <v>229</v>
      </c>
      <c r="D1233" s="17" t="s">
        <v>22</v>
      </c>
      <c r="E1233" s="17">
        <v>58</v>
      </c>
      <c r="F1233" s="17">
        <v>56.848101</v>
      </c>
      <c r="G1233" s="17">
        <v>56.157895000000003</v>
      </c>
    </row>
    <row r="1234" spans="1:7" x14ac:dyDescent="0.3">
      <c r="A1234" s="17" t="str">
        <f t="shared" si="24"/>
        <v>2020-21Macedon Ranges ShireG2</v>
      </c>
      <c r="B1234" s="17" t="s">
        <v>106</v>
      </c>
      <c r="C1234" s="17" t="s">
        <v>230</v>
      </c>
      <c r="D1234" s="17" t="s">
        <v>22</v>
      </c>
      <c r="E1234" s="17">
        <v>49</v>
      </c>
      <c r="F1234" s="17">
        <v>56.848101</v>
      </c>
      <c r="G1234" s="17">
        <v>53.947367999999997</v>
      </c>
    </row>
    <row r="1235" spans="1:7" x14ac:dyDescent="0.3">
      <c r="A1235" s="17" t="str">
        <f t="shared" si="24"/>
        <v>2020-21Manningham CityG2</v>
      </c>
      <c r="B1235" s="17" t="s">
        <v>106</v>
      </c>
      <c r="C1235" s="17" t="s">
        <v>231</v>
      </c>
      <c r="D1235" s="17" t="s">
        <v>22</v>
      </c>
      <c r="E1235" s="17">
        <v>64</v>
      </c>
      <c r="F1235" s="17">
        <v>56.848101</v>
      </c>
      <c r="G1235" s="17">
        <v>60.863636</v>
      </c>
    </row>
    <row r="1236" spans="1:7" x14ac:dyDescent="0.3">
      <c r="A1236" s="17" t="str">
        <f t="shared" si="24"/>
        <v>2020-21Mansfield ShireG2</v>
      </c>
      <c r="B1236" s="17" t="s">
        <v>106</v>
      </c>
      <c r="C1236" s="17" t="s">
        <v>232</v>
      </c>
      <c r="D1236" s="17" t="s">
        <v>22</v>
      </c>
      <c r="E1236" s="17">
        <v>56</v>
      </c>
      <c r="F1236" s="17">
        <v>56.848101</v>
      </c>
      <c r="G1236" s="17">
        <v>56.157895000000003</v>
      </c>
    </row>
    <row r="1237" spans="1:7" x14ac:dyDescent="0.3">
      <c r="A1237" s="17" t="str">
        <f t="shared" si="24"/>
        <v>2020-21Maribyrnong CityG2</v>
      </c>
      <c r="B1237" s="17" t="s">
        <v>106</v>
      </c>
      <c r="C1237" s="17" t="s">
        <v>233</v>
      </c>
      <c r="D1237" s="17" t="s">
        <v>22</v>
      </c>
      <c r="E1237" s="17">
        <v>70</v>
      </c>
      <c r="F1237" s="17">
        <v>56.848101</v>
      </c>
      <c r="G1237" s="17">
        <v>60.863636</v>
      </c>
    </row>
    <row r="1238" spans="1:7" x14ac:dyDescent="0.3">
      <c r="A1238" s="17" t="str">
        <f t="shared" si="24"/>
        <v>2020-21Maroondah CityG2</v>
      </c>
      <c r="B1238" s="17" t="s">
        <v>106</v>
      </c>
      <c r="C1238" s="17" t="s">
        <v>234</v>
      </c>
      <c r="D1238" s="17" t="s">
        <v>22</v>
      </c>
      <c r="E1238" s="17">
        <v>55</v>
      </c>
      <c r="F1238" s="17">
        <v>56.848101</v>
      </c>
      <c r="G1238" s="17">
        <v>60.863636</v>
      </c>
    </row>
    <row r="1239" spans="1:7" x14ac:dyDescent="0.3">
      <c r="A1239" s="17" t="str">
        <f t="shared" si="24"/>
        <v>2020-21Melbourne CityG2</v>
      </c>
      <c r="B1239" s="17" t="s">
        <v>106</v>
      </c>
      <c r="C1239" s="17" t="s">
        <v>235</v>
      </c>
      <c r="D1239" s="17" t="s">
        <v>22</v>
      </c>
      <c r="E1239" s="17">
        <v>62</v>
      </c>
      <c r="F1239" s="17">
        <v>56.848101</v>
      </c>
      <c r="G1239" s="17">
        <v>60.863636</v>
      </c>
    </row>
    <row r="1240" spans="1:7" x14ac:dyDescent="0.3">
      <c r="A1240" s="17" t="str">
        <f t="shared" si="24"/>
        <v>2020-21Melton CityG2</v>
      </c>
      <c r="B1240" s="17" t="s">
        <v>106</v>
      </c>
      <c r="C1240" s="17" t="s">
        <v>236</v>
      </c>
      <c r="D1240" s="17" t="s">
        <v>22</v>
      </c>
      <c r="E1240" s="17">
        <v>65</v>
      </c>
      <c r="F1240" s="17">
        <v>56.848101</v>
      </c>
      <c r="G1240" s="17">
        <v>57.622222000000001</v>
      </c>
    </row>
    <row r="1241" spans="1:7" x14ac:dyDescent="0.3">
      <c r="A1241" s="17" t="str">
        <f t="shared" si="24"/>
        <v>2020-21Moira ShireG2</v>
      </c>
      <c r="B1241" s="17" t="s">
        <v>106</v>
      </c>
      <c r="C1241" s="17" t="s">
        <v>237</v>
      </c>
      <c r="D1241" s="17" t="s">
        <v>22</v>
      </c>
      <c r="E1241" s="17">
        <v>55</v>
      </c>
      <c r="F1241" s="17">
        <v>56.848101</v>
      </c>
      <c r="G1241" s="17">
        <v>53.947367999999997</v>
      </c>
    </row>
    <row r="1242" spans="1:7" x14ac:dyDescent="0.3">
      <c r="A1242" s="17" t="str">
        <f t="shared" si="24"/>
        <v>2020-21Monash CityG2</v>
      </c>
      <c r="B1242" s="17" t="s">
        <v>106</v>
      </c>
      <c r="C1242" s="17" t="s">
        <v>238</v>
      </c>
      <c r="D1242" s="17" t="s">
        <v>22</v>
      </c>
      <c r="E1242" s="17">
        <v>70</v>
      </c>
      <c r="F1242" s="17">
        <v>56.848101</v>
      </c>
      <c r="G1242" s="17">
        <v>60.863636</v>
      </c>
    </row>
    <row r="1243" spans="1:7" x14ac:dyDescent="0.3">
      <c r="A1243" s="17" t="str">
        <f t="shared" si="24"/>
        <v>2020-21Moonee Valley CityG2</v>
      </c>
      <c r="B1243" s="17" t="s">
        <v>106</v>
      </c>
      <c r="C1243" s="17" t="s">
        <v>239</v>
      </c>
      <c r="D1243" s="17" t="s">
        <v>22</v>
      </c>
      <c r="E1243" s="17">
        <v>56</v>
      </c>
      <c r="F1243" s="17">
        <v>56.848101</v>
      </c>
      <c r="G1243" s="17">
        <v>60.863636</v>
      </c>
    </row>
    <row r="1244" spans="1:7" x14ac:dyDescent="0.3">
      <c r="A1244" s="17" t="str">
        <f t="shared" si="24"/>
        <v>2020-21Moorabool ShireG2</v>
      </c>
      <c r="B1244" s="17" t="s">
        <v>106</v>
      </c>
      <c r="C1244" s="17" t="s">
        <v>240</v>
      </c>
      <c r="D1244" s="17" t="s">
        <v>22</v>
      </c>
      <c r="E1244" s="17">
        <v>50</v>
      </c>
      <c r="F1244" s="17">
        <v>56.848101</v>
      </c>
      <c r="G1244" s="17">
        <v>53.947367999999997</v>
      </c>
    </row>
    <row r="1245" spans="1:7" x14ac:dyDescent="0.3">
      <c r="A1245" s="17" t="str">
        <f t="shared" si="24"/>
        <v>2020-21Merri-bek CityG2</v>
      </c>
      <c r="B1245" s="17" t="s">
        <v>106</v>
      </c>
      <c r="C1245" s="17" t="s">
        <v>241</v>
      </c>
      <c r="D1245" s="17" t="s">
        <v>22</v>
      </c>
      <c r="E1245" s="17">
        <v>59</v>
      </c>
      <c r="F1245" s="17">
        <v>56.848101</v>
      </c>
      <c r="G1245" s="17">
        <v>60.863636</v>
      </c>
    </row>
    <row r="1246" spans="1:7" x14ac:dyDescent="0.3">
      <c r="A1246" s="17" t="str">
        <f t="shared" si="24"/>
        <v>2020-21Mornington Peninsula ShireG2</v>
      </c>
      <c r="B1246" s="17" t="s">
        <v>106</v>
      </c>
      <c r="C1246" s="17" t="s">
        <v>242</v>
      </c>
      <c r="D1246" s="17" t="s">
        <v>22</v>
      </c>
      <c r="E1246" s="17">
        <v>54</v>
      </c>
      <c r="F1246" s="17">
        <v>56.848101</v>
      </c>
      <c r="G1246" s="17">
        <v>57.622222000000001</v>
      </c>
    </row>
    <row r="1247" spans="1:7" x14ac:dyDescent="0.3">
      <c r="A1247" s="17" t="str">
        <f t="shared" si="24"/>
        <v>2020-21Mount Alexander ShireG2</v>
      </c>
      <c r="B1247" s="17" t="s">
        <v>106</v>
      </c>
      <c r="C1247" s="17" t="s">
        <v>243</v>
      </c>
      <c r="D1247" s="17" t="s">
        <v>22</v>
      </c>
      <c r="E1247" s="17">
        <v>55</v>
      </c>
      <c r="F1247" s="17">
        <v>56.848101</v>
      </c>
      <c r="G1247" s="17">
        <v>53.947367999999997</v>
      </c>
    </row>
    <row r="1248" spans="1:7" x14ac:dyDescent="0.3">
      <c r="A1248" s="17" t="str">
        <f t="shared" si="24"/>
        <v>2020-21Moyne ShireG2</v>
      </c>
      <c r="B1248" s="17" t="s">
        <v>106</v>
      </c>
      <c r="C1248" s="17" t="s">
        <v>244</v>
      </c>
      <c r="D1248" s="17" t="s">
        <v>22</v>
      </c>
      <c r="E1248" s="17">
        <v>57</v>
      </c>
      <c r="F1248" s="17">
        <v>56.848101</v>
      </c>
      <c r="G1248" s="17">
        <v>53.947367999999997</v>
      </c>
    </row>
    <row r="1249" spans="1:7" x14ac:dyDescent="0.3">
      <c r="A1249" s="17" t="str">
        <f t="shared" si="24"/>
        <v>2020-21Murrindindi ShireG2</v>
      </c>
      <c r="B1249" s="17" t="s">
        <v>106</v>
      </c>
      <c r="C1249" s="17" t="s">
        <v>245</v>
      </c>
      <c r="D1249" s="17" t="s">
        <v>22</v>
      </c>
      <c r="E1249" s="17">
        <v>56</v>
      </c>
      <c r="F1249" s="17">
        <v>56.848101</v>
      </c>
      <c r="G1249" s="17">
        <v>56.157895000000003</v>
      </c>
    </row>
    <row r="1250" spans="1:7" x14ac:dyDescent="0.3">
      <c r="A1250" s="17" t="str">
        <f t="shared" si="24"/>
        <v>2020-21Nillumbik ShireG2</v>
      </c>
      <c r="B1250" s="17" t="s">
        <v>106</v>
      </c>
      <c r="C1250" s="17" t="s">
        <v>246</v>
      </c>
      <c r="D1250" s="17" t="s">
        <v>22</v>
      </c>
      <c r="E1250" s="17">
        <v>61.4</v>
      </c>
      <c r="F1250" s="17">
        <v>56.848101</v>
      </c>
      <c r="G1250" s="17">
        <v>57.622222000000001</v>
      </c>
    </row>
    <row r="1251" spans="1:7" x14ac:dyDescent="0.3">
      <c r="A1251" s="17" t="str">
        <f t="shared" si="24"/>
        <v>2020-21Port Phillip CityG2</v>
      </c>
      <c r="B1251" s="17" t="s">
        <v>106</v>
      </c>
      <c r="C1251" s="17" t="s">
        <v>247</v>
      </c>
      <c r="D1251" s="17" t="s">
        <v>22</v>
      </c>
      <c r="E1251" s="17">
        <v>58</v>
      </c>
      <c r="F1251" s="17">
        <v>56.848101</v>
      </c>
      <c r="G1251" s="17">
        <v>60.863636</v>
      </c>
    </row>
    <row r="1252" spans="1:7" x14ac:dyDescent="0.3">
      <c r="A1252" s="17" t="str">
        <f t="shared" si="24"/>
        <v>2020-21Pyrenees ShireG2</v>
      </c>
      <c r="B1252" s="17" t="s">
        <v>106</v>
      </c>
      <c r="C1252" s="17" t="s">
        <v>248</v>
      </c>
      <c r="D1252" s="17" t="s">
        <v>22</v>
      </c>
      <c r="E1252" s="17">
        <v>55</v>
      </c>
      <c r="F1252" s="17">
        <v>56.848101</v>
      </c>
      <c r="G1252" s="17">
        <v>56.157895000000003</v>
      </c>
    </row>
    <row r="1253" spans="1:7" x14ac:dyDescent="0.3">
      <c r="A1253" s="17" t="str">
        <f t="shared" si="24"/>
        <v>2020-21Greater SheppartonG2</v>
      </c>
      <c r="B1253" s="17" t="s">
        <v>106</v>
      </c>
      <c r="C1253" s="17" t="s">
        <v>249</v>
      </c>
      <c r="D1253" s="17" t="s">
        <v>22</v>
      </c>
      <c r="E1253" s="17">
        <v>52</v>
      </c>
      <c r="F1253" s="17">
        <v>56.848101</v>
      </c>
      <c r="G1253" s="17">
        <v>54.14</v>
      </c>
    </row>
    <row r="1254" spans="1:7" x14ac:dyDescent="0.3">
      <c r="A1254" s="17" t="str">
        <f t="shared" si="24"/>
        <v>2020-21Wangaratta Rural CityG2</v>
      </c>
      <c r="B1254" s="17" t="s">
        <v>106</v>
      </c>
      <c r="C1254" s="17" t="s">
        <v>250</v>
      </c>
      <c r="D1254" s="17" t="s">
        <v>22</v>
      </c>
      <c r="E1254" s="17">
        <v>56</v>
      </c>
      <c r="F1254" s="17">
        <v>56.848101</v>
      </c>
      <c r="G1254" s="17">
        <v>54.14</v>
      </c>
    </row>
    <row r="1255" spans="1:7" x14ac:dyDescent="0.3">
      <c r="A1255" s="17" t="str">
        <f t="shared" si="24"/>
        <v>2020-21Warrnambool CityG2</v>
      </c>
      <c r="B1255" s="17" t="s">
        <v>106</v>
      </c>
      <c r="C1255" s="17" t="s">
        <v>251</v>
      </c>
      <c r="D1255" s="17" t="s">
        <v>22</v>
      </c>
      <c r="E1255" s="17">
        <v>50</v>
      </c>
      <c r="F1255" s="17">
        <v>56.848101</v>
      </c>
      <c r="G1255" s="17">
        <v>54.14</v>
      </c>
    </row>
    <row r="1256" spans="1:7" x14ac:dyDescent="0.3">
      <c r="A1256" s="17" t="str">
        <f t="shared" si="24"/>
        <v>2020-21Wodonga CityG2</v>
      </c>
      <c r="B1256" s="17" t="s">
        <v>106</v>
      </c>
      <c r="C1256" s="17" t="s">
        <v>252</v>
      </c>
      <c r="D1256" s="17" t="s">
        <v>22</v>
      </c>
      <c r="E1256" s="17">
        <v>60</v>
      </c>
      <c r="F1256" s="17">
        <v>56.848101</v>
      </c>
      <c r="G1256" s="17">
        <v>54.14</v>
      </c>
    </row>
    <row r="1257" spans="1:7" x14ac:dyDescent="0.3">
      <c r="A1257" s="17" t="str">
        <f t="shared" si="24"/>
        <v>2020-21Boroondara CityG2</v>
      </c>
      <c r="B1257" s="17" t="s">
        <v>106</v>
      </c>
      <c r="C1257" s="17" t="s">
        <v>253</v>
      </c>
      <c r="D1257" s="17" t="s">
        <v>22</v>
      </c>
      <c r="E1257" s="17">
        <v>59</v>
      </c>
      <c r="F1257" s="17">
        <v>56.848101</v>
      </c>
      <c r="G1257" s="17">
        <v>60.863636</v>
      </c>
    </row>
    <row r="1258" spans="1:7" x14ac:dyDescent="0.3">
      <c r="A1258" s="17" t="str">
        <f t="shared" si="24"/>
        <v>2020-21Buloke ShireG2</v>
      </c>
      <c r="B1258" s="17" t="s">
        <v>106</v>
      </c>
      <c r="C1258" s="17" t="s">
        <v>254</v>
      </c>
      <c r="D1258" s="17" t="s">
        <v>22</v>
      </c>
      <c r="E1258" s="17">
        <v>60</v>
      </c>
      <c r="F1258" s="17">
        <v>56.848101</v>
      </c>
      <c r="G1258" s="17">
        <v>56.157895000000003</v>
      </c>
    </row>
    <row r="1259" spans="1:7" x14ac:dyDescent="0.3">
      <c r="A1259" s="17" t="str">
        <f t="shared" si="24"/>
        <v>2020-21Glen Eira CityG2</v>
      </c>
      <c r="B1259" s="17" t="s">
        <v>106</v>
      </c>
      <c r="C1259" s="17" t="s">
        <v>255</v>
      </c>
      <c r="D1259" s="17" t="s">
        <v>22</v>
      </c>
      <c r="E1259" s="17">
        <v>58</v>
      </c>
      <c r="F1259" s="17">
        <v>56.848101</v>
      </c>
      <c r="G1259" s="17">
        <v>60.863636</v>
      </c>
    </row>
    <row r="1260" spans="1:7" x14ac:dyDescent="0.3">
      <c r="A1260" s="17" t="str">
        <f t="shared" si="24"/>
        <v>2020-21Horsham Rural CityG2</v>
      </c>
      <c r="B1260" s="17" t="s">
        <v>106</v>
      </c>
      <c r="C1260" s="17" t="s">
        <v>256</v>
      </c>
      <c r="D1260" s="17" t="s">
        <v>22</v>
      </c>
      <c r="E1260" s="17">
        <v>48</v>
      </c>
      <c r="F1260" s="17">
        <v>56.848101</v>
      </c>
      <c r="G1260" s="17">
        <v>54.14</v>
      </c>
    </row>
    <row r="1261" spans="1:7" x14ac:dyDescent="0.3">
      <c r="A1261" s="17" t="str">
        <f t="shared" si="24"/>
        <v>2020-21Kingston CityG2</v>
      </c>
      <c r="B1261" s="17" t="s">
        <v>106</v>
      </c>
      <c r="C1261" s="17" t="s">
        <v>257</v>
      </c>
      <c r="D1261" s="17" t="s">
        <v>22</v>
      </c>
      <c r="E1261" s="17">
        <v>60</v>
      </c>
      <c r="F1261" s="17">
        <v>56.848101</v>
      </c>
      <c r="G1261" s="17">
        <v>60.863636</v>
      </c>
    </row>
    <row r="1262" spans="1:7" x14ac:dyDescent="0.3">
      <c r="A1262" s="17" t="str">
        <f t="shared" si="24"/>
        <v>2020-21Latrobe CityG2</v>
      </c>
      <c r="B1262" s="17" t="s">
        <v>106</v>
      </c>
      <c r="C1262" s="17" t="s">
        <v>258</v>
      </c>
      <c r="D1262" s="17" t="s">
        <v>22</v>
      </c>
      <c r="E1262" s="17">
        <v>58</v>
      </c>
      <c r="F1262" s="17">
        <v>56.848101</v>
      </c>
      <c r="G1262" s="17">
        <v>54.14</v>
      </c>
    </row>
    <row r="1263" spans="1:7" x14ac:dyDescent="0.3">
      <c r="A1263" s="17" t="str">
        <f t="shared" si="24"/>
        <v>2020-21Mildura Rural CityG2</v>
      </c>
      <c r="B1263" s="17" t="s">
        <v>106</v>
      </c>
      <c r="C1263" s="17" t="s">
        <v>259</v>
      </c>
      <c r="D1263" s="17" t="s">
        <v>22</v>
      </c>
      <c r="E1263" s="17">
        <v>50</v>
      </c>
      <c r="F1263" s="17">
        <v>56.848101</v>
      </c>
      <c r="G1263" s="17">
        <v>54.14</v>
      </c>
    </row>
    <row r="1264" spans="1:7" x14ac:dyDescent="0.3">
      <c r="A1264" s="17" t="str">
        <f t="shared" si="24"/>
        <v>2020-21Mitchell ShireG2</v>
      </c>
      <c r="B1264" s="17" t="s">
        <v>106</v>
      </c>
      <c r="C1264" s="17" t="s">
        <v>260</v>
      </c>
      <c r="D1264" s="17" t="s">
        <v>22</v>
      </c>
      <c r="E1264" s="17">
        <v>50</v>
      </c>
      <c r="F1264" s="17">
        <v>56.848101</v>
      </c>
      <c r="G1264" s="17">
        <v>53.947367999999997</v>
      </c>
    </row>
    <row r="1265" spans="1:7" x14ac:dyDescent="0.3">
      <c r="A1265" s="17" t="str">
        <f t="shared" ref="A1265:A1328" si="25">CONCATENATE(B1265,C1265,D1265)</f>
        <v>2020-21Northern Grampians ShireG2</v>
      </c>
      <c r="B1265" s="17" t="s">
        <v>106</v>
      </c>
      <c r="C1265" s="17" t="s">
        <v>261</v>
      </c>
      <c r="D1265" s="17" t="s">
        <v>22</v>
      </c>
      <c r="E1265" s="17">
        <v>50</v>
      </c>
      <c r="F1265" s="17">
        <v>56.848101</v>
      </c>
      <c r="G1265" s="17">
        <v>56.157895000000003</v>
      </c>
    </row>
    <row r="1266" spans="1:7" x14ac:dyDescent="0.3">
      <c r="A1266" s="17" t="str">
        <f t="shared" si="25"/>
        <v>2020-21Southern Grampians ShireR2</v>
      </c>
      <c r="B1266" s="17" t="s">
        <v>106</v>
      </c>
      <c r="C1266" s="17" t="s">
        <v>184</v>
      </c>
      <c r="D1266" s="17" t="s">
        <v>31</v>
      </c>
      <c r="E1266" s="17">
        <v>0.88174651303820495</v>
      </c>
      <c r="F1266" s="17">
        <v>0.96711999999999998</v>
      </c>
      <c r="G1266" s="17">
        <v>0.96694500000000005</v>
      </c>
    </row>
    <row r="1267" spans="1:7" x14ac:dyDescent="0.3">
      <c r="A1267" s="17" t="str">
        <f t="shared" si="25"/>
        <v>2020-21South Gippsland ShireR2</v>
      </c>
      <c r="B1267" s="17" t="s">
        <v>106</v>
      </c>
      <c r="C1267" s="17" t="s">
        <v>185</v>
      </c>
      <c r="D1267" s="17" t="s">
        <v>31</v>
      </c>
      <c r="E1267" s="17">
        <v>0.98123947370868603</v>
      </c>
      <c r="F1267" s="17">
        <v>0.96711999999999998</v>
      </c>
      <c r="G1267" s="17">
        <v>0.96694500000000005</v>
      </c>
    </row>
    <row r="1268" spans="1:7" x14ac:dyDescent="0.3">
      <c r="A1268" s="17" t="str">
        <f t="shared" si="25"/>
        <v>2020-21Stonnington CityR2</v>
      </c>
      <c r="B1268" s="17" t="s">
        <v>106</v>
      </c>
      <c r="C1268" s="17" t="s">
        <v>186</v>
      </c>
      <c r="D1268" s="17" t="s">
        <v>31</v>
      </c>
      <c r="E1268" s="17">
        <v>0.99769984779299803</v>
      </c>
      <c r="F1268" s="17">
        <v>0.96711999999999998</v>
      </c>
      <c r="G1268" s="17">
        <v>0.96004500000000004</v>
      </c>
    </row>
    <row r="1269" spans="1:7" x14ac:dyDescent="0.3">
      <c r="A1269" s="17" t="str">
        <f t="shared" si="25"/>
        <v>2020-21Ararat Rural CityR2</v>
      </c>
      <c r="B1269" s="17" t="s">
        <v>106</v>
      </c>
      <c r="C1269" s="17" t="s">
        <v>187</v>
      </c>
      <c r="D1269" s="17" t="s">
        <v>31</v>
      </c>
      <c r="E1269" s="17">
        <v>1</v>
      </c>
      <c r="F1269" s="17">
        <v>0.96711999999999998</v>
      </c>
      <c r="G1269" s="17">
        <v>0.97842600000000002</v>
      </c>
    </row>
    <row r="1270" spans="1:7" x14ac:dyDescent="0.3">
      <c r="A1270" s="17" t="str">
        <f t="shared" si="25"/>
        <v>2020-21Strathbogie ShireR2</v>
      </c>
      <c r="B1270" s="17" t="s">
        <v>106</v>
      </c>
      <c r="C1270" s="17" t="s">
        <v>188</v>
      </c>
      <c r="D1270" s="17" t="s">
        <v>31</v>
      </c>
      <c r="E1270" s="17">
        <v>0.99743432994944903</v>
      </c>
      <c r="F1270" s="17">
        <v>0.96711999999999998</v>
      </c>
      <c r="G1270" s="17">
        <v>0.97842600000000002</v>
      </c>
    </row>
    <row r="1271" spans="1:7" x14ac:dyDescent="0.3">
      <c r="A1271" s="17" t="str">
        <f t="shared" si="25"/>
        <v>2020-21Surf Coast ShireR2</v>
      </c>
      <c r="B1271" s="17" t="s">
        <v>106</v>
      </c>
      <c r="C1271" s="17" t="s">
        <v>189</v>
      </c>
      <c r="D1271" s="17" t="s">
        <v>31</v>
      </c>
      <c r="E1271" s="17">
        <v>0.97024793388429798</v>
      </c>
      <c r="F1271" s="17">
        <v>0.96711999999999998</v>
      </c>
      <c r="G1271" s="17">
        <v>0.96694500000000005</v>
      </c>
    </row>
    <row r="1272" spans="1:7" x14ac:dyDescent="0.3">
      <c r="A1272" s="17" t="str">
        <f t="shared" si="25"/>
        <v>2020-21Swan Hill Rural CityR2</v>
      </c>
      <c r="B1272" s="17" t="s">
        <v>106</v>
      </c>
      <c r="C1272" s="17" t="s">
        <v>190</v>
      </c>
      <c r="D1272" s="17" t="s">
        <v>31</v>
      </c>
      <c r="E1272" s="17">
        <v>0.99279035710262498</v>
      </c>
      <c r="F1272" s="17">
        <v>0.96711999999999998</v>
      </c>
      <c r="G1272" s="17">
        <v>0.96694500000000005</v>
      </c>
    </row>
    <row r="1273" spans="1:7" x14ac:dyDescent="0.3">
      <c r="A1273" s="17" t="str">
        <f t="shared" si="25"/>
        <v>2020-21Towong ShireR2</v>
      </c>
      <c r="B1273" s="17" t="s">
        <v>106</v>
      </c>
      <c r="C1273" s="17" t="s">
        <v>191</v>
      </c>
      <c r="D1273" s="17" t="s">
        <v>31</v>
      </c>
      <c r="E1273" s="17">
        <v>1</v>
      </c>
      <c r="F1273" s="17">
        <v>0.96711999999999998</v>
      </c>
      <c r="G1273" s="17">
        <v>0.97842600000000002</v>
      </c>
    </row>
    <row r="1274" spans="1:7" x14ac:dyDescent="0.3">
      <c r="A1274" s="17" t="str">
        <f t="shared" si="25"/>
        <v>2020-21Wellington ShireR2</v>
      </c>
      <c r="B1274" s="17" t="s">
        <v>106</v>
      </c>
      <c r="C1274" s="17" t="s">
        <v>192</v>
      </c>
      <c r="D1274" s="17" t="s">
        <v>31</v>
      </c>
      <c r="E1274" s="17">
        <v>0.99969361147327296</v>
      </c>
      <c r="F1274" s="17">
        <v>0.96711999999999998</v>
      </c>
      <c r="G1274" s="17">
        <v>0.96694500000000005</v>
      </c>
    </row>
    <row r="1275" spans="1:7" x14ac:dyDescent="0.3">
      <c r="A1275" s="17" t="str">
        <f t="shared" si="25"/>
        <v>2020-21West Wimmera ShireR2</v>
      </c>
      <c r="B1275" s="17" t="s">
        <v>106</v>
      </c>
      <c r="C1275" s="17" t="s">
        <v>193</v>
      </c>
      <c r="D1275" s="17" t="s">
        <v>31</v>
      </c>
      <c r="E1275" s="17">
        <v>0.99734722306341195</v>
      </c>
      <c r="F1275" s="17">
        <v>0.96711999999999998</v>
      </c>
      <c r="G1275" s="17">
        <v>0.97842600000000002</v>
      </c>
    </row>
    <row r="1276" spans="1:7" x14ac:dyDescent="0.3">
      <c r="A1276" s="17" t="str">
        <f t="shared" si="25"/>
        <v>2020-21Whitehorse CityR2</v>
      </c>
      <c r="B1276" s="17" t="s">
        <v>106</v>
      </c>
      <c r="C1276" s="17" t="s">
        <v>194</v>
      </c>
      <c r="D1276" s="17" t="s">
        <v>31</v>
      </c>
      <c r="E1276" s="17">
        <v>0.98587127158555699</v>
      </c>
      <c r="F1276" s="17">
        <v>0.96711999999999998</v>
      </c>
      <c r="G1276" s="17">
        <v>0.96004500000000004</v>
      </c>
    </row>
    <row r="1277" spans="1:7" x14ac:dyDescent="0.3">
      <c r="A1277" s="17" t="str">
        <f t="shared" si="25"/>
        <v>2020-21Whittlesea CityR2</v>
      </c>
      <c r="B1277" s="17" t="s">
        <v>106</v>
      </c>
      <c r="C1277" s="17" t="s">
        <v>195</v>
      </c>
      <c r="D1277" s="17" t="s">
        <v>31</v>
      </c>
      <c r="E1277" s="17">
        <v>0.91411947245927105</v>
      </c>
      <c r="F1277" s="17">
        <v>0.96711999999999998</v>
      </c>
      <c r="G1277" s="17">
        <v>0.95654399999999995</v>
      </c>
    </row>
    <row r="1278" spans="1:7" x14ac:dyDescent="0.3">
      <c r="A1278" s="17" t="str">
        <f t="shared" si="25"/>
        <v>2020-21Wyndham CityR2</v>
      </c>
      <c r="B1278" s="17" t="s">
        <v>106</v>
      </c>
      <c r="C1278" s="17" t="s">
        <v>196</v>
      </c>
      <c r="D1278" s="17" t="s">
        <v>31</v>
      </c>
      <c r="E1278" s="17">
        <v>0.98626716604244702</v>
      </c>
      <c r="F1278" s="17">
        <v>0.96711999999999998</v>
      </c>
      <c r="G1278" s="17">
        <v>0.95654399999999995</v>
      </c>
    </row>
    <row r="1279" spans="1:7" x14ac:dyDescent="0.3">
      <c r="A1279" s="17" t="str">
        <f t="shared" si="25"/>
        <v>2020-21Yarra CityR2</v>
      </c>
      <c r="B1279" s="17" t="s">
        <v>106</v>
      </c>
      <c r="C1279" s="17" t="s">
        <v>197</v>
      </c>
      <c r="D1279" s="17" t="s">
        <v>31</v>
      </c>
      <c r="E1279" s="17">
        <v>0.98307399174341104</v>
      </c>
      <c r="F1279" s="17">
        <v>0.96711999999999998</v>
      </c>
      <c r="G1279" s="17">
        <v>0.96004500000000004</v>
      </c>
    </row>
    <row r="1280" spans="1:7" x14ac:dyDescent="0.3">
      <c r="A1280" s="17" t="str">
        <f t="shared" si="25"/>
        <v>2020-21Yarra Ranges ShireR2</v>
      </c>
      <c r="B1280" s="17" t="s">
        <v>106</v>
      </c>
      <c r="C1280" s="17" t="s">
        <v>198</v>
      </c>
      <c r="D1280" s="17" t="s">
        <v>31</v>
      </c>
      <c r="E1280" s="17">
        <v>0.98086633519704403</v>
      </c>
      <c r="F1280" s="17">
        <v>0.96711999999999998</v>
      </c>
      <c r="G1280" s="17">
        <v>0.95654399999999995</v>
      </c>
    </row>
    <row r="1281" spans="1:7" x14ac:dyDescent="0.3">
      <c r="A1281" s="17" t="str">
        <f t="shared" si="25"/>
        <v>2020-21Yarriambiack ShireR2</v>
      </c>
      <c r="B1281" s="17" t="s">
        <v>106</v>
      </c>
      <c r="C1281" s="17" t="s">
        <v>199</v>
      </c>
      <c r="D1281" s="17" t="s">
        <v>31</v>
      </c>
      <c r="E1281" s="17">
        <v>1</v>
      </c>
      <c r="F1281" s="17">
        <v>0.96711999999999998</v>
      </c>
      <c r="G1281" s="17">
        <v>0.97842600000000002</v>
      </c>
    </row>
    <row r="1282" spans="1:7" x14ac:dyDescent="0.3">
      <c r="A1282" s="17" t="str">
        <f t="shared" si="25"/>
        <v>2020-21Bass Coast ShireR2</v>
      </c>
      <c r="B1282" s="17" t="s">
        <v>106</v>
      </c>
      <c r="C1282" s="17" t="s">
        <v>200</v>
      </c>
      <c r="D1282" s="17" t="s">
        <v>31</v>
      </c>
      <c r="E1282" s="17">
        <v>0.96933560477001701</v>
      </c>
      <c r="F1282" s="17">
        <v>0.96711999999999998</v>
      </c>
      <c r="G1282" s="17">
        <v>0.96694500000000005</v>
      </c>
    </row>
    <row r="1283" spans="1:7" x14ac:dyDescent="0.3">
      <c r="A1283" s="17" t="str">
        <f t="shared" si="25"/>
        <v>2020-21Borough of QueenscliffeR2</v>
      </c>
      <c r="B1283" s="17" t="s">
        <v>106</v>
      </c>
      <c r="C1283" s="17" t="s">
        <v>201</v>
      </c>
      <c r="D1283" s="17" t="s">
        <v>31</v>
      </c>
      <c r="E1283" s="17">
        <v>1</v>
      </c>
      <c r="F1283" s="17">
        <v>0.96711999999999998</v>
      </c>
      <c r="G1283" s="17">
        <v>0.97842600000000002</v>
      </c>
    </row>
    <row r="1284" spans="1:7" x14ac:dyDescent="0.3">
      <c r="A1284" s="17" t="str">
        <f t="shared" si="25"/>
        <v>2020-21Alpine ShireR2</v>
      </c>
      <c r="B1284" s="17" t="s">
        <v>106</v>
      </c>
      <c r="C1284" s="17" t="s">
        <v>202</v>
      </c>
      <c r="D1284" s="17" t="s">
        <v>31</v>
      </c>
      <c r="E1284" s="17">
        <v>0.98820058997050098</v>
      </c>
      <c r="F1284" s="17">
        <v>0.96711999999999998</v>
      </c>
      <c r="G1284" s="17">
        <v>0.97842600000000002</v>
      </c>
    </row>
    <row r="1285" spans="1:7" x14ac:dyDescent="0.3">
      <c r="A1285" s="17" t="str">
        <f t="shared" si="25"/>
        <v>2020-21Ballarat CityR2</v>
      </c>
      <c r="B1285" s="17" t="s">
        <v>106</v>
      </c>
      <c r="C1285" s="17" t="s">
        <v>203</v>
      </c>
      <c r="D1285" s="17" t="s">
        <v>31</v>
      </c>
      <c r="E1285" s="17">
        <v>0.99781547160113104</v>
      </c>
      <c r="F1285" s="17">
        <v>0.96711999999999998</v>
      </c>
      <c r="G1285" s="17">
        <v>0.97105399999999997</v>
      </c>
    </row>
    <row r="1286" spans="1:7" x14ac:dyDescent="0.3">
      <c r="A1286" s="17" t="str">
        <f t="shared" si="25"/>
        <v>2020-21Banyule CityR2</v>
      </c>
      <c r="B1286" s="17" t="s">
        <v>106</v>
      </c>
      <c r="C1286" s="17" t="s">
        <v>204</v>
      </c>
      <c r="D1286" s="17" t="s">
        <v>31</v>
      </c>
      <c r="E1286" s="17">
        <v>0.97057513914656801</v>
      </c>
      <c r="F1286" s="17">
        <v>0.96711999999999998</v>
      </c>
      <c r="G1286" s="17">
        <v>0.96004500000000004</v>
      </c>
    </row>
    <row r="1287" spans="1:7" x14ac:dyDescent="0.3">
      <c r="A1287" s="17" t="str">
        <f t="shared" si="25"/>
        <v>2020-21Baw Baw ShireR2</v>
      </c>
      <c r="B1287" s="17" t="s">
        <v>106</v>
      </c>
      <c r="C1287" s="17" t="s">
        <v>205</v>
      </c>
      <c r="D1287" s="17" t="s">
        <v>31</v>
      </c>
      <c r="E1287" s="17">
        <v>0.98182145428365697</v>
      </c>
      <c r="F1287" s="17">
        <v>0.96711999999999998</v>
      </c>
      <c r="G1287" s="17">
        <v>0.96694500000000005</v>
      </c>
    </row>
    <row r="1288" spans="1:7" x14ac:dyDescent="0.3">
      <c r="A1288" s="17" t="str">
        <f t="shared" si="25"/>
        <v>2020-21Bayside CityR2</v>
      </c>
      <c r="B1288" s="17" t="s">
        <v>106</v>
      </c>
      <c r="C1288" s="17" t="s">
        <v>206</v>
      </c>
      <c r="D1288" s="17" t="s">
        <v>31</v>
      </c>
      <c r="E1288" s="17">
        <v>0.98915989159891604</v>
      </c>
      <c r="F1288" s="17">
        <v>0.96711999999999998</v>
      </c>
      <c r="G1288" s="17">
        <v>0.96004500000000004</v>
      </c>
    </row>
    <row r="1289" spans="1:7" x14ac:dyDescent="0.3">
      <c r="A1289" s="17" t="str">
        <f t="shared" si="25"/>
        <v>2020-21Benalla Rural CityR2</v>
      </c>
      <c r="B1289" s="17" t="s">
        <v>106</v>
      </c>
      <c r="C1289" s="17" t="s">
        <v>207</v>
      </c>
      <c r="D1289" s="17" t="s">
        <v>31</v>
      </c>
      <c r="E1289" s="17">
        <v>0.98800064282270605</v>
      </c>
      <c r="F1289" s="17">
        <v>0.96711999999999998</v>
      </c>
      <c r="G1289" s="17">
        <v>0.97842600000000002</v>
      </c>
    </row>
    <row r="1290" spans="1:7" x14ac:dyDescent="0.3">
      <c r="A1290" s="17" t="str">
        <f t="shared" si="25"/>
        <v>2020-21Brimbank CityR2</v>
      </c>
      <c r="B1290" s="17" t="s">
        <v>106</v>
      </c>
      <c r="C1290" s="17" t="s">
        <v>208</v>
      </c>
      <c r="D1290" s="17" t="s">
        <v>31</v>
      </c>
      <c r="E1290" s="17">
        <v>0.91491712707182304</v>
      </c>
      <c r="F1290" s="17">
        <v>0.96711999999999998</v>
      </c>
      <c r="G1290" s="17">
        <v>0.96004500000000004</v>
      </c>
    </row>
    <row r="1291" spans="1:7" x14ac:dyDescent="0.3">
      <c r="A1291" s="17" t="str">
        <f t="shared" si="25"/>
        <v>2020-21Campaspe ShireR2</v>
      </c>
      <c r="B1291" s="17" t="s">
        <v>106</v>
      </c>
      <c r="C1291" s="17" t="s">
        <v>209</v>
      </c>
      <c r="D1291" s="17" t="s">
        <v>31</v>
      </c>
      <c r="E1291" s="17">
        <v>0.98958333333333304</v>
      </c>
      <c r="F1291" s="17">
        <v>0.96711999999999998</v>
      </c>
      <c r="G1291" s="17">
        <v>0.96694500000000005</v>
      </c>
    </row>
    <row r="1292" spans="1:7" x14ac:dyDescent="0.3">
      <c r="A1292" s="17" t="str">
        <f t="shared" si="25"/>
        <v>2020-21Cardinia ShireR2</v>
      </c>
      <c r="B1292" s="17" t="s">
        <v>106</v>
      </c>
      <c r="C1292" s="17" t="s">
        <v>210</v>
      </c>
      <c r="D1292" s="17" t="s">
        <v>31</v>
      </c>
      <c r="E1292" s="17">
        <v>0.98670212765957399</v>
      </c>
      <c r="F1292" s="17">
        <v>0.96711999999999998</v>
      </c>
      <c r="G1292" s="17">
        <v>0.95654399999999995</v>
      </c>
    </row>
    <row r="1293" spans="1:7" x14ac:dyDescent="0.3">
      <c r="A1293" s="17" t="str">
        <f t="shared" si="25"/>
        <v>2020-21Casey CityR2</v>
      </c>
      <c r="B1293" s="17" t="s">
        <v>106</v>
      </c>
      <c r="C1293" s="17" t="s">
        <v>211</v>
      </c>
      <c r="D1293" s="17" t="s">
        <v>31</v>
      </c>
      <c r="E1293" s="17">
        <v>0.95606415268290601</v>
      </c>
      <c r="F1293" s="17">
        <v>0.96711999999999998</v>
      </c>
      <c r="G1293" s="17">
        <v>0.95654399999999995</v>
      </c>
    </row>
    <row r="1294" spans="1:7" x14ac:dyDescent="0.3">
      <c r="A1294" s="17" t="str">
        <f t="shared" si="25"/>
        <v>2020-21Central Goldfields ShireR2</v>
      </c>
      <c r="B1294" s="17" t="s">
        <v>106</v>
      </c>
      <c r="C1294" s="17" t="s">
        <v>212</v>
      </c>
      <c r="D1294" s="17" t="s">
        <v>31</v>
      </c>
      <c r="E1294" s="17">
        <v>0.99681498473846797</v>
      </c>
      <c r="F1294" s="17">
        <v>0.96711999999999998</v>
      </c>
      <c r="G1294" s="17">
        <v>0.97842600000000002</v>
      </c>
    </row>
    <row r="1295" spans="1:7" x14ac:dyDescent="0.3">
      <c r="A1295" s="17" t="str">
        <f t="shared" si="25"/>
        <v>2020-21Colac Otway ShireR2</v>
      </c>
      <c r="B1295" s="17" t="s">
        <v>106</v>
      </c>
      <c r="C1295" s="17" t="s">
        <v>340</v>
      </c>
      <c r="D1295" s="17" t="s">
        <v>31</v>
      </c>
      <c r="E1295" s="17">
        <v>1.00000883415638</v>
      </c>
      <c r="F1295" s="17">
        <v>0.96711999999999998</v>
      </c>
      <c r="G1295" s="17">
        <v>0.96694500000000005</v>
      </c>
    </row>
    <row r="1296" spans="1:7" x14ac:dyDescent="0.3">
      <c r="A1296" s="17" t="str">
        <f t="shared" si="25"/>
        <v>2020-21Corangamite ShireR2</v>
      </c>
      <c r="B1296" s="17" t="s">
        <v>106</v>
      </c>
      <c r="C1296" s="17" t="s">
        <v>213</v>
      </c>
      <c r="D1296" s="17" t="s">
        <v>31</v>
      </c>
      <c r="E1296" s="17">
        <v>0.99015317286652105</v>
      </c>
      <c r="F1296" s="17">
        <v>0.96711999999999998</v>
      </c>
      <c r="G1296" s="17">
        <v>0.96694500000000005</v>
      </c>
    </row>
    <row r="1297" spans="1:7" x14ac:dyDescent="0.3">
      <c r="A1297" s="17" t="str">
        <f t="shared" si="25"/>
        <v>2020-21Darebin CityR2</v>
      </c>
      <c r="B1297" s="17" t="s">
        <v>106</v>
      </c>
      <c r="C1297" s="17" t="s">
        <v>214</v>
      </c>
      <c r="D1297" s="17" t="s">
        <v>31</v>
      </c>
      <c r="E1297" s="17">
        <v>0.97256385998107897</v>
      </c>
      <c r="F1297" s="17">
        <v>0.96711999999999998</v>
      </c>
      <c r="G1297" s="17">
        <v>0.96004500000000004</v>
      </c>
    </row>
    <row r="1298" spans="1:7" x14ac:dyDescent="0.3">
      <c r="A1298" s="17" t="str">
        <f t="shared" si="25"/>
        <v>2020-21East Gippsland ShireR2</v>
      </c>
      <c r="B1298" s="17" t="s">
        <v>106</v>
      </c>
      <c r="C1298" s="17" t="s">
        <v>215</v>
      </c>
      <c r="D1298" s="17" t="s">
        <v>31</v>
      </c>
      <c r="E1298" s="17">
        <v>0.96810382063061995</v>
      </c>
      <c r="F1298" s="17">
        <v>0.96711999999999998</v>
      </c>
      <c r="G1298" s="17">
        <v>0.96694500000000005</v>
      </c>
    </row>
    <row r="1299" spans="1:7" x14ac:dyDescent="0.3">
      <c r="A1299" s="17" t="str">
        <f t="shared" si="25"/>
        <v>2020-21Frankston CityR2</v>
      </c>
      <c r="B1299" s="17" t="s">
        <v>106</v>
      </c>
      <c r="C1299" s="17" t="s">
        <v>216</v>
      </c>
      <c r="D1299" s="17" t="s">
        <v>31</v>
      </c>
      <c r="E1299" s="17">
        <v>0.99266670625259801</v>
      </c>
      <c r="F1299" s="17">
        <v>0.96711999999999998</v>
      </c>
      <c r="G1299" s="17">
        <v>0.96004500000000004</v>
      </c>
    </row>
    <row r="1300" spans="1:7" x14ac:dyDescent="0.3">
      <c r="A1300" s="17" t="str">
        <f t="shared" si="25"/>
        <v>2020-21Gannawarra ShireR2</v>
      </c>
      <c r="B1300" s="17" t="s">
        <v>106</v>
      </c>
      <c r="C1300" s="17" t="s">
        <v>217</v>
      </c>
      <c r="D1300" s="17" t="s">
        <v>31</v>
      </c>
      <c r="E1300" s="17">
        <v>0.99500959692898305</v>
      </c>
      <c r="F1300" s="17">
        <v>0.96711999999999998</v>
      </c>
      <c r="G1300" s="17">
        <v>0.97842600000000002</v>
      </c>
    </row>
    <row r="1301" spans="1:7" x14ac:dyDescent="0.3">
      <c r="A1301" s="17" t="str">
        <f t="shared" si="25"/>
        <v>2020-21Glenelg ShireR2</v>
      </c>
      <c r="B1301" s="17" t="s">
        <v>106</v>
      </c>
      <c r="C1301" s="17" t="s">
        <v>218</v>
      </c>
      <c r="D1301" s="17" t="s">
        <v>31</v>
      </c>
      <c r="E1301" s="17">
        <v>0.94372294372294396</v>
      </c>
      <c r="F1301" s="17">
        <v>0.96711999999999998</v>
      </c>
      <c r="G1301" s="17">
        <v>0.96694500000000005</v>
      </c>
    </row>
    <row r="1302" spans="1:7" x14ac:dyDescent="0.3">
      <c r="A1302" s="17" t="str">
        <f t="shared" si="25"/>
        <v>2020-21Golden Plains ShireR2</v>
      </c>
      <c r="B1302" s="17" t="s">
        <v>106</v>
      </c>
      <c r="C1302" s="17" t="s">
        <v>219</v>
      </c>
      <c r="D1302" s="17" t="s">
        <v>31</v>
      </c>
      <c r="E1302" s="17">
        <v>0.98833223011489901</v>
      </c>
      <c r="F1302" s="17">
        <v>0.96711999999999998</v>
      </c>
      <c r="G1302" s="17">
        <v>0.96694500000000005</v>
      </c>
    </row>
    <row r="1303" spans="1:7" x14ac:dyDescent="0.3">
      <c r="A1303" s="17" t="str">
        <f t="shared" si="25"/>
        <v>2020-21Greater Bendigo CityR2</v>
      </c>
      <c r="B1303" s="17" t="s">
        <v>106</v>
      </c>
      <c r="C1303" s="17" t="s">
        <v>220</v>
      </c>
      <c r="D1303" s="17" t="s">
        <v>31</v>
      </c>
      <c r="E1303" s="17">
        <v>0.99329758713136695</v>
      </c>
      <c r="F1303" s="17">
        <v>0.96711999999999998</v>
      </c>
      <c r="G1303" s="17">
        <v>0.97105399999999997</v>
      </c>
    </row>
    <row r="1304" spans="1:7" x14ac:dyDescent="0.3">
      <c r="A1304" s="17" t="str">
        <f t="shared" si="25"/>
        <v>2020-21Greater Dandenong CityR2</v>
      </c>
      <c r="B1304" s="17" t="s">
        <v>106</v>
      </c>
      <c r="C1304" s="17" t="s">
        <v>221</v>
      </c>
      <c r="D1304" s="17" t="s">
        <v>31</v>
      </c>
      <c r="E1304" s="17">
        <v>0.80938416422287396</v>
      </c>
      <c r="F1304" s="17">
        <v>0.96711999999999998</v>
      </c>
      <c r="G1304" s="17">
        <v>0.96004500000000004</v>
      </c>
    </row>
    <row r="1305" spans="1:7" x14ac:dyDescent="0.3">
      <c r="A1305" s="17" t="str">
        <f t="shared" si="25"/>
        <v>2020-21Greater Geelong CityR2</v>
      </c>
      <c r="B1305" s="17" t="s">
        <v>106</v>
      </c>
      <c r="C1305" s="17" t="s">
        <v>222</v>
      </c>
      <c r="D1305" s="17" t="s">
        <v>31</v>
      </c>
      <c r="E1305" s="17">
        <v>0.95257315842583201</v>
      </c>
      <c r="F1305" s="17">
        <v>0.96711999999999998</v>
      </c>
      <c r="G1305" s="17">
        <v>0.97105399999999997</v>
      </c>
    </row>
    <row r="1306" spans="1:7" x14ac:dyDescent="0.3">
      <c r="A1306" s="17" t="str">
        <f t="shared" si="25"/>
        <v>2020-21Hepburn ShireR2</v>
      </c>
      <c r="B1306" s="17" t="s">
        <v>106</v>
      </c>
      <c r="C1306" s="17" t="s">
        <v>223</v>
      </c>
      <c r="D1306" s="17" t="s">
        <v>31</v>
      </c>
      <c r="E1306" s="17">
        <v>0.96906882591093102</v>
      </c>
      <c r="F1306" s="17">
        <v>0.96711999999999998</v>
      </c>
      <c r="G1306" s="17">
        <v>0.97842600000000002</v>
      </c>
    </row>
    <row r="1307" spans="1:7" x14ac:dyDescent="0.3">
      <c r="A1307" s="17" t="str">
        <f t="shared" si="25"/>
        <v>2020-21Hindmarsh ShireR2</v>
      </c>
      <c r="B1307" s="17" t="s">
        <v>106</v>
      </c>
      <c r="C1307" s="17" t="s">
        <v>224</v>
      </c>
      <c r="D1307" s="17" t="s">
        <v>31</v>
      </c>
      <c r="E1307" s="17">
        <v>0.99826989619377204</v>
      </c>
      <c r="F1307" s="17">
        <v>0.96711999999999998</v>
      </c>
      <c r="G1307" s="17">
        <v>0.97842600000000002</v>
      </c>
    </row>
    <row r="1308" spans="1:7" x14ac:dyDescent="0.3">
      <c r="A1308" s="17" t="str">
        <f t="shared" si="25"/>
        <v>2020-21Hobsons Bay CityR2</v>
      </c>
      <c r="B1308" s="17" t="s">
        <v>106</v>
      </c>
      <c r="C1308" s="17" t="s">
        <v>225</v>
      </c>
      <c r="D1308" s="17" t="s">
        <v>31</v>
      </c>
      <c r="E1308" s="17">
        <v>0.955916473317865</v>
      </c>
      <c r="F1308" s="17">
        <v>0.96711999999999998</v>
      </c>
      <c r="G1308" s="17">
        <v>0.96004500000000004</v>
      </c>
    </row>
    <row r="1309" spans="1:7" x14ac:dyDescent="0.3">
      <c r="A1309" s="17" t="str">
        <f t="shared" si="25"/>
        <v>2020-21Hume CityR2</v>
      </c>
      <c r="B1309" s="17" t="s">
        <v>106</v>
      </c>
      <c r="C1309" s="17" t="s">
        <v>226</v>
      </c>
      <c r="D1309" s="17" t="s">
        <v>31</v>
      </c>
      <c r="E1309" s="17">
        <v>0.93436925406496696</v>
      </c>
      <c r="F1309" s="17">
        <v>0.96711999999999998</v>
      </c>
      <c r="G1309" s="17">
        <v>0.95654399999999995</v>
      </c>
    </row>
    <row r="1310" spans="1:7" x14ac:dyDescent="0.3">
      <c r="A1310" s="17" t="str">
        <f t="shared" si="25"/>
        <v>2020-21Indigo ShireR2</v>
      </c>
      <c r="B1310" s="17" t="s">
        <v>106</v>
      </c>
      <c r="C1310" s="17" t="s">
        <v>227</v>
      </c>
      <c r="D1310" s="17" t="s">
        <v>31</v>
      </c>
      <c r="E1310" s="17">
        <v>0.99937045894166499</v>
      </c>
      <c r="F1310" s="17">
        <v>0.96711999999999998</v>
      </c>
      <c r="G1310" s="17">
        <v>0.97842600000000002</v>
      </c>
    </row>
    <row r="1311" spans="1:7" x14ac:dyDescent="0.3">
      <c r="A1311" s="17" t="str">
        <f t="shared" si="25"/>
        <v>2020-21Knox CityR2</v>
      </c>
      <c r="B1311" s="17" t="s">
        <v>106</v>
      </c>
      <c r="C1311" s="17" t="s">
        <v>228</v>
      </c>
      <c r="D1311" s="17" t="s">
        <v>31</v>
      </c>
      <c r="E1311" s="17">
        <v>0.93921852387843696</v>
      </c>
      <c r="F1311" s="17">
        <v>0.96711999999999998</v>
      </c>
      <c r="G1311" s="17">
        <v>0.96004500000000004</v>
      </c>
    </row>
    <row r="1312" spans="1:7" x14ac:dyDescent="0.3">
      <c r="A1312" s="17" t="str">
        <f t="shared" si="25"/>
        <v>2020-21Loddon ShireR2</v>
      </c>
      <c r="B1312" s="17" t="s">
        <v>106</v>
      </c>
      <c r="C1312" s="17" t="s">
        <v>229</v>
      </c>
      <c r="D1312" s="17" t="s">
        <v>31</v>
      </c>
      <c r="E1312" s="17">
        <v>1</v>
      </c>
      <c r="F1312" s="17">
        <v>0.96711999999999998</v>
      </c>
      <c r="G1312" s="17">
        <v>0.97842600000000002</v>
      </c>
    </row>
    <row r="1313" spans="1:7" x14ac:dyDescent="0.3">
      <c r="A1313" s="17" t="str">
        <f t="shared" si="25"/>
        <v>2020-21Macedon Ranges ShireR2</v>
      </c>
      <c r="B1313" s="17" t="s">
        <v>106</v>
      </c>
      <c r="C1313" s="17" t="s">
        <v>230</v>
      </c>
      <c r="D1313" s="17" t="s">
        <v>31</v>
      </c>
      <c r="E1313" s="17">
        <v>0.96219931271477699</v>
      </c>
      <c r="F1313" s="17">
        <v>0.96711999999999998</v>
      </c>
      <c r="G1313" s="17">
        <v>0.96694500000000005</v>
      </c>
    </row>
    <row r="1314" spans="1:7" x14ac:dyDescent="0.3">
      <c r="A1314" s="17" t="str">
        <f t="shared" si="25"/>
        <v>2020-21Manningham CityR2</v>
      </c>
      <c r="B1314" s="17" t="s">
        <v>106</v>
      </c>
      <c r="C1314" s="17" t="s">
        <v>231</v>
      </c>
      <c r="D1314" s="17" t="s">
        <v>31</v>
      </c>
      <c r="E1314" s="17">
        <v>0.99553349875930497</v>
      </c>
      <c r="F1314" s="17">
        <v>0.96711999999999998</v>
      </c>
      <c r="G1314" s="17">
        <v>0.96004500000000004</v>
      </c>
    </row>
    <row r="1315" spans="1:7" x14ac:dyDescent="0.3">
      <c r="A1315" s="17" t="str">
        <f t="shared" si="25"/>
        <v>2020-21Mansfield ShireR2</v>
      </c>
      <c r="B1315" s="17" t="s">
        <v>106</v>
      </c>
      <c r="C1315" s="17" t="s">
        <v>232</v>
      </c>
      <c r="D1315" s="17" t="s">
        <v>31</v>
      </c>
      <c r="E1315" s="17">
        <v>0.89272030651340994</v>
      </c>
      <c r="F1315" s="17">
        <v>0.96711999999999998</v>
      </c>
      <c r="G1315" s="17">
        <v>0.97842600000000002</v>
      </c>
    </row>
    <row r="1316" spans="1:7" x14ac:dyDescent="0.3">
      <c r="A1316" s="17" t="str">
        <f t="shared" si="25"/>
        <v>2020-21Maribyrnong CityR2</v>
      </c>
      <c r="B1316" s="17" t="s">
        <v>106</v>
      </c>
      <c r="C1316" s="17" t="s">
        <v>233</v>
      </c>
      <c r="D1316" s="17" t="s">
        <v>31</v>
      </c>
      <c r="E1316" s="17">
        <v>0.99464856751288899</v>
      </c>
      <c r="F1316" s="17">
        <v>0.96711999999999998</v>
      </c>
      <c r="G1316" s="17">
        <v>0.96004500000000004</v>
      </c>
    </row>
    <row r="1317" spans="1:7" x14ac:dyDescent="0.3">
      <c r="A1317" s="17" t="str">
        <f t="shared" si="25"/>
        <v>2020-21Maroondah CityR2</v>
      </c>
      <c r="B1317" s="17" t="s">
        <v>106</v>
      </c>
      <c r="C1317" s="17" t="s">
        <v>234</v>
      </c>
      <c r="D1317" s="17" t="s">
        <v>31</v>
      </c>
      <c r="E1317" s="17">
        <v>0.98854166666666698</v>
      </c>
      <c r="F1317" s="17">
        <v>0.96711999999999998</v>
      </c>
      <c r="G1317" s="17">
        <v>0.96004500000000004</v>
      </c>
    </row>
    <row r="1318" spans="1:7" x14ac:dyDescent="0.3">
      <c r="A1318" s="17" t="str">
        <f t="shared" si="25"/>
        <v>2020-21Melbourne CityR2</v>
      </c>
      <c r="B1318" s="17" t="s">
        <v>106</v>
      </c>
      <c r="C1318" s="17" t="s">
        <v>235</v>
      </c>
      <c r="D1318" s="17" t="s">
        <v>31</v>
      </c>
      <c r="E1318" s="17">
        <v>0.95207562679819102</v>
      </c>
      <c r="F1318" s="17">
        <v>0.96711999999999998</v>
      </c>
      <c r="G1318" s="17">
        <v>0.96004500000000004</v>
      </c>
    </row>
    <row r="1319" spans="1:7" x14ac:dyDescent="0.3">
      <c r="A1319" s="17" t="str">
        <f t="shared" si="25"/>
        <v>2020-21Melton CityR2</v>
      </c>
      <c r="B1319" s="17" t="s">
        <v>106</v>
      </c>
      <c r="C1319" s="17" t="s">
        <v>236</v>
      </c>
      <c r="D1319" s="17" t="s">
        <v>31</v>
      </c>
      <c r="E1319" s="17">
        <v>0.97053160318124698</v>
      </c>
      <c r="F1319" s="17">
        <v>0.96711999999999998</v>
      </c>
      <c r="G1319" s="17">
        <v>0.95654399999999995</v>
      </c>
    </row>
    <row r="1320" spans="1:7" x14ac:dyDescent="0.3">
      <c r="A1320" s="17" t="str">
        <f t="shared" si="25"/>
        <v>2020-21Moira ShireR2</v>
      </c>
      <c r="B1320" s="17" t="s">
        <v>106</v>
      </c>
      <c r="C1320" s="17" t="s">
        <v>237</v>
      </c>
      <c r="D1320" s="17" t="s">
        <v>31</v>
      </c>
      <c r="E1320" s="17">
        <v>0.95876269672440595</v>
      </c>
      <c r="F1320" s="17">
        <v>0.96711999999999998</v>
      </c>
      <c r="G1320" s="17">
        <v>0.96694500000000005</v>
      </c>
    </row>
    <row r="1321" spans="1:7" x14ac:dyDescent="0.3">
      <c r="A1321" s="17" t="str">
        <f t="shared" si="25"/>
        <v>2020-21Monash CityR2</v>
      </c>
      <c r="B1321" s="17" t="s">
        <v>106</v>
      </c>
      <c r="C1321" s="17" t="s">
        <v>238</v>
      </c>
      <c r="D1321" s="17" t="s">
        <v>31</v>
      </c>
      <c r="E1321" s="17">
        <v>0.98502604166666696</v>
      </c>
      <c r="F1321" s="17">
        <v>0.96711999999999998</v>
      </c>
      <c r="G1321" s="17">
        <v>0.96004500000000004</v>
      </c>
    </row>
    <row r="1322" spans="1:7" x14ac:dyDescent="0.3">
      <c r="A1322" s="17" t="str">
        <f t="shared" si="25"/>
        <v>2020-21Moonee Valley CityR2</v>
      </c>
      <c r="B1322" s="17" t="s">
        <v>106</v>
      </c>
      <c r="C1322" s="17" t="s">
        <v>239</v>
      </c>
      <c r="D1322" s="17" t="s">
        <v>31</v>
      </c>
      <c r="E1322" s="17">
        <v>1</v>
      </c>
      <c r="F1322" s="17">
        <v>0.96711999999999998</v>
      </c>
      <c r="G1322" s="17">
        <v>0.96004500000000004</v>
      </c>
    </row>
    <row r="1323" spans="1:7" x14ac:dyDescent="0.3">
      <c r="A1323" s="17" t="str">
        <f t="shared" si="25"/>
        <v>2020-21Moorabool ShireR2</v>
      </c>
      <c r="B1323" s="17" t="s">
        <v>106</v>
      </c>
      <c r="C1323" s="17" t="s">
        <v>240</v>
      </c>
      <c r="D1323" s="17" t="s">
        <v>31</v>
      </c>
      <c r="E1323" s="17">
        <v>0.95384104494133304</v>
      </c>
      <c r="F1323" s="17">
        <v>0.96711999999999998</v>
      </c>
      <c r="G1323" s="17">
        <v>0.96694500000000005</v>
      </c>
    </row>
    <row r="1324" spans="1:7" x14ac:dyDescent="0.3">
      <c r="A1324" s="17" t="str">
        <f t="shared" si="25"/>
        <v>2020-21Merri-bek CityR2</v>
      </c>
      <c r="B1324" s="17" t="s">
        <v>106</v>
      </c>
      <c r="C1324" s="17" t="s">
        <v>241</v>
      </c>
      <c r="D1324" s="17" t="s">
        <v>31</v>
      </c>
      <c r="E1324" s="17">
        <v>0.95036615134255498</v>
      </c>
      <c r="F1324" s="17">
        <v>0.96711999999999998</v>
      </c>
      <c r="G1324" s="17">
        <v>0.96004500000000004</v>
      </c>
    </row>
    <row r="1325" spans="1:7" x14ac:dyDescent="0.3">
      <c r="A1325" s="17" t="str">
        <f t="shared" si="25"/>
        <v>2020-21Mornington Peninsula ShireR2</v>
      </c>
      <c r="B1325" s="17" t="s">
        <v>106</v>
      </c>
      <c r="C1325" s="17" t="s">
        <v>242</v>
      </c>
      <c r="D1325" s="17" t="s">
        <v>31</v>
      </c>
      <c r="E1325" s="17">
        <v>0.99927901946647402</v>
      </c>
      <c r="F1325" s="17">
        <v>0.96711999999999998</v>
      </c>
      <c r="G1325" s="17">
        <v>0.95654399999999995</v>
      </c>
    </row>
    <row r="1326" spans="1:7" x14ac:dyDescent="0.3">
      <c r="A1326" s="17" t="str">
        <f t="shared" si="25"/>
        <v>2020-21Mount Alexander ShireR2</v>
      </c>
      <c r="B1326" s="17" t="s">
        <v>106</v>
      </c>
      <c r="C1326" s="17" t="s">
        <v>243</v>
      </c>
      <c r="D1326" s="17" t="s">
        <v>31</v>
      </c>
      <c r="E1326" s="17">
        <v>0.94448253464203202</v>
      </c>
      <c r="F1326" s="17">
        <v>0.96711999999999998</v>
      </c>
      <c r="G1326" s="17">
        <v>0.96694500000000005</v>
      </c>
    </row>
    <row r="1327" spans="1:7" x14ac:dyDescent="0.3">
      <c r="A1327" s="17" t="str">
        <f t="shared" si="25"/>
        <v>2020-21Moyne ShireR2</v>
      </c>
      <c r="B1327" s="17" t="s">
        <v>106</v>
      </c>
      <c r="C1327" s="17" t="s">
        <v>244</v>
      </c>
      <c r="D1327" s="17" t="s">
        <v>31</v>
      </c>
      <c r="E1327" s="17">
        <v>0.931347264406441</v>
      </c>
      <c r="F1327" s="17">
        <v>0.96711999999999998</v>
      </c>
      <c r="G1327" s="17">
        <v>0.96694500000000005</v>
      </c>
    </row>
    <row r="1328" spans="1:7" x14ac:dyDescent="0.3">
      <c r="A1328" s="17" t="str">
        <f t="shared" si="25"/>
        <v>2020-21Murrindindi ShireR2</v>
      </c>
      <c r="B1328" s="17" t="s">
        <v>106</v>
      </c>
      <c r="C1328" s="17" t="s">
        <v>245</v>
      </c>
      <c r="D1328" s="17" t="s">
        <v>31</v>
      </c>
      <c r="E1328" s="17">
        <v>0.96411290322580601</v>
      </c>
      <c r="F1328" s="17">
        <v>0.96711999999999998</v>
      </c>
      <c r="G1328" s="17">
        <v>0.97842600000000002</v>
      </c>
    </row>
    <row r="1329" spans="1:7" x14ac:dyDescent="0.3">
      <c r="A1329" s="17" t="str">
        <f t="shared" ref="A1329:A1392" si="26">CONCATENATE(B1329,C1329,D1329)</f>
        <v>2020-21Nillumbik ShireR2</v>
      </c>
      <c r="B1329" s="17" t="s">
        <v>106</v>
      </c>
      <c r="C1329" s="17" t="s">
        <v>246</v>
      </c>
      <c r="D1329" s="17" t="s">
        <v>31</v>
      </c>
      <c r="E1329" s="17">
        <v>0.88069414316702799</v>
      </c>
      <c r="F1329" s="17">
        <v>0.96711999999999998</v>
      </c>
      <c r="G1329" s="17">
        <v>0.95654399999999995</v>
      </c>
    </row>
    <row r="1330" spans="1:7" x14ac:dyDescent="0.3">
      <c r="A1330" s="17" t="str">
        <f t="shared" si="26"/>
        <v>2020-21Port Phillip CityR2</v>
      </c>
      <c r="B1330" s="17" t="s">
        <v>106</v>
      </c>
      <c r="C1330" s="17" t="s">
        <v>247</v>
      </c>
      <c r="D1330" s="17" t="s">
        <v>31</v>
      </c>
      <c r="E1330" s="17">
        <v>0.93685338345864699</v>
      </c>
      <c r="F1330" s="17">
        <v>0.96711999999999998</v>
      </c>
      <c r="G1330" s="17">
        <v>0.96004500000000004</v>
      </c>
    </row>
    <row r="1331" spans="1:7" x14ac:dyDescent="0.3">
      <c r="A1331" s="17" t="str">
        <f t="shared" si="26"/>
        <v>2020-21Pyrenees ShireR2</v>
      </c>
      <c r="B1331" s="17" t="s">
        <v>106</v>
      </c>
      <c r="C1331" s="17" t="s">
        <v>248</v>
      </c>
      <c r="D1331" s="17" t="s">
        <v>31</v>
      </c>
      <c r="E1331" s="17">
        <v>0.99132791327913306</v>
      </c>
      <c r="F1331" s="17">
        <v>0.96711999999999998</v>
      </c>
      <c r="G1331" s="17">
        <v>0.97842600000000002</v>
      </c>
    </row>
    <row r="1332" spans="1:7" x14ac:dyDescent="0.3">
      <c r="A1332" s="17" t="str">
        <f t="shared" si="26"/>
        <v>2020-21Greater SheppartonR2</v>
      </c>
      <c r="B1332" s="17" t="s">
        <v>106</v>
      </c>
      <c r="C1332" s="17" t="s">
        <v>249</v>
      </c>
      <c r="D1332" s="17" t="s">
        <v>31</v>
      </c>
      <c r="E1332" s="17">
        <v>0.98852306200215501</v>
      </c>
      <c r="F1332" s="17">
        <v>0.96711999999999998</v>
      </c>
      <c r="G1332" s="17">
        <v>0.97105399999999997</v>
      </c>
    </row>
    <row r="1333" spans="1:7" x14ac:dyDescent="0.3">
      <c r="A1333" s="17" t="str">
        <f t="shared" si="26"/>
        <v>2020-21Wangaratta Rural CityR2</v>
      </c>
      <c r="B1333" s="17" t="s">
        <v>106</v>
      </c>
      <c r="C1333" s="17" t="s">
        <v>250</v>
      </c>
      <c r="D1333" s="17" t="s">
        <v>31</v>
      </c>
      <c r="E1333" s="17">
        <v>0.97256171130889002</v>
      </c>
      <c r="F1333" s="17">
        <v>0.96711999999999998</v>
      </c>
      <c r="G1333" s="17">
        <v>0.97105399999999997</v>
      </c>
    </row>
    <row r="1334" spans="1:7" x14ac:dyDescent="0.3">
      <c r="A1334" s="17" t="str">
        <f t="shared" si="26"/>
        <v>2020-21Warrnambool CityR2</v>
      </c>
      <c r="B1334" s="17" t="s">
        <v>106</v>
      </c>
      <c r="C1334" s="17" t="s">
        <v>251</v>
      </c>
      <c r="D1334" s="17" t="s">
        <v>31</v>
      </c>
      <c r="E1334" s="17">
        <v>0.96051779935275095</v>
      </c>
      <c r="F1334" s="17">
        <v>0.96711999999999998</v>
      </c>
      <c r="G1334" s="17">
        <v>0.97105399999999997</v>
      </c>
    </row>
    <row r="1335" spans="1:7" x14ac:dyDescent="0.3">
      <c r="A1335" s="17" t="str">
        <f t="shared" si="26"/>
        <v>2020-21Wodonga CityR2</v>
      </c>
      <c r="B1335" s="17" t="s">
        <v>106</v>
      </c>
      <c r="C1335" s="17" t="s">
        <v>252</v>
      </c>
      <c r="D1335" s="17" t="s">
        <v>31</v>
      </c>
      <c r="E1335" s="17">
        <v>0.99122309069473002</v>
      </c>
      <c r="F1335" s="17">
        <v>0.96711999999999998</v>
      </c>
      <c r="G1335" s="17">
        <v>0.97105399999999997</v>
      </c>
    </row>
    <row r="1336" spans="1:7" x14ac:dyDescent="0.3">
      <c r="A1336" s="17" t="str">
        <f t="shared" si="26"/>
        <v>2020-21Boroondara CityR2</v>
      </c>
      <c r="B1336" s="17" t="s">
        <v>106</v>
      </c>
      <c r="C1336" s="17" t="s">
        <v>253</v>
      </c>
      <c r="D1336" s="17" t="s">
        <v>31</v>
      </c>
      <c r="E1336" s="17">
        <v>0.94699646643109503</v>
      </c>
      <c r="F1336" s="17">
        <v>0.96711999999999998</v>
      </c>
      <c r="G1336" s="17">
        <v>0.96004500000000004</v>
      </c>
    </row>
    <row r="1337" spans="1:7" x14ac:dyDescent="0.3">
      <c r="A1337" s="17" t="str">
        <f t="shared" si="26"/>
        <v>2020-21Buloke ShireR2</v>
      </c>
      <c r="B1337" s="17" t="s">
        <v>106</v>
      </c>
      <c r="C1337" s="17" t="s">
        <v>254</v>
      </c>
      <c r="D1337" s="17" t="s">
        <v>31</v>
      </c>
      <c r="E1337" s="17">
        <v>0.91044776119403004</v>
      </c>
      <c r="F1337" s="17">
        <v>0.96711999999999998</v>
      </c>
      <c r="G1337" s="17">
        <v>0.97842600000000002</v>
      </c>
    </row>
    <row r="1338" spans="1:7" x14ac:dyDescent="0.3">
      <c r="A1338" s="17" t="str">
        <f t="shared" si="26"/>
        <v>2020-21Glen Eira CityR2</v>
      </c>
      <c r="B1338" s="17" t="s">
        <v>106</v>
      </c>
      <c r="C1338" s="17" t="s">
        <v>255</v>
      </c>
      <c r="D1338" s="17" t="s">
        <v>31</v>
      </c>
      <c r="E1338" s="17">
        <v>0.873493975903614</v>
      </c>
      <c r="F1338" s="17">
        <v>0.96711999999999998</v>
      </c>
      <c r="G1338" s="17">
        <v>0.96004500000000004</v>
      </c>
    </row>
    <row r="1339" spans="1:7" x14ac:dyDescent="0.3">
      <c r="A1339" s="17" t="str">
        <f t="shared" si="26"/>
        <v>2020-21Horsham Rural CityR2</v>
      </c>
      <c r="B1339" s="17" t="s">
        <v>106</v>
      </c>
      <c r="C1339" s="17" t="s">
        <v>256</v>
      </c>
      <c r="D1339" s="17" t="s">
        <v>31</v>
      </c>
      <c r="E1339" s="17">
        <v>0.99304687476429898</v>
      </c>
      <c r="F1339" s="17">
        <v>0.96711999999999998</v>
      </c>
      <c r="G1339" s="17">
        <v>0.97105399999999997</v>
      </c>
    </row>
    <row r="1340" spans="1:7" x14ac:dyDescent="0.3">
      <c r="A1340" s="17" t="str">
        <f t="shared" si="26"/>
        <v>2020-21Kingston CityR2</v>
      </c>
      <c r="B1340" s="17" t="s">
        <v>106</v>
      </c>
      <c r="C1340" s="17" t="s">
        <v>257</v>
      </c>
      <c r="D1340" s="17" t="s">
        <v>31</v>
      </c>
      <c r="E1340" s="17">
        <v>0.98641137528828104</v>
      </c>
      <c r="F1340" s="17">
        <v>0.96711999999999998</v>
      </c>
      <c r="G1340" s="17">
        <v>0.96004500000000004</v>
      </c>
    </row>
    <row r="1341" spans="1:7" x14ac:dyDescent="0.3">
      <c r="A1341" s="17" t="str">
        <f t="shared" si="26"/>
        <v>2020-21Latrobe CityR2</v>
      </c>
      <c r="B1341" s="17" t="s">
        <v>106</v>
      </c>
      <c r="C1341" s="17" t="s">
        <v>258</v>
      </c>
      <c r="D1341" s="17" t="s">
        <v>31</v>
      </c>
      <c r="E1341" s="17">
        <v>0.99704684317718895</v>
      </c>
      <c r="F1341" s="17">
        <v>0.96711999999999998</v>
      </c>
      <c r="G1341" s="17">
        <v>0.97105399999999997</v>
      </c>
    </row>
    <row r="1342" spans="1:7" x14ac:dyDescent="0.3">
      <c r="A1342" s="17" t="str">
        <f t="shared" si="26"/>
        <v>2020-21Mildura Rural CityR2</v>
      </c>
      <c r="B1342" s="17" t="s">
        <v>106</v>
      </c>
      <c r="C1342" s="17" t="s">
        <v>259</v>
      </c>
      <c r="D1342" s="17" t="s">
        <v>31</v>
      </c>
      <c r="E1342" s="17">
        <v>0.86393910561370102</v>
      </c>
      <c r="F1342" s="17">
        <v>0.96711999999999998</v>
      </c>
      <c r="G1342" s="17">
        <v>0.97105399999999997</v>
      </c>
    </row>
    <row r="1343" spans="1:7" x14ac:dyDescent="0.3">
      <c r="A1343" s="17" t="str">
        <f t="shared" si="26"/>
        <v>2020-21Mitchell ShireR2</v>
      </c>
      <c r="B1343" s="17" t="s">
        <v>106</v>
      </c>
      <c r="C1343" s="17" t="s">
        <v>260</v>
      </c>
      <c r="D1343" s="17" t="s">
        <v>31</v>
      </c>
      <c r="E1343" s="17">
        <v>0.96453484082253504</v>
      </c>
      <c r="F1343" s="17">
        <v>0.96711999999999998</v>
      </c>
      <c r="G1343" s="17">
        <v>0.96694500000000005</v>
      </c>
    </row>
    <row r="1344" spans="1:7" x14ac:dyDescent="0.3">
      <c r="A1344" s="17" t="str">
        <f t="shared" si="26"/>
        <v>2020-21Northern Grampians ShireR2</v>
      </c>
      <c r="B1344" s="17" t="s">
        <v>106</v>
      </c>
      <c r="C1344" s="17" t="s">
        <v>261</v>
      </c>
      <c r="D1344" s="17" t="s">
        <v>31</v>
      </c>
      <c r="E1344" s="17">
        <v>0.90196150052964197</v>
      </c>
      <c r="F1344" s="17">
        <v>0.96711999999999998</v>
      </c>
      <c r="G1344" s="17">
        <v>0.97842600000000002</v>
      </c>
    </row>
    <row r="1345" spans="1:7" x14ac:dyDescent="0.3">
      <c r="A1345" s="17" t="str">
        <f t="shared" si="26"/>
        <v>2020-21Southern Grampians ShireSP2</v>
      </c>
      <c r="B1345" s="17" t="s">
        <v>106</v>
      </c>
      <c r="C1345" s="17" t="s">
        <v>184</v>
      </c>
      <c r="D1345" s="17" t="s">
        <v>38</v>
      </c>
      <c r="E1345" s="17">
        <v>0.93548387096774199</v>
      </c>
      <c r="F1345" s="17">
        <v>0.73202699999999998</v>
      </c>
      <c r="G1345" s="17">
        <v>0.73254799999999998</v>
      </c>
    </row>
    <row r="1346" spans="1:7" x14ac:dyDescent="0.3">
      <c r="A1346" s="17" t="str">
        <f t="shared" si="26"/>
        <v>2020-21South Gippsland ShireSP2</v>
      </c>
      <c r="B1346" s="17" t="s">
        <v>106</v>
      </c>
      <c r="C1346" s="17" t="s">
        <v>185</v>
      </c>
      <c r="D1346" s="17" t="s">
        <v>38</v>
      </c>
      <c r="E1346" s="17">
        <v>0.48031496062992102</v>
      </c>
      <c r="F1346" s="17">
        <v>0.73202699999999998</v>
      </c>
      <c r="G1346" s="17">
        <v>0.73254799999999998</v>
      </c>
    </row>
    <row r="1347" spans="1:7" x14ac:dyDescent="0.3">
      <c r="A1347" s="17" t="str">
        <f t="shared" si="26"/>
        <v>2020-21Stonnington CitySP2</v>
      </c>
      <c r="B1347" s="17" t="s">
        <v>106</v>
      </c>
      <c r="C1347" s="17" t="s">
        <v>186</v>
      </c>
      <c r="D1347" s="17" t="s">
        <v>38</v>
      </c>
      <c r="E1347" s="17">
        <v>0.71374527112232</v>
      </c>
      <c r="F1347" s="17">
        <v>0.73202699999999998</v>
      </c>
      <c r="G1347" s="17">
        <v>0.72092100000000003</v>
      </c>
    </row>
    <row r="1348" spans="1:7" x14ac:dyDescent="0.3">
      <c r="A1348" s="17" t="str">
        <f t="shared" si="26"/>
        <v>2020-21Ararat Rural CitySP2</v>
      </c>
      <c r="B1348" s="17" t="s">
        <v>106</v>
      </c>
      <c r="C1348" s="17" t="s">
        <v>187</v>
      </c>
      <c r="D1348" s="17" t="s">
        <v>38</v>
      </c>
      <c r="E1348" s="17">
        <v>0.80672268907563005</v>
      </c>
      <c r="F1348" s="17">
        <v>0.73202699999999998</v>
      </c>
      <c r="G1348" s="17">
        <v>0.73822399999999999</v>
      </c>
    </row>
    <row r="1349" spans="1:7" x14ac:dyDescent="0.3">
      <c r="A1349" s="17" t="str">
        <f t="shared" si="26"/>
        <v>2020-21Strathbogie ShireSP2</v>
      </c>
      <c r="B1349" s="17" t="s">
        <v>106</v>
      </c>
      <c r="C1349" s="17" t="s">
        <v>188</v>
      </c>
      <c r="D1349" s="17" t="s">
        <v>38</v>
      </c>
      <c r="E1349" s="17">
        <v>0.820754716981132</v>
      </c>
      <c r="F1349" s="17">
        <v>0.73202699999999998</v>
      </c>
      <c r="G1349" s="17">
        <v>0.73822399999999999</v>
      </c>
    </row>
    <row r="1350" spans="1:7" x14ac:dyDescent="0.3">
      <c r="A1350" s="17" t="str">
        <f t="shared" si="26"/>
        <v>2020-21Surf Coast ShireSP2</v>
      </c>
      <c r="B1350" s="17" t="s">
        <v>106</v>
      </c>
      <c r="C1350" s="17" t="s">
        <v>189</v>
      </c>
      <c r="D1350" s="17" t="s">
        <v>38</v>
      </c>
      <c r="E1350" s="17">
        <v>0.869218500797448</v>
      </c>
      <c r="F1350" s="17">
        <v>0.73202699999999998</v>
      </c>
      <c r="G1350" s="17">
        <v>0.73254799999999998</v>
      </c>
    </row>
    <row r="1351" spans="1:7" x14ac:dyDescent="0.3">
      <c r="A1351" s="17" t="str">
        <f t="shared" si="26"/>
        <v>2020-21Swan Hill Rural CitySP2</v>
      </c>
      <c r="B1351" s="17" t="s">
        <v>106</v>
      </c>
      <c r="C1351" s="17" t="s">
        <v>190</v>
      </c>
      <c r="D1351" s="17" t="s">
        <v>38</v>
      </c>
      <c r="E1351" s="17">
        <v>0.96388888888888902</v>
      </c>
      <c r="F1351" s="17">
        <v>0.73202699999999998</v>
      </c>
      <c r="G1351" s="17">
        <v>0.73254799999999998</v>
      </c>
    </row>
    <row r="1352" spans="1:7" x14ac:dyDescent="0.3">
      <c r="A1352" s="17" t="str">
        <f t="shared" si="26"/>
        <v>2020-21Towong ShireSP2</v>
      </c>
      <c r="B1352" s="17" t="s">
        <v>106</v>
      </c>
      <c r="C1352" s="17" t="s">
        <v>191</v>
      </c>
      <c r="D1352" s="17" t="s">
        <v>38</v>
      </c>
      <c r="E1352" s="17">
        <v>0.75824175824175799</v>
      </c>
      <c r="F1352" s="17">
        <v>0.73202699999999998</v>
      </c>
      <c r="G1352" s="17">
        <v>0.73822399999999999</v>
      </c>
    </row>
    <row r="1353" spans="1:7" x14ac:dyDescent="0.3">
      <c r="A1353" s="17" t="str">
        <f t="shared" si="26"/>
        <v>2020-21Wellington ShireSP2</v>
      </c>
      <c r="B1353" s="17" t="s">
        <v>106</v>
      </c>
      <c r="C1353" s="17" t="s">
        <v>192</v>
      </c>
      <c r="D1353" s="17" t="s">
        <v>38</v>
      </c>
      <c r="E1353" s="17">
        <v>0.96688741721854299</v>
      </c>
      <c r="F1353" s="17">
        <v>0.73202699999999998</v>
      </c>
      <c r="G1353" s="17">
        <v>0.73254799999999998</v>
      </c>
    </row>
    <row r="1354" spans="1:7" x14ac:dyDescent="0.3">
      <c r="A1354" s="17" t="str">
        <f t="shared" si="26"/>
        <v>2020-21West Wimmera ShireSP2</v>
      </c>
      <c r="B1354" s="17" t="s">
        <v>106</v>
      </c>
      <c r="C1354" s="17" t="s">
        <v>193</v>
      </c>
      <c r="D1354" s="17" t="s">
        <v>38</v>
      </c>
      <c r="E1354" s="17">
        <v>0.85714285714285698</v>
      </c>
      <c r="F1354" s="17">
        <v>0.73202699999999998</v>
      </c>
      <c r="G1354" s="17">
        <v>0.73822399999999999</v>
      </c>
    </row>
    <row r="1355" spans="1:7" x14ac:dyDescent="0.3">
      <c r="A1355" s="17" t="str">
        <f t="shared" si="26"/>
        <v>2020-21Whitehorse CitySP2</v>
      </c>
      <c r="B1355" s="17" t="s">
        <v>106</v>
      </c>
      <c r="C1355" s="17" t="s">
        <v>194</v>
      </c>
      <c r="D1355" s="17" t="s">
        <v>38</v>
      </c>
      <c r="E1355" s="17">
        <v>0.59734219269102995</v>
      </c>
      <c r="F1355" s="17">
        <v>0.73202699999999998</v>
      </c>
      <c r="G1355" s="17">
        <v>0.72092100000000003</v>
      </c>
    </row>
    <row r="1356" spans="1:7" x14ac:dyDescent="0.3">
      <c r="A1356" s="17" t="str">
        <f t="shared" si="26"/>
        <v>2020-21Whittlesea CitySP2</v>
      </c>
      <c r="B1356" s="17" t="s">
        <v>106</v>
      </c>
      <c r="C1356" s="17" t="s">
        <v>195</v>
      </c>
      <c r="D1356" s="17" t="s">
        <v>38</v>
      </c>
      <c r="E1356" s="17">
        <v>0.76326002587322095</v>
      </c>
      <c r="F1356" s="17">
        <v>0.73202699999999998</v>
      </c>
      <c r="G1356" s="17">
        <v>0.66077300000000005</v>
      </c>
    </row>
    <row r="1357" spans="1:7" x14ac:dyDescent="0.3">
      <c r="A1357" s="17" t="str">
        <f t="shared" si="26"/>
        <v>2020-21Wyndham CitySP2</v>
      </c>
      <c r="B1357" s="17" t="s">
        <v>106</v>
      </c>
      <c r="C1357" s="17" t="s">
        <v>196</v>
      </c>
      <c r="D1357" s="17" t="s">
        <v>38</v>
      </c>
      <c r="E1357" s="17">
        <v>0.51506456241033005</v>
      </c>
      <c r="F1357" s="17">
        <v>0.73202699999999998</v>
      </c>
      <c r="G1357" s="17">
        <v>0.66077300000000005</v>
      </c>
    </row>
    <row r="1358" spans="1:7" x14ac:dyDescent="0.3">
      <c r="A1358" s="17" t="str">
        <f t="shared" si="26"/>
        <v>2020-21Yarra CitySP2</v>
      </c>
      <c r="B1358" s="17" t="s">
        <v>106</v>
      </c>
      <c r="C1358" s="17" t="s">
        <v>197</v>
      </c>
      <c r="D1358" s="17" t="s">
        <v>38</v>
      </c>
      <c r="E1358" s="17">
        <v>0.60662358642972503</v>
      </c>
      <c r="F1358" s="17">
        <v>0.73202699999999998</v>
      </c>
      <c r="G1358" s="17">
        <v>0.72092100000000003</v>
      </c>
    </row>
    <row r="1359" spans="1:7" x14ac:dyDescent="0.3">
      <c r="A1359" s="17" t="str">
        <f t="shared" si="26"/>
        <v>2020-21Yarra Ranges ShireSP2</v>
      </c>
      <c r="B1359" s="17" t="s">
        <v>106</v>
      </c>
      <c r="C1359" s="17" t="s">
        <v>198</v>
      </c>
      <c r="D1359" s="17" t="s">
        <v>38</v>
      </c>
      <c r="E1359" s="17">
        <v>0.80786350148368002</v>
      </c>
      <c r="F1359" s="17">
        <v>0.73202699999999998</v>
      </c>
      <c r="G1359" s="17">
        <v>0.66077300000000005</v>
      </c>
    </row>
    <row r="1360" spans="1:7" x14ac:dyDescent="0.3">
      <c r="A1360" s="17" t="str">
        <f t="shared" si="26"/>
        <v>2020-21Yarriambiack ShireSP2</v>
      </c>
      <c r="B1360" s="17" t="s">
        <v>106</v>
      </c>
      <c r="C1360" s="17" t="s">
        <v>199</v>
      </c>
      <c r="D1360" s="17" t="s">
        <v>38</v>
      </c>
      <c r="E1360" s="17">
        <v>0.97560975609756095</v>
      </c>
      <c r="F1360" s="17">
        <v>0.73202699999999998</v>
      </c>
      <c r="G1360" s="17">
        <v>0.73822399999999999</v>
      </c>
    </row>
    <row r="1361" spans="1:7" x14ac:dyDescent="0.3">
      <c r="A1361" s="17" t="str">
        <f t="shared" si="26"/>
        <v>2020-21Bass Coast ShireSP2</v>
      </c>
      <c r="B1361" s="17" t="s">
        <v>106</v>
      </c>
      <c r="C1361" s="17" t="s">
        <v>200</v>
      </c>
      <c r="D1361" s="17" t="s">
        <v>38</v>
      </c>
      <c r="E1361" s="17">
        <v>0.53</v>
      </c>
      <c r="F1361" s="17">
        <v>0.73202699999999998</v>
      </c>
      <c r="G1361" s="17">
        <v>0.73254799999999998</v>
      </c>
    </row>
    <row r="1362" spans="1:7" x14ac:dyDescent="0.3">
      <c r="A1362" s="17" t="str">
        <f t="shared" si="26"/>
        <v>2020-21Borough of QueenscliffeSP2</v>
      </c>
      <c r="B1362" s="17" t="s">
        <v>106</v>
      </c>
      <c r="C1362" s="17" t="s">
        <v>201</v>
      </c>
      <c r="D1362" s="17" t="s">
        <v>38</v>
      </c>
      <c r="E1362" s="17">
        <v>0.75703225806451602</v>
      </c>
      <c r="F1362" s="17">
        <v>0.73202699999999998</v>
      </c>
      <c r="G1362" s="17">
        <v>0.73822399999999999</v>
      </c>
    </row>
    <row r="1363" spans="1:7" x14ac:dyDescent="0.3">
      <c r="A1363" s="17" t="str">
        <f t="shared" si="26"/>
        <v>2020-21Alpine ShireSP2</v>
      </c>
      <c r="B1363" s="17" t="s">
        <v>106</v>
      </c>
      <c r="C1363" s="17" t="s">
        <v>202</v>
      </c>
      <c r="D1363" s="17" t="s">
        <v>38</v>
      </c>
      <c r="E1363" s="17">
        <v>0.62325581395348795</v>
      </c>
      <c r="F1363" s="17">
        <v>0.73202699999999998</v>
      </c>
      <c r="G1363" s="17">
        <v>0.73822399999999999</v>
      </c>
    </row>
    <row r="1364" spans="1:7" x14ac:dyDescent="0.3">
      <c r="A1364" s="17" t="str">
        <f t="shared" si="26"/>
        <v>2020-21Ballarat CitySP2</v>
      </c>
      <c r="B1364" s="17" t="s">
        <v>106</v>
      </c>
      <c r="C1364" s="17" t="s">
        <v>203</v>
      </c>
      <c r="D1364" s="17" t="s">
        <v>38</v>
      </c>
      <c r="E1364" s="17">
        <v>0.79528985507246397</v>
      </c>
      <c r="F1364" s="17">
        <v>0.73202699999999998</v>
      </c>
      <c r="G1364" s="17">
        <v>0.80782900000000002</v>
      </c>
    </row>
    <row r="1365" spans="1:7" x14ac:dyDescent="0.3">
      <c r="A1365" s="17" t="str">
        <f t="shared" si="26"/>
        <v>2020-21Banyule CitySP2</v>
      </c>
      <c r="B1365" s="17" t="s">
        <v>106</v>
      </c>
      <c r="C1365" s="17" t="s">
        <v>204</v>
      </c>
      <c r="D1365" s="17" t="s">
        <v>38</v>
      </c>
      <c r="E1365" s="17">
        <v>0.78334376956794005</v>
      </c>
      <c r="F1365" s="17">
        <v>0.73202699999999998</v>
      </c>
      <c r="G1365" s="17">
        <v>0.72092100000000003</v>
      </c>
    </row>
    <row r="1366" spans="1:7" x14ac:dyDescent="0.3">
      <c r="A1366" s="17" t="str">
        <f t="shared" si="26"/>
        <v>2020-21Baw Baw ShireSP2</v>
      </c>
      <c r="B1366" s="17" t="s">
        <v>106</v>
      </c>
      <c r="C1366" s="17" t="s">
        <v>205</v>
      </c>
      <c r="D1366" s="17" t="s">
        <v>38</v>
      </c>
      <c r="E1366" s="17">
        <v>0.39637204301075302</v>
      </c>
      <c r="F1366" s="17">
        <v>0.73202699999999998</v>
      </c>
      <c r="G1366" s="17">
        <v>0.73254799999999998</v>
      </c>
    </row>
    <row r="1367" spans="1:7" x14ac:dyDescent="0.3">
      <c r="A1367" s="17" t="str">
        <f t="shared" si="26"/>
        <v>2020-21Bayside CitySP2</v>
      </c>
      <c r="B1367" s="17" t="s">
        <v>106</v>
      </c>
      <c r="C1367" s="17" t="s">
        <v>206</v>
      </c>
      <c r="D1367" s="17" t="s">
        <v>38</v>
      </c>
      <c r="E1367" s="17">
        <v>0.85637823371989297</v>
      </c>
      <c r="F1367" s="17">
        <v>0.73202699999999998</v>
      </c>
      <c r="G1367" s="17">
        <v>0.72092100000000003</v>
      </c>
    </row>
    <row r="1368" spans="1:7" x14ac:dyDescent="0.3">
      <c r="A1368" s="17" t="str">
        <f t="shared" si="26"/>
        <v>2020-21Benalla Rural CitySP2</v>
      </c>
      <c r="B1368" s="17" t="s">
        <v>106</v>
      </c>
      <c r="C1368" s="17" t="s">
        <v>207</v>
      </c>
      <c r="D1368" s="17" t="s">
        <v>38</v>
      </c>
      <c r="E1368" s="17">
        <v>0.83333333333333304</v>
      </c>
      <c r="F1368" s="17">
        <v>0.73202699999999998</v>
      </c>
      <c r="G1368" s="17">
        <v>0.73822399999999999</v>
      </c>
    </row>
    <row r="1369" spans="1:7" x14ac:dyDescent="0.3">
      <c r="A1369" s="17" t="str">
        <f t="shared" si="26"/>
        <v>2020-21Brimbank CitySP2</v>
      </c>
      <c r="B1369" s="17" t="s">
        <v>106</v>
      </c>
      <c r="C1369" s="17" t="s">
        <v>208</v>
      </c>
      <c r="D1369" s="17" t="s">
        <v>38</v>
      </c>
      <c r="E1369" s="17">
        <v>0.70548712206047004</v>
      </c>
      <c r="F1369" s="17">
        <v>0.73202699999999998</v>
      </c>
      <c r="G1369" s="17">
        <v>0.72092100000000003</v>
      </c>
    </row>
    <row r="1370" spans="1:7" x14ac:dyDescent="0.3">
      <c r="A1370" s="17" t="str">
        <f t="shared" si="26"/>
        <v>2020-21Campaspe ShireSP2</v>
      </c>
      <c r="B1370" s="17" t="s">
        <v>106</v>
      </c>
      <c r="C1370" s="17" t="s">
        <v>209</v>
      </c>
      <c r="D1370" s="17" t="s">
        <v>38</v>
      </c>
      <c r="E1370" s="17">
        <v>0.97228637413394903</v>
      </c>
      <c r="F1370" s="17">
        <v>0.73202699999999998</v>
      </c>
      <c r="G1370" s="17">
        <v>0.73254799999999998</v>
      </c>
    </row>
    <row r="1371" spans="1:7" x14ac:dyDescent="0.3">
      <c r="A1371" s="17" t="str">
        <f t="shared" si="26"/>
        <v>2020-21Cardinia ShireSP2</v>
      </c>
      <c r="B1371" s="17" t="s">
        <v>106</v>
      </c>
      <c r="C1371" s="17" t="s">
        <v>210</v>
      </c>
      <c r="D1371" s="17" t="s">
        <v>38</v>
      </c>
      <c r="E1371" s="17">
        <v>0.69179043743641899</v>
      </c>
      <c r="F1371" s="17">
        <v>0.73202699999999998</v>
      </c>
      <c r="G1371" s="17">
        <v>0.66077300000000005</v>
      </c>
    </row>
    <row r="1372" spans="1:7" x14ac:dyDescent="0.3">
      <c r="A1372" s="17" t="str">
        <f t="shared" si="26"/>
        <v>2020-21Casey CitySP2</v>
      </c>
      <c r="B1372" s="17" t="s">
        <v>106</v>
      </c>
      <c r="C1372" s="17" t="s">
        <v>211</v>
      </c>
      <c r="D1372" s="17" t="s">
        <v>38</v>
      </c>
      <c r="E1372" s="17">
        <v>0.63322884012539205</v>
      </c>
      <c r="F1372" s="17">
        <v>0.73202699999999998</v>
      </c>
      <c r="G1372" s="17">
        <v>0.66077300000000005</v>
      </c>
    </row>
    <row r="1373" spans="1:7" x14ac:dyDescent="0.3">
      <c r="A1373" s="17" t="str">
        <f t="shared" si="26"/>
        <v>2020-21Central Goldfields ShireSP2</v>
      </c>
      <c r="B1373" s="17" t="s">
        <v>106</v>
      </c>
      <c r="C1373" s="17" t="s">
        <v>212</v>
      </c>
      <c r="D1373" s="17" t="s">
        <v>38</v>
      </c>
      <c r="E1373" s="17">
        <v>0.35975609756097598</v>
      </c>
      <c r="F1373" s="17">
        <v>0.73202699999999998</v>
      </c>
      <c r="G1373" s="17">
        <v>0.73822399999999999</v>
      </c>
    </row>
    <row r="1374" spans="1:7" x14ac:dyDescent="0.3">
      <c r="A1374" s="17" t="str">
        <f t="shared" si="26"/>
        <v>2020-21Colac Otway ShireSP2</v>
      </c>
      <c r="B1374" s="17" t="s">
        <v>106</v>
      </c>
      <c r="C1374" s="17" t="s">
        <v>340</v>
      </c>
      <c r="D1374" s="17" t="s">
        <v>38</v>
      </c>
      <c r="E1374" s="17">
        <v>0.77192982456140302</v>
      </c>
      <c r="F1374" s="17">
        <v>0.73202699999999998</v>
      </c>
      <c r="G1374" s="17">
        <v>0.73254799999999998</v>
      </c>
    </row>
    <row r="1375" spans="1:7" x14ac:dyDescent="0.3">
      <c r="A1375" s="17" t="str">
        <f t="shared" si="26"/>
        <v>2020-21Corangamite ShireSP2</v>
      </c>
      <c r="B1375" s="17" t="s">
        <v>106</v>
      </c>
      <c r="C1375" s="17" t="s">
        <v>213</v>
      </c>
      <c r="D1375" s="17" t="s">
        <v>38</v>
      </c>
      <c r="E1375" s="17">
        <v>0.91588785046729004</v>
      </c>
      <c r="F1375" s="17">
        <v>0.73202699999999998</v>
      </c>
      <c r="G1375" s="17">
        <v>0.73254799999999998</v>
      </c>
    </row>
    <row r="1376" spans="1:7" x14ac:dyDescent="0.3">
      <c r="A1376" s="17" t="str">
        <f t="shared" si="26"/>
        <v>2020-21Darebin CitySP2</v>
      </c>
      <c r="B1376" s="17" t="s">
        <v>106</v>
      </c>
      <c r="C1376" s="17" t="s">
        <v>214</v>
      </c>
      <c r="D1376" s="17" t="s">
        <v>38</v>
      </c>
      <c r="E1376" s="17">
        <v>0.41740088105726902</v>
      </c>
      <c r="F1376" s="17">
        <v>0.73202699999999998</v>
      </c>
      <c r="G1376" s="17">
        <v>0.72092100000000003</v>
      </c>
    </row>
    <row r="1377" spans="1:7" x14ac:dyDescent="0.3">
      <c r="A1377" s="17" t="str">
        <f t="shared" si="26"/>
        <v>2020-21East Gippsland ShireSP2</v>
      </c>
      <c r="B1377" s="17" t="s">
        <v>106</v>
      </c>
      <c r="C1377" s="17" t="s">
        <v>215</v>
      </c>
      <c r="D1377" s="17" t="s">
        <v>38</v>
      </c>
      <c r="E1377" s="17">
        <v>0.32378223495702002</v>
      </c>
      <c r="F1377" s="17">
        <v>0.73202699999999998</v>
      </c>
      <c r="G1377" s="17">
        <v>0.73254799999999998</v>
      </c>
    </row>
    <row r="1378" spans="1:7" x14ac:dyDescent="0.3">
      <c r="A1378" s="17" t="str">
        <f t="shared" si="26"/>
        <v>2020-21Frankston CitySP2</v>
      </c>
      <c r="B1378" s="17" t="s">
        <v>106</v>
      </c>
      <c r="C1378" s="17" t="s">
        <v>216</v>
      </c>
      <c r="D1378" s="17" t="s">
        <v>38</v>
      </c>
      <c r="E1378" s="17">
        <v>0.70098730606488002</v>
      </c>
      <c r="F1378" s="17">
        <v>0.73202699999999998</v>
      </c>
      <c r="G1378" s="17">
        <v>0.72092100000000003</v>
      </c>
    </row>
    <row r="1379" spans="1:7" x14ac:dyDescent="0.3">
      <c r="A1379" s="17" t="str">
        <f t="shared" si="26"/>
        <v>2020-21Gannawarra ShireSP2</v>
      </c>
      <c r="B1379" s="17" t="s">
        <v>106</v>
      </c>
      <c r="C1379" s="17" t="s">
        <v>217</v>
      </c>
      <c r="D1379" s="17" t="s">
        <v>38</v>
      </c>
      <c r="E1379" s="17">
        <v>0.90751445086705196</v>
      </c>
      <c r="F1379" s="17">
        <v>0.73202699999999998</v>
      </c>
      <c r="G1379" s="17">
        <v>0.73822399999999999</v>
      </c>
    </row>
    <row r="1380" spans="1:7" x14ac:dyDescent="0.3">
      <c r="A1380" s="17" t="str">
        <f t="shared" si="26"/>
        <v>2020-21Glenelg ShireSP2</v>
      </c>
      <c r="B1380" s="17" t="s">
        <v>106</v>
      </c>
      <c r="C1380" s="17" t="s">
        <v>218</v>
      </c>
      <c r="D1380" s="17" t="s">
        <v>38</v>
      </c>
      <c r="E1380" s="17">
        <v>0.85661764705882304</v>
      </c>
      <c r="F1380" s="17">
        <v>0.73202699999999998</v>
      </c>
      <c r="G1380" s="17">
        <v>0.73254799999999998</v>
      </c>
    </row>
    <row r="1381" spans="1:7" x14ac:dyDescent="0.3">
      <c r="A1381" s="17" t="str">
        <f t="shared" si="26"/>
        <v>2020-21Golden Plains ShireSP2</v>
      </c>
      <c r="B1381" s="17" t="s">
        <v>106</v>
      </c>
      <c r="C1381" s="17" t="s">
        <v>219</v>
      </c>
      <c r="D1381" s="17" t="s">
        <v>38</v>
      </c>
      <c r="E1381" s="17">
        <v>0.66200466200466201</v>
      </c>
      <c r="F1381" s="17">
        <v>0.73202699999999998</v>
      </c>
      <c r="G1381" s="17">
        <v>0.73254799999999998</v>
      </c>
    </row>
    <row r="1382" spans="1:7" x14ac:dyDescent="0.3">
      <c r="A1382" s="17" t="str">
        <f t="shared" si="26"/>
        <v>2020-21Greater Bendigo CitySP2</v>
      </c>
      <c r="B1382" s="17" t="s">
        <v>106</v>
      </c>
      <c r="C1382" s="17" t="s">
        <v>220</v>
      </c>
      <c r="D1382" s="17" t="s">
        <v>38</v>
      </c>
      <c r="E1382" s="17">
        <v>0.67777777777777803</v>
      </c>
      <c r="F1382" s="17">
        <v>0.73202699999999998</v>
      </c>
      <c r="G1382" s="17">
        <v>0.80782900000000002</v>
      </c>
    </row>
    <row r="1383" spans="1:7" x14ac:dyDescent="0.3">
      <c r="A1383" s="17" t="str">
        <f t="shared" si="26"/>
        <v>2020-21Greater Dandenong CitySP2</v>
      </c>
      <c r="B1383" s="17" t="s">
        <v>106</v>
      </c>
      <c r="C1383" s="17" t="s">
        <v>221</v>
      </c>
      <c r="D1383" s="17" t="s">
        <v>38</v>
      </c>
      <c r="E1383" s="17">
        <v>0.867823765020027</v>
      </c>
      <c r="F1383" s="17">
        <v>0.73202699999999998</v>
      </c>
      <c r="G1383" s="17">
        <v>0.72092100000000003</v>
      </c>
    </row>
    <row r="1384" spans="1:7" x14ac:dyDescent="0.3">
      <c r="A1384" s="17" t="str">
        <f t="shared" si="26"/>
        <v>2020-21Greater Geelong CitySP2</v>
      </c>
      <c r="B1384" s="17" t="s">
        <v>106</v>
      </c>
      <c r="C1384" s="17" t="s">
        <v>222</v>
      </c>
      <c r="D1384" s="17" t="s">
        <v>38</v>
      </c>
      <c r="E1384" s="17">
        <v>0.80902612826603304</v>
      </c>
      <c r="F1384" s="17">
        <v>0.73202699999999998</v>
      </c>
      <c r="G1384" s="17">
        <v>0.80782900000000002</v>
      </c>
    </row>
    <row r="1385" spans="1:7" x14ac:dyDescent="0.3">
      <c r="A1385" s="17" t="str">
        <f t="shared" si="26"/>
        <v>2020-21Hepburn ShireSP2</v>
      </c>
      <c r="B1385" s="17" t="s">
        <v>106</v>
      </c>
      <c r="C1385" s="17" t="s">
        <v>223</v>
      </c>
      <c r="D1385" s="17" t="s">
        <v>38</v>
      </c>
      <c r="E1385" s="17">
        <v>0.64468085106383</v>
      </c>
      <c r="F1385" s="17">
        <v>0.73202699999999998</v>
      </c>
      <c r="G1385" s="17">
        <v>0.73822399999999999</v>
      </c>
    </row>
    <row r="1386" spans="1:7" x14ac:dyDescent="0.3">
      <c r="A1386" s="17" t="str">
        <f t="shared" si="26"/>
        <v>2020-21Hindmarsh ShireSP2</v>
      </c>
      <c r="B1386" s="17" t="s">
        <v>106</v>
      </c>
      <c r="C1386" s="17" t="s">
        <v>224</v>
      </c>
      <c r="D1386" s="17" t="s">
        <v>38</v>
      </c>
      <c r="E1386" s="17">
        <v>0.76190476190476197</v>
      </c>
      <c r="F1386" s="17">
        <v>0.73202699999999998</v>
      </c>
      <c r="G1386" s="17">
        <v>0.73822399999999999</v>
      </c>
    </row>
    <row r="1387" spans="1:7" x14ac:dyDescent="0.3">
      <c r="A1387" s="17" t="str">
        <f t="shared" si="26"/>
        <v>2020-21Hobsons Bay CitySP2</v>
      </c>
      <c r="B1387" s="17" t="s">
        <v>106</v>
      </c>
      <c r="C1387" s="17" t="s">
        <v>225</v>
      </c>
      <c r="D1387" s="17" t="s">
        <v>38</v>
      </c>
      <c r="E1387" s="17">
        <v>0.58288770053475902</v>
      </c>
      <c r="F1387" s="17">
        <v>0.73202699999999998</v>
      </c>
      <c r="G1387" s="17">
        <v>0.72092100000000003</v>
      </c>
    </row>
    <row r="1388" spans="1:7" x14ac:dyDescent="0.3">
      <c r="A1388" s="17" t="str">
        <f t="shared" si="26"/>
        <v>2020-21Hume CitySP2</v>
      </c>
      <c r="B1388" s="17" t="s">
        <v>106</v>
      </c>
      <c r="C1388" s="17" t="s">
        <v>226</v>
      </c>
      <c r="D1388" s="17" t="s">
        <v>38</v>
      </c>
      <c r="E1388" s="17">
        <v>0.513067400275103</v>
      </c>
      <c r="F1388" s="17">
        <v>0.73202699999999998</v>
      </c>
      <c r="G1388" s="17">
        <v>0.66077300000000005</v>
      </c>
    </row>
    <row r="1389" spans="1:7" x14ac:dyDescent="0.3">
      <c r="A1389" s="17" t="str">
        <f t="shared" si="26"/>
        <v>2020-21Indigo ShireSP2</v>
      </c>
      <c r="B1389" s="17" t="s">
        <v>106</v>
      </c>
      <c r="C1389" s="17" t="s">
        <v>227</v>
      </c>
      <c r="D1389" s="17" t="s">
        <v>38</v>
      </c>
      <c r="E1389" s="17">
        <v>0.210975609756098</v>
      </c>
      <c r="F1389" s="17">
        <v>0.73202699999999998</v>
      </c>
      <c r="G1389" s="17">
        <v>0.73822399999999999</v>
      </c>
    </row>
    <row r="1390" spans="1:7" x14ac:dyDescent="0.3">
      <c r="A1390" s="17" t="str">
        <f t="shared" si="26"/>
        <v>2020-21Knox CitySP2</v>
      </c>
      <c r="B1390" s="17" t="s">
        <v>106</v>
      </c>
      <c r="C1390" s="17" t="s">
        <v>228</v>
      </c>
      <c r="D1390" s="17" t="s">
        <v>38</v>
      </c>
      <c r="E1390" s="17">
        <v>0.82040816326530597</v>
      </c>
      <c r="F1390" s="17">
        <v>0.73202699999999998</v>
      </c>
      <c r="G1390" s="17">
        <v>0.72092100000000003</v>
      </c>
    </row>
    <row r="1391" spans="1:7" x14ac:dyDescent="0.3">
      <c r="A1391" s="17" t="str">
        <f t="shared" si="26"/>
        <v>2020-21Loddon ShireSP2</v>
      </c>
      <c r="B1391" s="17" t="s">
        <v>106</v>
      </c>
      <c r="C1391" s="17" t="s">
        <v>229</v>
      </c>
      <c r="D1391" s="17" t="s">
        <v>38</v>
      </c>
      <c r="E1391" s="17">
        <v>0.83458646616541399</v>
      </c>
      <c r="F1391" s="17">
        <v>0.73202699999999998</v>
      </c>
      <c r="G1391" s="17">
        <v>0.73822399999999999</v>
      </c>
    </row>
    <row r="1392" spans="1:7" x14ac:dyDescent="0.3">
      <c r="A1392" s="17" t="str">
        <f t="shared" si="26"/>
        <v>2020-21Macedon Ranges ShireSP2</v>
      </c>
      <c r="B1392" s="17" t="s">
        <v>106</v>
      </c>
      <c r="C1392" s="17" t="s">
        <v>230</v>
      </c>
      <c r="D1392" s="17" t="s">
        <v>38</v>
      </c>
      <c r="E1392" s="17">
        <v>0.62822719449225495</v>
      </c>
      <c r="F1392" s="17">
        <v>0.73202699999999998</v>
      </c>
      <c r="G1392" s="17">
        <v>0.73254799999999998</v>
      </c>
    </row>
    <row r="1393" spans="1:7" x14ac:dyDescent="0.3">
      <c r="A1393" s="17" t="str">
        <f t="shared" ref="A1393:A1456" si="27">CONCATENATE(B1393,C1393,D1393)</f>
        <v>2020-21Manningham CitySP2</v>
      </c>
      <c r="B1393" s="17" t="s">
        <v>106</v>
      </c>
      <c r="C1393" s="17" t="s">
        <v>231</v>
      </c>
      <c r="D1393" s="17" t="s">
        <v>38</v>
      </c>
      <c r="E1393" s="17">
        <v>0.87287376902417202</v>
      </c>
      <c r="F1393" s="17">
        <v>0.73202699999999998</v>
      </c>
      <c r="G1393" s="17">
        <v>0.72092100000000003</v>
      </c>
    </row>
    <row r="1394" spans="1:7" x14ac:dyDescent="0.3">
      <c r="A1394" s="17" t="str">
        <f t="shared" si="27"/>
        <v>2020-21Mansfield ShireSP2</v>
      </c>
      <c r="B1394" s="17" t="s">
        <v>106</v>
      </c>
      <c r="C1394" s="17" t="s">
        <v>232</v>
      </c>
      <c r="D1394" s="17" t="s">
        <v>38</v>
      </c>
      <c r="E1394" s="17">
        <v>0.67298578199052095</v>
      </c>
      <c r="F1394" s="17">
        <v>0.73202699999999998</v>
      </c>
      <c r="G1394" s="17">
        <v>0.73822399999999999</v>
      </c>
    </row>
    <row r="1395" spans="1:7" x14ac:dyDescent="0.3">
      <c r="A1395" s="17" t="str">
        <f t="shared" si="27"/>
        <v>2020-21Maribyrnong CitySP2</v>
      </c>
      <c r="B1395" s="17" t="s">
        <v>106</v>
      </c>
      <c r="C1395" s="17" t="s">
        <v>233</v>
      </c>
      <c r="D1395" s="17" t="s">
        <v>38</v>
      </c>
      <c r="E1395" s="17">
        <v>0.89090909090909098</v>
      </c>
      <c r="F1395" s="17">
        <v>0.73202699999999998</v>
      </c>
      <c r="G1395" s="17">
        <v>0.72092100000000003</v>
      </c>
    </row>
    <row r="1396" spans="1:7" x14ac:dyDescent="0.3">
      <c r="A1396" s="17" t="str">
        <f t="shared" si="27"/>
        <v>2020-21Maroondah CitySP2</v>
      </c>
      <c r="B1396" s="17" t="s">
        <v>106</v>
      </c>
      <c r="C1396" s="17" t="s">
        <v>234</v>
      </c>
      <c r="D1396" s="17" t="s">
        <v>38</v>
      </c>
      <c r="E1396" s="17">
        <v>0.86867924528301899</v>
      </c>
      <c r="F1396" s="17">
        <v>0.73202699999999998</v>
      </c>
      <c r="G1396" s="17">
        <v>0.72092100000000003</v>
      </c>
    </row>
    <row r="1397" spans="1:7" x14ac:dyDescent="0.3">
      <c r="A1397" s="17" t="str">
        <f t="shared" si="27"/>
        <v>2020-21Melbourne CitySP2</v>
      </c>
      <c r="B1397" s="17" t="s">
        <v>106</v>
      </c>
      <c r="C1397" s="17" t="s">
        <v>235</v>
      </c>
      <c r="D1397" s="17" t="s">
        <v>38</v>
      </c>
      <c r="E1397" s="17">
        <v>0.51787773933102699</v>
      </c>
      <c r="F1397" s="17">
        <v>0.73202699999999998</v>
      </c>
      <c r="G1397" s="17">
        <v>0.72092100000000003</v>
      </c>
    </row>
    <row r="1398" spans="1:7" x14ac:dyDescent="0.3">
      <c r="A1398" s="17" t="str">
        <f t="shared" si="27"/>
        <v>2020-21Melton CitySP2</v>
      </c>
      <c r="B1398" s="17" t="s">
        <v>106</v>
      </c>
      <c r="C1398" s="17" t="s">
        <v>236</v>
      </c>
      <c r="D1398" s="17" t="s">
        <v>38</v>
      </c>
      <c r="E1398" s="17">
        <v>0.72661870503597104</v>
      </c>
      <c r="F1398" s="17">
        <v>0.73202699999999998</v>
      </c>
      <c r="G1398" s="17">
        <v>0.66077300000000005</v>
      </c>
    </row>
    <row r="1399" spans="1:7" x14ac:dyDescent="0.3">
      <c r="A1399" s="17" t="str">
        <f t="shared" si="27"/>
        <v>2020-21Moira ShireSP2</v>
      </c>
      <c r="B1399" s="17" t="s">
        <v>106</v>
      </c>
      <c r="C1399" s="17" t="s">
        <v>237</v>
      </c>
      <c r="D1399" s="17" t="s">
        <v>38</v>
      </c>
      <c r="E1399" s="17">
        <v>0.58988764044943798</v>
      </c>
      <c r="F1399" s="17">
        <v>0.73202699999999998</v>
      </c>
      <c r="G1399" s="17">
        <v>0.73254799999999998</v>
      </c>
    </row>
    <row r="1400" spans="1:7" x14ac:dyDescent="0.3">
      <c r="A1400" s="17" t="str">
        <f t="shared" si="27"/>
        <v>2020-21Monash CitySP2</v>
      </c>
      <c r="B1400" s="17" t="s">
        <v>106</v>
      </c>
      <c r="C1400" s="17" t="s">
        <v>238</v>
      </c>
      <c r="D1400" s="17" t="s">
        <v>38</v>
      </c>
      <c r="E1400" s="17">
        <v>0.83745583038869298</v>
      </c>
      <c r="F1400" s="17">
        <v>0.73202699999999998</v>
      </c>
      <c r="G1400" s="17">
        <v>0.72092100000000003</v>
      </c>
    </row>
    <row r="1401" spans="1:7" x14ac:dyDescent="0.3">
      <c r="A1401" s="17" t="str">
        <f t="shared" si="27"/>
        <v>2020-21Moonee Valley CitySP2</v>
      </c>
      <c r="B1401" s="17" t="s">
        <v>106</v>
      </c>
      <c r="C1401" s="17" t="s">
        <v>239</v>
      </c>
      <c r="D1401" s="17" t="s">
        <v>38</v>
      </c>
      <c r="E1401" s="17">
        <v>0.49842931937172802</v>
      </c>
      <c r="F1401" s="17">
        <v>0.73202699999999998</v>
      </c>
      <c r="G1401" s="17">
        <v>0.72092100000000003</v>
      </c>
    </row>
    <row r="1402" spans="1:7" x14ac:dyDescent="0.3">
      <c r="A1402" s="17" t="str">
        <f t="shared" si="27"/>
        <v>2020-21Moorabool ShireSP2</v>
      </c>
      <c r="B1402" s="17" t="s">
        <v>106</v>
      </c>
      <c r="C1402" s="17" t="s">
        <v>240</v>
      </c>
      <c r="D1402" s="17" t="s">
        <v>38</v>
      </c>
      <c r="E1402" s="17">
        <v>0.57925072046109505</v>
      </c>
      <c r="F1402" s="17">
        <v>0.73202699999999998</v>
      </c>
      <c r="G1402" s="17">
        <v>0.73254799999999998</v>
      </c>
    </row>
    <row r="1403" spans="1:7" x14ac:dyDescent="0.3">
      <c r="A1403" s="17" t="str">
        <f t="shared" si="27"/>
        <v>2020-21Merri-bek CitySP2</v>
      </c>
      <c r="B1403" s="17" t="s">
        <v>106</v>
      </c>
      <c r="C1403" s="17" t="s">
        <v>241</v>
      </c>
      <c r="D1403" s="17" t="s">
        <v>38</v>
      </c>
      <c r="E1403" s="17">
        <v>0.65289256198347101</v>
      </c>
      <c r="F1403" s="17">
        <v>0.73202699999999998</v>
      </c>
      <c r="G1403" s="17">
        <v>0.72092100000000003</v>
      </c>
    </row>
    <row r="1404" spans="1:7" x14ac:dyDescent="0.3">
      <c r="A1404" s="17" t="str">
        <f t="shared" si="27"/>
        <v>2020-21Mornington Peninsula ShireSP2</v>
      </c>
      <c r="B1404" s="17" t="s">
        <v>106</v>
      </c>
      <c r="C1404" s="17" t="s">
        <v>242</v>
      </c>
      <c r="D1404" s="17" t="s">
        <v>38</v>
      </c>
      <c r="E1404" s="17">
        <v>0.63473053892215603</v>
      </c>
      <c r="F1404" s="17">
        <v>0.73202699999999998</v>
      </c>
      <c r="G1404" s="17">
        <v>0.66077300000000005</v>
      </c>
    </row>
    <row r="1405" spans="1:7" x14ac:dyDescent="0.3">
      <c r="A1405" s="17" t="str">
        <f t="shared" si="27"/>
        <v>2020-21Mount Alexander ShireSP2</v>
      </c>
      <c r="B1405" s="17" t="s">
        <v>106</v>
      </c>
      <c r="C1405" s="17" t="s">
        <v>243</v>
      </c>
      <c r="D1405" s="17" t="s">
        <v>38</v>
      </c>
      <c r="E1405" s="17">
        <v>0.87738419618528596</v>
      </c>
      <c r="F1405" s="17">
        <v>0.73202699999999998</v>
      </c>
      <c r="G1405" s="17">
        <v>0.73254799999999998</v>
      </c>
    </row>
    <row r="1406" spans="1:7" x14ac:dyDescent="0.3">
      <c r="A1406" s="17" t="str">
        <f t="shared" si="27"/>
        <v>2020-21Moyne ShireSP2</v>
      </c>
      <c r="B1406" s="17" t="s">
        <v>106</v>
      </c>
      <c r="C1406" s="17" t="s">
        <v>244</v>
      </c>
      <c r="D1406" s="17" t="s">
        <v>38</v>
      </c>
      <c r="E1406" s="17">
        <v>0.84668989547038298</v>
      </c>
      <c r="F1406" s="17">
        <v>0.73202699999999998</v>
      </c>
      <c r="G1406" s="17">
        <v>0.73254799999999998</v>
      </c>
    </row>
    <row r="1407" spans="1:7" x14ac:dyDescent="0.3">
      <c r="A1407" s="17" t="str">
        <f t="shared" si="27"/>
        <v>2020-21Murrindindi ShireSP2</v>
      </c>
      <c r="B1407" s="17" t="s">
        <v>106</v>
      </c>
      <c r="C1407" s="17" t="s">
        <v>245</v>
      </c>
      <c r="D1407" s="17" t="s">
        <v>38</v>
      </c>
      <c r="E1407" s="17">
        <v>0.75471698113207597</v>
      </c>
      <c r="F1407" s="17">
        <v>0.73202699999999998</v>
      </c>
      <c r="G1407" s="17">
        <v>0.73822399999999999</v>
      </c>
    </row>
    <row r="1408" spans="1:7" x14ac:dyDescent="0.3">
      <c r="A1408" s="17" t="str">
        <f t="shared" si="27"/>
        <v>2020-21Nillumbik ShireSP2</v>
      </c>
      <c r="B1408" s="17" t="s">
        <v>106</v>
      </c>
      <c r="C1408" s="17" t="s">
        <v>246</v>
      </c>
      <c r="D1408" s="17" t="s">
        <v>38</v>
      </c>
      <c r="E1408" s="17">
        <v>0.661333333333333</v>
      </c>
      <c r="F1408" s="17">
        <v>0.73202699999999998</v>
      </c>
      <c r="G1408" s="17">
        <v>0.66077300000000005</v>
      </c>
    </row>
    <row r="1409" spans="1:7" x14ac:dyDescent="0.3">
      <c r="A1409" s="17" t="str">
        <f t="shared" si="27"/>
        <v>2020-21Port Phillip CitySP2</v>
      </c>
      <c r="B1409" s="17" t="s">
        <v>106</v>
      </c>
      <c r="C1409" s="17" t="s">
        <v>247</v>
      </c>
      <c r="D1409" s="17" t="s">
        <v>38</v>
      </c>
      <c r="E1409" s="17">
        <v>0.71875</v>
      </c>
      <c r="F1409" s="17">
        <v>0.73202699999999998</v>
      </c>
      <c r="G1409" s="17">
        <v>0.72092100000000003</v>
      </c>
    </row>
    <row r="1410" spans="1:7" x14ac:dyDescent="0.3">
      <c r="A1410" s="17" t="str">
        <f t="shared" si="27"/>
        <v>2020-21Pyrenees ShireSP2</v>
      </c>
      <c r="B1410" s="17" t="s">
        <v>106</v>
      </c>
      <c r="C1410" s="17" t="s">
        <v>248</v>
      </c>
      <c r="D1410" s="17" t="s">
        <v>38</v>
      </c>
      <c r="E1410" s="17">
        <v>0.85945945945946001</v>
      </c>
      <c r="F1410" s="17">
        <v>0.73202699999999998</v>
      </c>
      <c r="G1410" s="17">
        <v>0.73822399999999999</v>
      </c>
    </row>
    <row r="1411" spans="1:7" x14ac:dyDescent="0.3">
      <c r="A1411" s="17" t="str">
        <f t="shared" si="27"/>
        <v>2020-21Greater SheppartonSP2</v>
      </c>
      <c r="B1411" s="17" t="s">
        <v>106</v>
      </c>
      <c r="C1411" s="17" t="s">
        <v>249</v>
      </c>
      <c r="D1411" s="17" t="s">
        <v>38</v>
      </c>
      <c r="E1411" s="17">
        <v>0.75809523809523804</v>
      </c>
      <c r="F1411" s="17">
        <v>0.73202699999999998</v>
      </c>
      <c r="G1411" s="17">
        <v>0.80782900000000002</v>
      </c>
    </row>
    <row r="1412" spans="1:7" x14ac:dyDescent="0.3">
      <c r="A1412" s="17" t="str">
        <f t="shared" si="27"/>
        <v>2020-21Wangaratta Rural CitySP2</v>
      </c>
      <c r="B1412" s="17" t="s">
        <v>106</v>
      </c>
      <c r="C1412" s="17" t="s">
        <v>250</v>
      </c>
      <c r="D1412" s="17" t="s">
        <v>38</v>
      </c>
      <c r="E1412" s="17">
        <v>0.80263157894736803</v>
      </c>
      <c r="F1412" s="17">
        <v>0.73202699999999998</v>
      </c>
      <c r="G1412" s="17">
        <v>0.80782900000000002</v>
      </c>
    </row>
    <row r="1413" spans="1:7" x14ac:dyDescent="0.3">
      <c r="A1413" s="17" t="str">
        <f t="shared" si="27"/>
        <v>2020-21Warrnambool CitySP2</v>
      </c>
      <c r="B1413" s="17" t="s">
        <v>106</v>
      </c>
      <c r="C1413" s="17" t="s">
        <v>251</v>
      </c>
      <c r="D1413" s="17" t="s">
        <v>38</v>
      </c>
      <c r="E1413" s="17">
        <v>1</v>
      </c>
      <c r="F1413" s="17">
        <v>0.73202699999999998</v>
      </c>
      <c r="G1413" s="17">
        <v>0.80782900000000002</v>
      </c>
    </row>
    <row r="1414" spans="1:7" x14ac:dyDescent="0.3">
      <c r="A1414" s="17" t="str">
        <f t="shared" si="27"/>
        <v>2020-21Wodonga CitySP2</v>
      </c>
      <c r="B1414" s="17" t="s">
        <v>106</v>
      </c>
      <c r="C1414" s="17" t="s">
        <v>252</v>
      </c>
      <c r="D1414" s="17" t="s">
        <v>38</v>
      </c>
      <c r="E1414" s="17">
        <v>0.72596153846153799</v>
      </c>
      <c r="F1414" s="17">
        <v>0.73202699999999998</v>
      </c>
      <c r="G1414" s="17">
        <v>0.80782900000000002</v>
      </c>
    </row>
    <row r="1415" spans="1:7" x14ac:dyDescent="0.3">
      <c r="A1415" s="17" t="str">
        <f t="shared" si="27"/>
        <v>2020-21Boroondara CitySP2</v>
      </c>
      <c r="B1415" s="17" t="s">
        <v>106</v>
      </c>
      <c r="C1415" s="17" t="s">
        <v>253</v>
      </c>
      <c r="D1415" s="17" t="s">
        <v>38</v>
      </c>
      <c r="E1415" s="17">
        <v>0.83106485188150503</v>
      </c>
      <c r="F1415" s="17">
        <v>0.73202699999999998</v>
      </c>
      <c r="G1415" s="17">
        <v>0.72092100000000003</v>
      </c>
    </row>
    <row r="1416" spans="1:7" x14ac:dyDescent="0.3">
      <c r="A1416" s="17" t="str">
        <f t="shared" si="27"/>
        <v>2020-21Buloke ShireSP2</v>
      </c>
      <c r="B1416" s="17" t="s">
        <v>106</v>
      </c>
      <c r="C1416" s="17" t="s">
        <v>254</v>
      </c>
      <c r="D1416" s="17" t="s">
        <v>38</v>
      </c>
      <c r="E1416" s="17">
        <v>0.96721311475409799</v>
      </c>
      <c r="F1416" s="17">
        <v>0.73202699999999998</v>
      </c>
      <c r="G1416" s="17">
        <v>0.73822399999999999</v>
      </c>
    </row>
    <row r="1417" spans="1:7" x14ac:dyDescent="0.3">
      <c r="A1417" s="17" t="str">
        <f t="shared" si="27"/>
        <v>2020-21Glen Eira CitySP2</v>
      </c>
      <c r="B1417" s="17" t="s">
        <v>106</v>
      </c>
      <c r="C1417" s="17" t="s">
        <v>255</v>
      </c>
      <c r="D1417" s="17" t="s">
        <v>38</v>
      </c>
      <c r="E1417" s="17">
        <v>0.87087653157398703</v>
      </c>
      <c r="F1417" s="17">
        <v>0.73202699999999998</v>
      </c>
      <c r="G1417" s="17">
        <v>0.72092100000000003</v>
      </c>
    </row>
    <row r="1418" spans="1:7" x14ac:dyDescent="0.3">
      <c r="A1418" s="17" t="str">
        <f t="shared" si="27"/>
        <v>2020-21Horsham Rural CitySP2</v>
      </c>
      <c r="B1418" s="17" t="s">
        <v>106</v>
      </c>
      <c r="C1418" s="17" t="s">
        <v>256</v>
      </c>
      <c r="D1418" s="17" t="s">
        <v>38</v>
      </c>
      <c r="E1418" s="17">
        <v>0.78489655172413797</v>
      </c>
      <c r="F1418" s="17">
        <v>0.73202699999999998</v>
      </c>
      <c r="G1418" s="17">
        <v>0.80782900000000002</v>
      </c>
    </row>
    <row r="1419" spans="1:7" x14ac:dyDescent="0.3">
      <c r="A1419" s="17" t="str">
        <f t="shared" si="27"/>
        <v>2020-21Kingston CitySP2</v>
      </c>
      <c r="B1419" s="17" t="s">
        <v>106</v>
      </c>
      <c r="C1419" s="17" t="s">
        <v>257</v>
      </c>
      <c r="D1419" s="17" t="s">
        <v>38</v>
      </c>
      <c r="E1419" s="17">
        <v>0.64802631578947401</v>
      </c>
      <c r="F1419" s="17">
        <v>0.73202699999999998</v>
      </c>
      <c r="G1419" s="17">
        <v>0.72092100000000003</v>
      </c>
    </row>
    <row r="1420" spans="1:7" x14ac:dyDescent="0.3">
      <c r="A1420" s="17" t="str">
        <f t="shared" si="27"/>
        <v>2020-21Latrobe CitySP2</v>
      </c>
      <c r="B1420" s="17" t="s">
        <v>106</v>
      </c>
      <c r="C1420" s="17" t="s">
        <v>258</v>
      </c>
      <c r="D1420" s="17" t="s">
        <v>38</v>
      </c>
      <c r="E1420" s="17">
        <v>0.95041322314049603</v>
      </c>
      <c r="F1420" s="17">
        <v>0.73202699999999998</v>
      </c>
      <c r="G1420" s="17">
        <v>0.80782900000000002</v>
      </c>
    </row>
    <row r="1421" spans="1:7" x14ac:dyDescent="0.3">
      <c r="A1421" s="17" t="str">
        <f t="shared" si="27"/>
        <v>2020-21Mildura Rural CitySP2</v>
      </c>
      <c r="B1421" s="17" t="s">
        <v>106</v>
      </c>
      <c r="C1421" s="17" t="s">
        <v>259</v>
      </c>
      <c r="D1421" s="17" t="s">
        <v>38</v>
      </c>
      <c r="E1421" s="17">
        <v>0.77419354838709697</v>
      </c>
      <c r="F1421" s="17">
        <v>0.73202699999999998</v>
      </c>
      <c r="G1421" s="17">
        <v>0.80782900000000002</v>
      </c>
    </row>
    <row r="1422" spans="1:7" x14ac:dyDescent="0.3">
      <c r="A1422" s="17" t="str">
        <f t="shared" si="27"/>
        <v>2020-21Mitchell ShireSP2</v>
      </c>
      <c r="B1422" s="17" t="s">
        <v>106</v>
      </c>
      <c r="C1422" s="17" t="s">
        <v>260</v>
      </c>
      <c r="D1422" s="17" t="s">
        <v>38</v>
      </c>
      <c r="E1422" s="17">
        <v>0.75229357798165097</v>
      </c>
      <c r="F1422" s="17">
        <v>0.73202699999999998</v>
      </c>
      <c r="G1422" s="17">
        <v>0.73254799999999998</v>
      </c>
    </row>
    <row r="1423" spans="1:7" x14ac:dyDescent="0.3">
      <c r="A1423" s="17" t="str">
        <f t="shared" si="27"/>
        <v>2020-21Northern Grampians ShireSP2</v>
      </c>
      <c r="B1423" s="17" t="s">
        <v>106</v>
      </c>
      <c r="C1423" s="17" t="s">
        <v>261</v>
      </c>
      <c r="D1423" s="17" t="s">
        <v>38</v>
      </c>
      <c r="E1423" s="17">
        <v>0.62037037037037002</v>
      </c>
      <c r="F1423" s="17">
        <v>0.73202699999999998</v>
      </c>
      <c r="G1423" s="17">
        <v>0.73822399999999999</v>
      </c>
    </row>
    <row r="1424" spans="1:7" x14ac:dyDescent="0.3">
      <c r="A1424" s="17" t="str">
        <f t="shared" si="27"/>
        <v>2020-21Southern Grampians ShireWC5</v>
      </c>
      <c r="B1424" s="17" t="s">
        <v>106</v>
      </c>
      <c r="C1424" s="17" t="s">
        <v>184</v>
      </c>
      <c r="D1424" s="17" t="s">
        <v>46</v>
      </c>
      <c r="E1424" s="17">
        <v>0.62724839258196496</v>
      </c>
      <c r="F1424" s="17">
        <v>0.47476200000000002</v>
      </c>
      <c r="G1424" s="17">
        <v>0.50148000000000004</v>
      </c>
    </row>
    <row r="1425" spans="1:7" x14ac:dyDescent="0.3">
      <c r="A1425" s="17" t="str">
        <f t="shared" si="27"/>
        <v>2020-21South Gippsland ShireWC5</v>
      </c>
      <c r="B1425" s="17" t="s">
        <v>106</v>
      </c>
      <c r="C1425" s="17" t="s">
        <v>185</v>
      </c>
      <c r="D1425" s="17" t="s">
        <v>46</v>
      </c>
      <c r="E1425" s="17">
        <v>0.52472724360488199</v>
      </c>
      <c r="F1425" s="17">
        <v>0.47476200000000002</v>
      </c>
      <c r="G1425" s="17">
        <v>0.50148000000000004</v>
      </c>
    </row>
    <row r="1426" spans="1:7" x14ac:dyDescent="0.3">
      <c r="A1426" s="17" t="str">
        <f t="shared" si="27"/>
        <v>2020-21Stonnington CityWC5</v>
      </c>
      <c r="B1426" s="17" t="s">
        <v>106</v>
      </c>
      <c r="C1426" s="17" t="s">
        <v>186</v>
      </c>
      <c r="D1426" s="17" t="s">
        <v>46</v>
      </c>
      <c r="E1426" s="17">
        <v>0.39894460624585498</v>
      </c>
      <c r="F1426" s="17">
        <v>0.47476200000000002</v>
      </c>
      <c r="G1426" s="17">
        <v>0.49029200000000001</v>
      </c>
    </row>
    <row r="1427" spans="1:7" x14ac:dyDescent="0.3">
      <c r="A1427" s="17" t="str">
        <f t="shared" si="27"/>
        <v>2020-21Ararat Rural CityWC5</v>
      </c>
      <c r="B1427" s="17" t="s">
        <v>106</v>
      </c>
      <c r="C1427" s="17" t="s">
        <v>187</v>
      </c>
      <c r="D1427" s="17" t="s">
        <v>46</v>
      </c>
      <c r="E1427" s="17">
        <v>0.239563434515177</v>
      </c>
      <c r="F1427" s="17">
        <v>0.47476200000000002</v>
      </c>
      <c r="G1427" s="17">
        <v>0.39122099999999999</v>
      </c>
    </row>
    <row r="1428" spans="1:7" x14ac:dyDescent="0.3">
      <c r="A1428" s="17" t="str">
        <f t="shared" si="27"/>
        <v>2020-21Strathbogie ShireWC5</v>
      </c>
      <c r="B1428" s="17" t="s">
        <v>106</v>
      </c>
      <c r="C1428" s="17" t="s">
        <v>188</v>
      </c>
      <c r="D1428" s="17" t="s">
        <v>46</v>
      </c>
      <c r="E1428" s="17">
        <v>0.710113050834423</v>
      </c>
      <c r="F1428" s="17">
        <v>0.47476200000000002</v>
      </c>
      <c r="G1428" s="17">
        <v>0.39122099999999999</v>
      </c>
    </row>
    <row r="1429" spans="1:7" x14ac:dyDescent="0.3">
      <c r="A1429" s="17" t="str">
        <f t="shared" si="27"/>
        <v>2020-21Surf Coast ShireWC5</v>
      </c>
      <c r="B1429" s="17" t="s">
        <v>106</v>
      </c>
      <c r="C1429" s="17" t="s">
        <v>189</v>
      </c>
      <c r="D1429" s="17" t="s">
        <v>46</v>
      </c>
      <c r="E1429" s="17">
        <v>0.64251152729549699</v>
      </c>
      <c r="F1429" s="17">
        <v>0.47476200000000002</v>
      </c>
      <c r="G1429" s="17">
        <v>0.50148000000000004</v>
      </c>
    </row>
    <row r="1430" spans="1:7" x14ac:dyDescent="0.3">
      <c r="A1430" s="17" t="str">
        <f t="shared" si="27"/>
        <v>2020-21Swan Hill Rural CityWC5</v>
      </c>
      <c r="B1430" s="17" t="s">
        <v>106</v>
      </c>
      <c r="C1430" s="17" t="s">
        <v>190</v>
      </c>
      <c r="D1430" s="17" t="s">
        <v>46</v>
      </c>
      <c r="E1430" s="17">
        <v>0.29508622567832499</v>
      </c>
      <c r="F1430" s="17">
        <v>0.47476200000000002</v>
      </c>
      <c r="G1430" s="17">
        <v>0.50148000000000004</v>
      </c>
    </row>
    <row r="1431" spans="1:7" x14ac:dyDescent="0.3">
      <c r="A1431" s="17" t="str">
        <f t="shared" si="27"/>
        <v>2020-21Towong ShireWC5</v>
      </c>
      <c r="B1431" s="17" t="s">
        <v>106</v>
      </c>
      <c r="C1431" s="17" t="s">
        <v>191</v>
      </c>
      <c r="D1431" s="17" t="s">
        <v>46</v>
      </c>
      <c r="E1431" s="17">
        <v>0.20817747236331</v>
      </c>
      <c r="F1431" s="17">
        <v>0.47476200000000002</v>
      </c>
      <c r="G1431" s="17">
        <v>0.39122099999999999</v>
      </c>
    </row>
    <row r="1432" spans="1:7" x14ac:dyDescent="0.3">
      <c r="A1432" s="17" t="str">
        <f t="shared" si="27"/>
        <v>2020-21Wellington ShireWC5</v>
      </c>
      <c r="B1432" s="17" t="s">
        <v>106</v>
      </c>
      <c r="C1432" s="17" t="s">
        <v>192</v>
      </c>
      <c r="D1432" s="17" t="s">
        <v>46</v>
      </c>
      <c r="E1432" s="17">
        <v>0.314471631845336</v>
      </c>
      <c r="F1432" s="17">
        <v>0.47476200000000002</v>
      </c>
      <c r="G1432" s="17">
        <v>0.50148000000000004</v>
      </c>
    </row>
    <row r="1433" spans="1:7" x14ac:dyDescent="0.3">
      <c r="A1433" s="17" t="str">
        <f t="shared" si="27"/>
        <v>2020-21West Wimmera ShireWC5</v>
      </c>
      <c r="B1433" s="17" t="s">
        <v>106</v>
      </c>
      <c r="C1433" s="17" t="s">
        <v>193</v>
      </c>
      <c r="D1433" s="17" t="s">
        <v>46</v>
      </c>
      <c r="E1433" s="17">
        <v>0.20948047101749701</v>
      </c>
      <c r="F1433" s="17">
        <v>0.47476200000000002</v>
      </c>
      <c r="G1433" s="17">
        <v>0.39122099999999999</v>
      </c>
    </row>
    <row r="1434" spans="1:7" x14ac:dyDescent="0.3">
      <c r="A1434" s="17" t="str">
        <f t="shared" si="27"/>
        <v>2020-21Whitehorse CityWC5</v>
      </c>
      <c r="B1434" s="17" t="s">
        <v>106</v>
      </c>
      <c r="C1434" s="17" t="s">
        <v>194</v>
      </c>
      <c r="D1434" s="17" t="s">
        <v>46</v>
      </c>
      <c r="E1434" s="17">
        <v>0.52324039413828405</v>
      </c>
      <c r="F1434" s="17">
        <v>0.47476200000000002</v>
      </c>
      <c r="G1434" s="17">
        <v>0.49029200000000001</v>
      </c>
    </row>
    <row r="1435" spans="1:7" x14ac:dyDescent="0.3">
      <c r="A1435" s="17" t="str">
        <f t="shared" si="27"/>
        <v>2020-21Whittlesea CityWC5</v>
      </c>
      <c r="B1435" s="17" t="s">
        <v>106</v>
      </c>
      <c r="C1435" s="17" t="s">
        <v>195</v>
      </c>
      <c r="D1435" s="17" t="s">
        <v>46</v>
      </c>
      <c r="E1435" s="17">
        <v>0.460535751766599</v>
      </c>
      <c r="F1435" s="17">
        <v>0.47476200000000002</v>
      </c>
      <c r="G1435" s="17">
        <v>0.48909599999999998</v>
      </c>
    </row>
    <row r="1436" spans="1:7" x14ac:dyDescent="0.3">
      <c r="A1436" s="17" t="str">
        <f t="shared" si="27"/>
        <v>2020-21Wyndham CityWC5</v>
      </c>
      <c r="B1436" s="17" t="s">
        <v>106</v>
      </c>
      <c r="C1436" s="17" t="s">
        <v>196</v>
      </c>
      <c r="D1436" s="17" t="s">
        <v>46</v>
      </c>
      <c r="E1436" s="17">
        <v>0.37545209721207601</v>
      </c>
      <c r="F1436" s="17">
        <v>0.47476200000000002</v>
      </c>
      <c r="G1436" s="17">
        <v>0.48909599999999998</v>
      </c>
    </row>
    <row r="1437" spans="1:7" x14ac:dyDescent="0.3">
      <c r="A1437" s="17" t="str">
        <f t="shared" si="27"/>
        <v>2020-21Yarra CityWC5</v>
      </c>
      <c r="B1437" s="17" t="s">
        <v>106</v>
      </c>
      <c r="C1437" s="17" t="s">
        <v>197</v>
      </c>
      <c r="D1437" s="17" t="s">
        <v>46</v>
      </c>
      <c r="E1437" s="17">
        <v>0.33034333436436703</v>
      </c>
      <c r="F1437" s="17">
        <v>0.47476200000000002</v>
      </c>
      <c r="G1437" s="17">
        <v>0.49029200000000001</v>
      </c>
    </row>
    <row r="1438" spans="1:7" x14ac:dyDescent="0.3">
      <c r="A1438" s="17" t="str">
        <f t="shared" si="27"/>
        <v>2020-21Yarra Ranges ShireWC5</v>
      </c>
      <c r="B1438" s="17" t="s">
        <v>106</v>
      </c>
      <c r="C1438" s="17" t="s">
        <v>198</v>
      </c>
      <c r="D1438" s="17" t="s">
        <v>46</v>
      </c>
      <c r="E1438" s="17">
        <v>0.50564415259537199</v>
      </c>
      <c r="F1438" s="17">
        <v>0.47476200000000002</v>
      </c>
      <c r="G1438" s="17">
        <v>0.48909599999999998</v>
      </c>
    </row>
    <row r="1439" spans="1:7" x14ac:dyDescent="0.3">
      <c r="A1439" s="17" t="str">
        <f t="shared" si="27"/>
        <v>2020-21Yarriambiack ShireWC5</v>
      </c>
      <c r="B1439" s="17" t="s">
        <v>106</v>
      </c>
      <c r="C1439" s="17" t="s">
        <v>199</v>
      </c>
      <c r="D1439" s="17" t="s">
        <v>46</v>
      </c>
      <c r="E1439" s="17">
        <v>0.21541267067620301</v>
      </c>
      <c r="F1439" s="17">
        <v>0.47476200000000002</v>
      </c>
      <c r="G1439" s="17">
        <v>0.39122099999999999</v>
      </c>
    </row>
    <row r="1440" spans="1:7" x14ac:dyDescent="0.3">
      <c r="A1440" s="17" t="str">
        <f t="shared" si="27"/>
        <v>2020-21Bass Coast ShireWC5</v>
      </c>
      <c r="B1440" s="17" t="s">
        <v>106</v>
      </c>
      <c r="C1440" s="17" t="s">
        <v>200</v>
      </c>
      <c r="D1440" s="17" t="s">
        <v>46</v>
      </c>
      <c r="E1440" s="17">
        <v>0.75114327250267798</v>
      </c>
      <c r="F1440" s="17">
        <v>0.47476200000000002</v>
      </c>
      <c r="G1440" s="17">
        <v>0.50148000000000004</v>
      </c>
    </row>
    <row r="1441" spans="1:7" x14ac:dyDescent="0.3">
      <c r="A1441" s="17" t="str">
        <f t="shared" si="27"/>
        <v>2020-21Borough of QueenscliffeWC5</v>
      </c>
      <c r="B1441" s="17" t="s">
        <v>106</v>
      </c>
      <c r="C1441" s="17" t="s">
        <v>201</v>
      </c>
      <c r="D1441" s="17" t="s">
        <v>46</v>
      </c>
      <c r="E1441" s="17">
        <v>0.55500677736360504</v>
      </c>
      <c r="F1441" s="17">
        <v>0.47476200000000002</v>
      </c>
      <c r="G1441" s="17">
        <v>0.39122099999999999</v>
      </c>
    </row>
    <row r="1442" spans="1:7" x14ac:dyDescent="0.3">
      <c r="A1442" s="17" t="str">
        <f t="shared" si="27"/>
        <v>2020-21Alpine ShireWC5</v>
      </c>
      <c r="B1442" s="17" t="s">
        <v>106</v>
      </c>
      <c r="C1442" s="17" t="s">
        <v>202</v>
      </c>
      <c r="D1442" s="17" t="s">
        <v>46</v>
      </c>
      <c r="E1442" s="17">
        <v>0.39984684529576098</v>
      </c>
      <c r="F1442" s="17">
        <v>0.47476200000000002</v>
      </c>
      <c r="G1442" s="17">
        <v>0.39122099999999999</v>
      </c>
    </row>
    <row r="1443" spans="1:7" x14ac:dyDescent="0.3">
      <c r="A1443" s="17" t="str">
        <f t="shared" si="27"/>
        <v>2020-21Ballarat CityWC5</v>
      </c>
      <c r="B1443" s="17" t="s">
        <v>106</v>
      </c>
      <c r="C1443" s="17" t="s">
        <v>203</v>
      </c>
      <c r="D1443" s="17" t="s">
        <v>46</v>
      </c>
      <c r="E1443" s="17">
        <v>0.41559547399628499</v>
      </c>
      <c r="F1443" s="17">
        <v>0.47476200000000002</v>
      </c>
      <c r="G1443" s="17">
        <v>0.53566000000000003</v>
      </c>
    </row>
    <row r="1444" spans="1:7" x14ac:dyDescent="0.3">
      <c r="A1444" s="17" t="str">
        <f t="shared" si="27"/>
        <v>2020-21Banyule CityWC5</v>
      </c>
      <c r="B1444" s="17" t="s">
        <v>106</v>
      </c>
      <c r="C1444" s="17" t="s">
        <v>204</v>
      </c>
      <c r="D1444" s="17" t="s">
        <v>46</v>
      </c>
      <c r="E1444" s="17">
        <v>0.51975740925737302</v>
      </c>
      <c r="F1444" s="17">
        <v>0.47476200000000002</v>
      </c>
      <c r="G1444" s="17">
        <v>0.49029200000000001</v>
      </c>
    </row>
    <row r="1445" spans="1:7" x14ac:dyDescent="0.3">
      <c r="A1445" s="17" t="str">
        <f t="shared" si="27"/>
        <v>2020-21Baw Baw ShireWC5</v>
      </c>
      <c r="B1445" s="17" t="s">
        <v>106</v>
      </c>
      <c r="C1445" s="17" t="s">
        <v>205</v>
      </c>
      <c r="D1445" s="17" t="s">
        <v>46</v>
      </c>
      <c r="E1445" s="17">
        <v>0.54310158579267998</v>
      </c>
      <c r="F1445" s="17">
        <v>0.47476200000000002</v>
      </c>
      <c r="G1445" s="17">
        <v>0.50148000000000004</v>
      </c>
    </row>
    <row r="1446" spans="1:7" x14ac:dyDescent="0.3">
      <c r="A1446" s="17" t="str">
        <f t="shared" si="27"/>
        <v>2020-21Bayside CityWC5</v>
      </c>
      <c r="B1446" s="17" t="s">
        <v>106</v>
      </c>
      <c r="C1446" s="17" t="s">
        <v>206</v>
      </c>
      <c r="D1446" s="17" t="s">
        <v>46</v>
      </c>
      <c r="E1446" s="17">
        <v>0.58565044669643895</v>
      </c>
      <c r="F1446" s="17">
        <v>0.47476200000000002</v>
      </c>
      <c r="G1446" s="17">
        <v>0.49029200000000001</v>
      </c>
    </row>
    <row r="1447" spans="1:7" x14ac:dyDescent="0.3">
      <c r="A1447" s="17" t="str">
        <f t="shared" si="27"/>
        <v>2020-21Benalla Rural CityWC5</v>
      </c>
      <c r="B1447" s="17" t="s">
        <v>106</v>
      </c>
      <c r="C1447" s="17" t="s">
        <v>207</v>
      </c>
      <c r="D1447" s="17" t="s">
        <v>46</v>
      </c>
      <c r="E1447" s="17">
        <v>0.60883809720359106</v>
      </c>
      <c r="F1447" s="17">
        <v>0.47476200000000002</v>
      </c>
      <c r="G1447" s="17">
        <v>0.39122099999999999</v>
      </c>
    </row>
    <row r="1448" spans="1:7" x14ac:dyDescent="0.3">
      <c r="A1448" s="17" t="str">
        <f t="shared" si="27"/>
        <v>2020-21Brimbank CityWC5</v>
      </c>
      <c r="B1448" s="17" t="s">
        <v>106</v>
      </c>
      <c r="C1448" s="17" t="s">
        <v>208</v>
      </c>
      <c r="D1448" s="17" t="s">
        <v>46</v>
      </c>
      <c r="E1448" s="17">
        <v>0.40602896165024799</v>
      </c>
      <c r="F1448" s="17">
        <v>0.47476200000000002</v>
      </c>
      <c r="G1448" s="17">
        <v>0.49029200000000001</v>
      </c>
    </row>
    <row r="1449" spans="1:7" x14ac:dyDescent="0.3">
      <c r="A1449" s="17" t="str">
        <f t="shared" si="27"/>
        <v>2020-21Campaspe ShireWC5</v>
      </c>
      <c r="B1449" s="17" t="s">
        <v>106</v>
      </c>
      <c r="C1449" s="17" t="s">
        <v>209</v>
      </c>
      <c r="D1449" s="17" t="s">
        <v>46</v>
      </c>
      <c r="E1449" s="17">
        <v>0.48460892049127302</v>
      </c>
      <c r="F1449" s="17">
        <v>0.47476200000000002</v>
      </c>
      <c r="G1449" s="17">
        <v>0.50148000000000004</v>
      </c>
    </row>
    <row r="1450" spans="1:7" x14ac:dyDescent="0.3">
      <c r="A1450" s="17" t="str">
        <f t="shared" si="27"/>
        <v>2020-21Cardinia ShireWC5</v>
      </c>
      <c r="B1450" s="17" t="s">
        <v>106</v>
      </c>
      <c r="C1450" s="17" t="s">
        <v>210</v>
      </c>
      <c r="D1450" s="17" t="s">
        <v>46</v>
      </c>
      <c r="E1450" s="17">
        <v>0.48666865402016302</v>
      </c>
      <c r="F1450" s="17">
        <v>0.47476200000000002</v>
      </c>
      <c r="G1450" s="17">
        <v>0.48909599999999998</v>
      </c>
    </row>
    <row r="1451" spans="1:7" x14ac:dyDescent="0.3">
      <c r="A1451" s="17" t="str">
        <f t="shared" si="27"/>
        <v>2020-21Casey CityWC5</v>
      </c>
      <c r="B1451" s="17" t="s">
        <v>106</v>
      </c>
      <c r="C1451" s="17" t="s">
        <v>211</v>
      </c>
      <c r="D1451" s="17" t="s">
        <v>46</v>
      </c>
      <c r="E1451" s="17">
        <v>0.51422919732723704</v>
      </c>
      <c r="F1451" s="17">
        <v>0.47476200000000002</v>
      </c>
      <c r="G1451" s="17">
        <v>0.48909599999999998</v>
      </c>
    </row>
    <row r="1452" spans="1:7" x14ac:dyDescent="0.3">
      <c r="A1452" s="17" t="str">
        <f t="shared" si="27"/>
        <v>2020-21Central Goldfields ShireWC5</v>
      </c>
      <c r="B1452" s="17" t="s">
        <v>106</v>
      </c>
      <c r="C1452" s="17" t="s">
        <v>212</v>
      </c>
      <c r="D1452" s="17" t="s">
        <v>46</v>
      </c>
      <c r="E1452" s="17">
        <v>0.450025539349104</v>
      </c>
      <c r="F1452" s="17">
        <v>0.47476200000000002</v>
      </c>
      <c r="G1452" s="17">
        <v>0.39122099999999999</v>
      </c>
    </row>
    <row r="1453" spans="1:7" x14ac:dyDescent="0.3">
      <c r="A1453" s="17" t="str">
        <f t="shared" si="27"/>
        <v>2020-21Colac Otway ShireWC5</v>
      </c>
      <c r="B1453" s="17" t="s">
        <v>106</v>
      </c>
      <c r="C1453" s="17" t="s">
        <v>340</v>
      </c>
      <c r="D1453" s="17" t="s">
        <v>46</v>
      </c>
      <c r="E1453" s="17">
        <v>0.57526376266583101</v>
      </c>
      <c r="F1453" s="17">
        <v>0.47476200000000002</v>
      </c>
      <c r="G1453" s="17">
        <v>0.50148000000000004</v>
      </c>
    </row>
    <row r="1454" spans="1:7" x14ac:dyDescent="0.3">
      <c r="A1454" s="17" t="str">
        <f t="shared" si="27"/>
        <v>2020-21Corangamite ShireWC5</v>
      </c>
      <c r="B1454" s="17" t="s">
        <v>106</v>
      </c>
      <c r="C1454" s="17" t="s">
        <v>213</v>
      </c>
      <c r="D1454" s="17" t="s">
        <v>46</v>
      </c>
      <c r="E1454" s="17">
        <v>0.64818530001823804</v>
      </c>
      <c r="F1454" s="17">
        <v>0.47476200000000002</v>
      </c>
      <c r="G1454" s="17">
        <v>0.50148000000000004</v>
      </c>
    </row>
    <row r="1455" spans="1:7" x14ac:dyDescent="0.3">
      <c r="A1455" s="17" t="str">
        <f t="shared" si="27"/>
        <v>2020-21Darebin CityWC5</v>
      </c>
      <c r="B1455" s="17" t="s">
        <v>106</v>
      </c>
      <c r="C1455" s="17" t="s">
        <v>214</v>
      </c>
      <c r="D1455" s="17" t="s">
        <v>46</v>
      </c>
      <c r="E1455" s="17">
        <v>0.636444385095424</v>
      </c>
      <c r="F1455" s="17">
        <v>0.47476200000000002</v>
      </c>
      <c r="G1455" s="17">
        <v>0.49029200000000001</v>
      </c>
    </row>
    <row r="1456" spans="1:7" x14ac:dyDescent="0.3">
      <c r="A1456" s="17" t="str">
        <f t="shared" si="27"/>
        <v>2020-21East Gippsland ShireWC5</v>
      </c>
      <c r="B1456" s="17" t="s">
        <v>106</v>
      </c>
      <c r="C1456" s="17" t="s">
        <v>215</v>
      </c>
      <c r="D1456" s="17" t="s">
        <v>46</v>
      </c>
      <c r="E1456" s="17">
        <v>0.534764636631757</v>
      </c>
      <c r="F1456" s="17">
        <v>0.47476200000000002</v>
      </c>
      <c r="G1456" s="17">
        <v>0.50148000000000004</v>
      </c>
    </row>
    <row r="1457" spans="1:7" x14ac:dyDescent="0.3">
      <c r="A1457" s="17" t="str">
        <f t="shared" ref="A1457:A1520" si="28">CONCATENATE(B1457,C1457,D1457)</f>
        <v>2020-21Frankston CityWC5</v>
      </c>
      <c r="B1457" s="17" t="s">
        <v>106</v>
      </c>
      <c r="C1457" s="17" t="s">
        <v>216</v>
      </c>
      <c r="D1457" s="17" t="s">
        <v>46</v>
      </c>
      <c r="E1457" s="17">
        <v>0.55707002214478196</v>
      </c>
      <c r="F1457" s="17">
        <v>0.47476200000000002</v>
      </c>
      <c r="G1457" s="17">
        <v>0.49029200000000001</v>
      </c>
    </row>
    <row r="1458" spans="1:7" x14ac:dyDescent="0.3">
      <c r="A1458" s="17" t="str">
        <f t="shared" si="28"/>
        <v>2020-21Gannawarra ShireWC5</v>
      </c>
      <c r="B1458" s="17" t="s">
        <v>106</v>
      </c>
      <c r="C1458" s="17" t="s">
        <v>217</v>
      </c>
      <c r="D1458" s="17" t="s">
        <v>46</v>
      </c>
      <c r="E1458" s="17">
        <v>0.44883771453400001</v>
      </c>
      <c r="F1458" s="17">
        <v>0.47476200000000002</v>
      </c>
      <c r="G1458" s="17">
        <v>0.39122099999999999</v>
      </c>
    </row>
    <row r="1459" spans="1:7" x14ac:dyDescent="0.3">
      <c r="A1459" s="17" t="str">
        <f t="shared" si="28"/>
        <v>2020-21Glenelg ShireWC5</v>
      </c>
      <c r="B1459" s="17" t="s">
        <v>106</v>
      </c>
      <c r="C1459" s="17" t="s">
        <v>218</v>
      </c>
      <c r="D1459" s="17" t="s">
        <v>46</v>
      </c>
      <c r="E1459" s="17">
        <v>0.32174590437589001</v>
      </c>
      <c r="F1459" s="17">
        <v>0.47476200000000002</v>
      </c>
      <c r="G1459" s="17">
        <v>0.50148000000000004</v>
      </c>
    </row>
    <row r="1460" spans="1:7" x14ac:dyDescent="0.3">
      <c r="A1460" s="17" t="str">
        <f t="shared" si="28"/>
        <v>2020-21Golden Plains ShireWC5</v>
      </c>
      <c r="B1460" s="17" t="s">
        <v>106</v>
      </c>
      <c r="C1460" s="17" t="s">
        <v>219</v>
      </c>
      <c r="D1460" s="17" t="s">
        <v>46</v>
      </c>
      <c r="E1460" s="17">
        <v>0.36965784377017402</v>
      </c>
      <c r="F1460" s="17">
        <v>0.47476200000000002</v>
      </c>
      <c r="G1460" s="17">
        <v>0.50148000000000004</v>
      </c>
    </row>
    <row r="1461" spans="1:7" x14ac:dyDescent="0.3">
      <c r="A1461" s="17" t="str">
        <f t="shared" si="28"/>
        <v>2020-21Greater Bendigo CityWC5</v>
      </c>
      <c r="B1461" s="17" t="s">
        <v>106</v>
      </c>
      <c r="C1461" s="17" t="s">
        <v>220</v>
      </c>
      <c r="D1461" s="17" t="s">
        <v>46</v>
      </c>
      <c r="E1461" s="17">
        <v>0.501927825869526</v>
      </c>
      <c r="F1461" s="17">
        <v>0.47476200000000002</v>
      </c>
      <c r="G1461" s="17">
        <v>0.53566000000000003</v>
      </c>
    </row>
    <row r="1462" spans="1:7" x14ac:dyDescent="0.3">
      <c r="A1462" s="17" t="str">
        <f t="shared" si="28"/>
        <v>2020-21Greater Dandenong CityWC5</v>
      </c>
      <c r="B1462" s="17" t="s">
        <v>106</v>
      </c>
      <c r="C1462" s="17" t="s">
        <v>221</v>
      </c>
      <c r="D1462" s="17" t="s">
        <v>46</v>
      </c>
      <c r="E1462" s="17">
        <v>0.47806068768990501</v>
      </c>
      <c r="F1462" s="17">
        <v>0.47476200000000002</v>
      </c>
      <c r="G1462" s="17">
        <v>0.49029200000000001</v>
      </c>
    </row>
    <row r="1463" spans="1:7" x14ac:dyDescent="0.3">
      <c r="A1463" s="17" t="str">
        <f t="shared" si="28"/>
        <v>2020-21Greater Geelong CityWC5</v>
      </c>
      <c r="B1463" s="17" t="s">
        <v>106</v>
      </c>
      <c r="C1463" s="17" t="s">
        <v>222</v>
      </c>
      <c r="D1463" s="17" t="s">
        <v>46</v>
      </c>
      <c r="E1463" s="17">
        <v>0.53865260768363998</v>
      </c>
      <c r="F1463" s="17">
        <v>0.47476200000000002</v>
      </c>
      <c r="G1463" s="17">
        <v>0.53566000000000003</v>
      </c>
    </row>
    <row r="1464" spans="1:7" x14ac:dyDescent="0.3">
      <c r="A1464" s="17" t="str">
        <f t="shared" si="28"/>
        <v>2020-21Hepburn ShireWC5</v>
      </c>
      <c r="B1464" s="17" t="s">
        <v>106</v>
      </c>
      <c r="C1464" s="17" t="s">
        <v>223</v>
      </c>
      <c r="D1464" s="17" t="s">
        <v>46</v>
      </c>
      <c r="E1464" s="17">
        <v>0.484600463231036</v>
      </c>
      <c r="F1464" s="17">
        <v>0.47476200000000002</v>
      </c>
      <c r="G1464" s="17">
        <v>0.39122099999999999</v>
      </c>
    </row>
    <row r="1465" spans="1:7" x14ac:dyDescent="0.3">
      <c r="A1465" s="17" t="str">
        <f t="shared" si="28"/>
        <v>2020-21Hindmarsh ShireWC5</v>
      </c>
      <c r="B1465" s="17" t="s">
        <v>106</v>
      </c>
      <c r="C1465" s="17" t="s">
        <v>224</v>
      </c>
      <c r="D1465" s="17" t="s">
        <v>46</v>
      </c>
      <c r="E1465" s="17">
        <v>0.30097265553312502</v>
      </c>
      <c r="F1465" s="17">
        <v>0.47476200000000002</v>
      </c>
      <c r="G1465" s="17">
        <v>0.39122099999999999</v>
      </c>
    </row>
    <row r="1466" spans="1:7" x14ac:dyDescent="0.3">
      <c r="A1466" s="17" t="str">
        <f t="shared" si="28"/>
        <v>2020-21Hobsons Bay CityWC5</v>
      </c>
      <c r="B1466" s="17" t="s">
        <v>106</v>
      </c>
      <c r="C1466" s="17" t="s">
        <v>225</v>
      </c>
      <c r="D1466" s="17" t="s">
        <v>46</v>
      </c>
      <c r="E1466" s="17">
        <v>0.58451532011597795</v>
      </c>
      <c r="F1466" s="17">
        <v>0.47476200000000002</v>
      </c>
      <c r="G1466" s="17">
        <v>0.49029200000000001</v>
      </c>
    </row>
    <row r="1467" spans="1:7" x14ac:dyDescent="0.3">
      <c r="A1467" s="17" t="str">
        <f t="shared" si="28"/>
        <v>2020-21Hume CityWC5</v>
      </c>
      <c r="B1467" s="17" t="s">
        <v>106</v>
      </c>
      <c r="C1467" s="17" t="s">
        <v>226</v>
      </c>
      <c r="D1467" s="17" t="s">
        <v>46</v>
      </c>
      <c r="E1467" s="17">
        <v>0.34923958587982401</v>
      </c>
      <c r="F1467" s="17">
        <v>0.47476200000000002</v>
      </c>
      <c r="G1467" s="17">
        <v>0.48909599999999998</v>
      </c>
    </row>
    <row r="1468" spans="1:7" x14ac:dyDescent="0.3">
      <c r="A1468" s="17" t="str">
        <f t="shared" si="28"/>
        <v>2020-21Indigo ShireWC5</v>
      </c>
      <c r="B1468" s="17" t="s">
        <v>106</v>
      </c>
      <c r="C1468" s="17" t="s">
        <v>227</v>
      </c>
      <c r="D1468" s="17" t="s">
        <v>46</v>
      </c>
      <c r="E1468" s="17">
        <v>0.67595769010863305</v>
      </c>
      <c r="F1468" s="17">
        <v>0.47476200000000002</v>
      </c>
      <c r="G1468" s="17">
        <v>0.39122099999999999</v>
      </c>
    </row>
    <row r="1469" spans="1:7" x14ac:dyDescent="0.3">
      <c r="A1469" s="17" t="str">
        <f t="shared" si="28"/>
        <v>2020-21Knox CityWC5</v>
      </c>
      <c r="B1469" s="17" t="s">
        <v>106</v>
      </c>
      <c r="C1469" s="17" t="s">
        <v>228</v>
      </c>
      <c r="D1469" s="17" t="s">
        <v>46</v>
      </c>
      <c r="E1469" s="17">
        <v>0.521024657445183</v>
      </c>
      <c r="F1469" s="17">
        <v>0.47476200000000002</v>
      </c>
      <c r="G1469" s="17">
        <v>0.49029200000000001</v>
      </c>
    </row>
    <row r="1470" spans="1:7" x14ac:dyDescent="0.3">
      <c r="A1470" s="17" t="str">
        <f t="shared" si="28"/>
        <v>2020-21Loddon ShireWC5</v>
      </c>
      <c r="B1470" s="17" t="s">
        <v>106</v>
      </c>
      <c r="C1470" s="17" t="s">
        <v>229</v>
      </c>
      <c r="D1470" s="17" t="s">
        <v>46</v>
      </c>
      <c r="E1470" s="17">
        <v>0.29589199058280902</v>
      </c>
      <c r="F1470" s="17">
        <v>0.47476200000000002</v>
      </c>
      <c r="G1470" s="17">
        <v>0.39122099999999999</v>
      </c>
    </row>
    <row r="1471" spans="1:7" x14ac:dyDescent="0.3">
      <c r="A1471" s="17" t="str">
        <f t="shared" si="28"/>
        <v>2020-21Macedon Ranges ShireWC5</v>
      </c>
      <c r="B1471" s="17" t="s">
        <v>106</v>
      </c>
      <c r="C1471" s="17" t="s">
        <v>230</v>
      </c>
      <c r="D1471" s="17" t="s">
        <v>46</v>
      </c>
      <c r="E1471" s="17">
        <v>0.64667990915214701</v>
      </c>
      <c r="F1471" s="17">
        <v>0.47476200000000002</v>
      </c>
      <c r="G1471" s="17">
        <v>0.50148000000000004</v>
      </c>
    </row>
    <row r="1472" spans="1:7" x14ac:dyDescent="0.3">
      <c r="A1472" s="17" t="str">
        <f t="shared" si="28"/>
        <v>2020-21Manningham CityWC5</v>
      </c>
      <c r="B1472" s="17" t="s">
        <v>106</v>
      </c>
      <c r="C1472" s="17" t="s">
        <v>231</v>
      </c>
      <c r="D1472" s="17" t="s">
        <v>46</v>
      </c>
      <c r="E1472" s="17">
        <v>0.55207299048296898</v>
      </c>
      <c r="F1472" s="17">
        <v>0.47476200000000002</v>
      </c>
      <c r="G1472" s="17">
        <v>0.49029200000000001</v>
      </c>
    </row>
    <row r="1473" spans="1:7" x14ac:dyDescent="0.3">
      <c r="A1473" s="17" t="str">
        <f t="shared" si="28"/>
        <v>2020-21Mansfield ShireWC5</v>
      </c>
      <c r="B1473" s="17" t="s">
        <v>106</v>
      </c>
      <c r="C1473" s="17" t="s">
        <v>232</v>
      </c>
      <c r="D1473" s="17" t="s">
        <v>46</v>
      </c>
      <c r="E1473" s="17">
        <v>0.35023339976922302</v>
      </c>
      <c r="F1473" s="17">
        <v>0.47476200000000002</v>
      </c>
      <c r="G1473" s="17">
        <v>0.39122099999999999</v>
      </c>
    </row>
    <row r="1474" spans="1:7" x14ac:dyDescent="0.3">
      <c r="A1474" s="17" t="str">
        <f t="shared" si="28"/>
        <v>2020-21Maribyrnong CityWC5</v>
      </c>
      <c r="B1474" s="17" t="s">
        <v>106</v>
      </c>
      <c r="C1474" s="17" t="s">
        <v>233</v>
      </c>
      <c r="D1474" s="17" t="s">
        <v>46</v>
      </c>
      <c r="E1474" s="17">
        <v>0.29666147676392102</v>
      </c>
      <c r="F1474" s="17">
        <v>0.47476200000000002</v>
      </c>
      <c r="G1474" s="17">
        <v>0.49029200000000001</v>
      </c>
    </row>
    <row r="1475" spans="1:7" x14ac:dyDescent="0.3">
      <c r="A1475" s="17" t="str">
        <f t="shared" si="28"/>
        <v>2020-21Maroondah CityWC5</v>
      </c>
      <c r="B1475" s="17" t="s">
        <v>106</v>
      </c>
      <c r="C1475" s="17" t="s">
        <v>234</v>
      </c>
      <c r="D1475" s="17" t="s">
        <v>46</v>
      </c>
      <c r="E1475" s="17">
        <v>0.56713278059646099</v>
      </c>
      <c r="F1475" s="17">
        <v>0.47476200000000002</v>
      </c>
      <c r="G1475" s="17">
        <v>0.49029200000000001</v>
      </c>
    </row>
    <row r="1476" spans="1:7" x14ac:dyDescent="0.3">
      <c r="A1476" s="17" t="str">
        <f t="shared" si="28"/>
        <v>2020-21Melbourne CityWC5</v>
      </c>
      <c r="B1476" s="17" t="s">
        <v>106</v>
      </c>
      <c r="C1476" s="17" t="s">
        <v>235</v>
      </c>
      <c r="D1476" s="17" t="s">
        <v>46</v>
      </c>
      <c r="E1476" s="17">
        <v>0.25320874442046998</v>
      </c>
      <c r="F1476" s="17">
        <v>0.47476200000000002</v>
      </c>
      <c r="G1476" s="17">
        <v>0.49029200000000001</v>
      </c>
    </row>
    <row r="1477" spans="1:7" x14ac:dyDescent="0.3">
      <c r="A1477" s="17" t="str">
        <f t="shared" si="28"/>
        <v>2020-21Melton CityWC5</v>
      </c>
      <c r="B1477" s="17" t="s">
        <v>106</v>
      </c>
      <c r="C1477" s="17" t="s">
        <v>236</v>
      </c>
      <c r="D1477" s="17" t="s">
        <v>46</v>
      </c>
      <c r="E1477" s="17">
        <v>0.43478967967578003</v>
      </c>
      <c r="F1477" s="17">
        <v>0.47476200000000002</v>
      </c>
      <c r="G1477" s="17">
        <v>0.48909599999999998</v>
      </c>
    </row>
    <row r="1478" spans="1:7" x14ac:dyDescent="0.3">
      <c r="A1478" s="17" t="str">
        <f t="shared" si="28"/>
        <v>2020-21Moira ShireWC5</v>
      </c>
      <c r="B1478" s="17" t="s">
        <v>106</v>
      </c>
      <c r="C1478" s="17" t="s">
        <v>237</v>
      </c>
      <c r="D1478" s="17" t="s">
        <v>46</v>
      </c>
      <c r="E1478" s="17">
        <v>0.56981457485857201</v>
      </c>
      <c r="F1478" s="17">
        <v>0.47476200000000002</v>
      </c>
      <c r="G1478" s="17">
        <v>0.50148000000000004</v>
      </c>
    </row>
    <row r="1479" spans="1:7" x14ac:dyDescent="0.3">
      <c r="A1479" s="17" t="str">
        <f t="shared" si="28"/>
        <v>2020-21Monash CityWC5</v>
      </c>
      <c r="B1479" s="17" t="s">
        <v>106</v>
      </c>
      <c r="C1479" s="17" t="s">
        <v>238</v>
      </c>
      <c r="D1479" s="17" t="s">
        <v>46</v>
      </c>
      <c r="E1479" s="17">
        <v>0.56409885508053503</v>
      </c>
      <c r="F1479" s="17">
        <v>0.47476200000000002</v>
      </c>
      <c r="G1479" s="17">
        <v>0.49029200000000001</v>
      </c>
    </row>
    <row r="1480" spans="1:7" x14ac:dyDescent="0.3">
      <c r="A1480" s="17" t="str">
        <f t="shared" si="28"/>
        <v>2020-21Moonee Valley CityWC5</v>
      </c>
      <c r="B1480" s="17" t="s">
        <v>106</v>
      </c>
      <c r="C1480" s="17" t="s">
        <v>239</v>
      </c>
      <c r="D1480" s="17" t="s">
        <v>46</v>
      </c>
      <c r="E1480" s="17">
        <v>0.44928855656147898</v>
      </c>
      <c r="F1480" s="17">
        <v>0.47476200000000002</v>
      </c>
      <c r="G1480" s="17">
        <v>0.49029200000000001</v>
      </c>
    </row>
    <row r="1481" spans="1:7" x14ac:dyDescent="0.3">
      <c r="A1481" s="17" t="str">
        <f t="shared" si="28"/>
        <v>2020-21Moorabool ShireWC5</v>
      </c>
      <c r="B1481" s="17" t="s">
        <v>106</v>
      </c>
      <c r="C1481" s="17" t="s">
        <v>240</v>
      </c>
      <c r="D1481" s="17" t="s">
        <v>46</v>
      </c>
      <c r="E1481" s="17">
        <v>0.39879777850375703</v>
      </c>
      <c r="F1481" s="17">
        <v>0.47476200000000002</v>
      </c>
      <c r="G1481" s="17">
        <v>0.50148000000000004</v>
      </c>
    </row>
    <row r="1482" spans="1:7" x14ac:dyDescent="0.3">
      <c r="A1482" s="17" t="str">
        <f t="shared" si="28"/>
        <v>2020-21Merri-bek CityWC5</v>
      </c>
      <c r="B1482" s="17" t="s">
        <v>106</v>
      </c>
      <c r="C1482" s="17" t="s">
        <v>241</v>
      </c>
      <c r="D1482" s="17" t="s">
        <v>46</v>
      </c>
      <c r="E1482" s="17">
        <v>0.493947907687804</v>
      </c>
      <c r="F1482" s="17">
        <v>0.47476200000000002</v>
      </c>
      <c r="G1482" s="17">
        <v>0.49029200000000001</v>
      </c>
    </row>
    <row r="1483" spans="1:7" x14ac:dyDescent="0.3">
      <c r="A1483" s="17" t="str">
        <f t="shared" si="28"/>
        <v>2020-21Mornington Peninsula ShireWC5</v>
      </c>
      <c r="B1483" s="17" t="s">
        <v>106</v>
      </c>
      <c r="C1483" s="17" t="s">
        <v>242</v>
      </c>
      <c r="D1483" s="17" t="s">
        <v>46</v>
      </c>
      <c r="E1483" s="17">
        <v>0.54732982198813296</v>
      </c>
      <c r="F1483" s="17">
        <v>0.47476200000000002</v>
      </c>
      <c r="G1483" s="17">
        <v>0.48909599999999998</v>
      </c>
    </row>
    <row r="1484" spans="1:7" x14ac:dyDescent="0.3">
      <c r="A1484" s="17" t="str">
        <f t="shared" si="28"/>
        <v>2020-21Mount Alexander ShireWC5</v>
      </c>
      <c r="B1484" s="17" t="s">
        <v>106</v>
      </c>
      <c r="C1484" s="17" t="s">
        <v>243</v>
      </c>
      <c r="D1484" s="17" t="s">
        <v>46</v>
      </c>
      <c r="E1484" s="17">
        <v>0.34082977898410199</v>
      </c>
      <c r="F1484" s="17">
        <v>0.47476200000000002</v>
      </c>
      <c r="G1484" s="17">
        <v>0.50148000000000004</v>
      </c>
    </row>
    <row r="1485" spans="1:7" x14ac:dyDescent="0.3">
      <c r="A1485" s="17" t="str">
        <f t="shared" si="28"/>
        <v>2020-21Moyne ShireWC5</v>
      </c>
      <c r="B1485" s="17" t="s">
        <v>106</v>
      </c>
      <c r="C1485" s="17" t="s">
        <v>244</v>
      </c>
      <c r="D1485" s="17" t="s">
        <v>46</v>
      </c>
      <c r="E1485" s="17">
        <v>0.633253397282174</v>
      </c>
      <c r="F1485" s="17">
        <v>0.47476200000000002</v>
      </c>
      <c r="G1485" s="17">
        <v>0.50148000000000004</v>
      </c>
    </row>
    <row r="1486" spans="1:7" x14ac:dyDescent="0.3">
      <c r="A1486" s="17" t="str">
        <f t="shared" si="28"/>
        <v>2020-21Murrindindi ShireWC5</v>
      </c>
      <c r="B1486" s="17" t="s">
        <v>106</v>
      </c>
      <c r="C1486" s="17" t="s">
        <v>245</v>
      </c>
      <c r="D1486" s="17" t="s">
        <v>46</v>
      </c>
      <c r="E1486" s="17">
        <v>0.34428473648186197</v>
      </c>
      <c r="F1486" s="17">
        <v>0.47476200000000002</v>
      </c>
      <c r="G1486" s="17">
        <v>0.39122099999999999</v>
      </c>
    </row>
    <row r="1487" spans="1:7" x14ac:dyDescent="0.3">
      <c r="A1487" s="17" t="str">
        <f t="shared" si="28"/>
        <v>2020-21Nillumbik ShireWC5</v>
      </c>
      <c r="B1487" s="17" t="s">
        <v>106</v>
      </c>
      <c r="C1487" s="17" t="s">
        <v>246</v>
      </c>
      <c r="D1487" s="17" t="s">
        <v>46</v>
      </c>
      <c r="E1487" s="17">
        <v>0.72797655256318095</v>
      </c>
      <c r="F1487" s="17">
        <v>0.47476200000000002</v>
      </c>
      <c r="G1487" s="17">
        <v>0.48909599999999998</v>
      </c>
    </row>
    <row r="1488" spans="1:7" x14ac:dyDescent="0.3">
      <c r="A1488" s="17" t="str">
        <f t="shared" si="28"/>
        <v>2020-21Port Phillip CityWC5</v>
      </c>
      <c r="B1488" s="17" t="s">
        <v>106</v>
      </c>
      <c r="C1488" s="17" t="s">
        <v>247</v>
      </c>
      <c r="D1488" s="17" t="s">
        <v>46</v>
      </c>
      <c r="E1488" s="17">
        <v>0.31988481842905098</v>
      </c>
      <c r="F1488" s="17">
        <v>0.47476200000000002</v>
      </c>
      <c r="G1488" s="17">
        <v>0.49029200000000001</v>
      </c>
    </row>
    <row r="1489" spans="1:7" x14ac:dyDescent="0.3">
      <c r="A1489" s="17" t="str">
        <f t="shared" si="28"/>
        <v>2020-21Pyrenees ShireWC5</v>
      </c>
      <c r="B1489" s="17" t="s">
        <v>106</v>
      </c>
      <c r="C1489" s="17" t="s">
        <v>248</v>
      </c>
      <c r="D1489" s="17" t="s">
        <v>46</v>
      </c>
      <c r="E1489" s="17">
        <v>0.29555177779946301</v>
      </c>
      <c r="F1489" s="17">
        <v>0.47476200000000002</v>
      </c>
      <c r="G1489" s="17">
        <v>0.39122099999999999</v>
      </c>
    </row>
    <row r="1490" spans="1:7" x14ac:dyDescent="0.3">
      <c r="A1490" s="17" t="str">
        <f t="shared" si="28"/>
        <v>2020-21Greater SheppartonWC5</v>
      </c>
      <c r="B1490" s="17" t="s">
        <v>106</v>
      </c>
      <c r="C1490" s="17" t="s">
        <v>249</v>
      </c>
      <c r="D1490" s="17" t="s">
        <v>46</v>
      </c>
      <c r="E1490" s="17">
        <v>0.51243320422331395</v>
      </c>
      <c r="F1490" s="17">
        <v>0.47476200000000002</v>
      </c>
      <c r="G1490" s="17">
        <v>0.53566000000000003</v>
      </c>
    </row>
    <row r="1491" spans="1:7" x14ac:dyDescent="0.3">
      <c r="A1491" s="17" t="str">
        <f t="shared" si="28"/>
        <v>2020-21Wangaratta Rural CityWC5</v>
      </c>
      <c r="B1491" s="17" t="s">
        <v>106</v>
      </c>
      <c r="C1491" s="17" t="s">
        <v>250</v>
      </c>
      <c r="D1491" s="17" t="s">
        <v>46</v>
      </c>
      <c r="E1491" s="17">
        <v>0.60454691049074405</v>
      </c>
      <c r="F1491" s="17">
        <v>0.47476200000000002</v>
      </c>
      <c r="G1491" s="17">
        <v>0.53566000000000003</v>
      </c>
    </row>
    <row r="1492" spans="1:7" x14ac:dyDescent="0.3">
      <c r="A1492" s="17" t="str">
        <f t="shared" si="28"/>
        <v>2020-21Warrnambool CityWC5</v>
      </c>
      <c r="B1492" s="17" t="s">
        <v>106</v>
      </c>
      <c r="C1492" s="17" t="s">
        <v>251</v>
      </c>
      <c r="D1492" s="17" t="s">
        <v>46</v>
      </c>
      <c r="E1492" s="17">
        <v>0.64439709557217095</v>
      </c>
      <c r="F1492" s="17">
        <v>0.47476200000000002</v>
      </c>
      <c r="G1492" s="17">
        <v>0.53566000000000003</v>
      </c>
    </row>
    <row r="1493" spans="1:7" x14ac:dyDescent="0.3">
      <c r="A1493" s="17" t="str">
        <f t="shared" si="28"/>
        <v>2020-21Wodonga CityWC5</v>
      </c>
      <c r="B1493" s="17" t="s">
        <v>106</v>
      </c>
      <c r="C1493" s="17" t="s">
        <v>252</v>
      </c>
      <c r="D1493" s="17" t="s">
        <v>46</v>
      </c>
      <c r="E1493" s="17">
        <v>0.72639140628897403</v>
      </c>
      <c r="F1493" s="17">
        <v>0.47476200000000002</v>
      </c>
      <c r="G1493" s="17">
        <v>0.53566000000000003</v>
      </c>
    </row>
    <row r="1494" spans="1:7" x14ac:dyDescent="0.3">
      <c r="A1494" s="17" t="str">
        <f t="shared" si="28"/>
        <v>2020-21Boroondara CityWC5</v>
      </c>
      <c r="B1494" s="17" t="s">
        <v>106</v>
      </c>
      <c r="C1494" s="17" t="s">
        <v>253</v>
      </c>
      <c r="D1494" s="17" t="s">
        <v>46</v>
      </c>
      <c r="E1494" s="17">
        <v>0.69324363698216995</v>
      </c>
      <c r="F1494" s="17">
        <v>0.47476200000000002</v>
      </c>
      <c r="G1494" s="17">
        <v>0.49029200000000001</v>
      </c>
    </row>
    <row r="1495" spans="1:7" x14ac:dyDescent="0.3">
      <c r="A1495" s="17" t="str">
        <f t="shared" si="28"/>
        <v>2020-21Buloke ShireWC5</v>
      </c>
      <c r="B1495" s="17" t="s">
        <v>106</v>
      </c>
      <c r="C1495" s="17" t="s">
        <v>254</v>
      </c>
      <c r="D1495" s="17" t="s">
        <v>46</v>
      </c>
      <c r="E1495" s="17">
        <v>0.32025210669266702</v>
      </c>
      <c r="F1495" s="17">
        <v>0.47476200000000002</v>
      </c>
      <c r="G1495" s="17">
        <v>0.39122099999999999</v>
      </c>
    </row>
    <row r="1496" spans="1:7" x14ac:dyDescent="0.3">
      <c r="A1496" s="17" t="str">
        <f t="shared" si="28"/>
        <v>2020-21Glen Eira CityWC5</v>
      </c>
      <c r="B1496" s="17" t="s">
        <v>106</v>
      </c>
      <c r="C1496" s="17" t="s">
        <v>255</v>
      </c>
      <c r="D1496" s="17" t="s">
        <v>46</v>
      </c>
      <c r="E1496" s="17">
        <v>0.49052597773337098</v>
      </c>
      <c r="F1496" s="17">
        <v>0.47476200000000002</v>
      </c>
      <c r="G1496" s="17">
        <v>0.49029200000000001</v>
      </c>
    </row>
    <row r="1497" spans="1:7" x14ac:dyDescent="0.3">
      <c r="A1497" s="17" t="str">
        <f t="shared" si="28"/>
        <v>2020-21Horsham Rural CityWC5</v>
      </c>
      <c r="B1497" s="17" t="s">
        <v>106</v>
      </c>
      <c r="C1497" s="17" t="s">
        <v>256</v>
      </c>
      <c r="D1497" s="17" t="s">
        <v>46</v>
      </c>
      <c r="E1497" s="17">
        <v>0.19912577355755201</v>
      </c>
      <c r="F1497" s="17">
        <v>0.47476200000000002</v>
      </c>
      <c r="G1497" s="17">
        <v>0.53566000000000003</v>
      </c>
    </row>
    <row r="1498" spans="1:7" x14ac:dyDescent="0.3">
      <c r="A1498" s="17" t="str">
        <f t="shared" si="28"/>
        <v>2020-21Kingston CityWC5</v>
      </c>
      <c r="B1498" s="17" t="s">
        <v>106</v>
      </c>
      <c r="C1498" s="17" t="s">
        <v>257</v>
      </c>
      <c r="D1498" s="17" t="s">
        <v>46</v>
      </c>
      <c r="E1498" s="17">
        <v>0.56526708833015005</v>
      </c>
      <c r="F1498" s="17">
        <v>0.47476200000000002</v>
      </c>
      <c r="G1498" s="17">
        <v>0.49029200000000001</v>
      </c>
    </row>
    <row r="1499" spans="1:7" x14ac:dyDescent="0.3">
      <c r="A1499" s="17" t="str">
        <f t="shared" si="28"/>
        <v>2020-21Latrobe CityWC5</v>
      </c>
      <c r="B1499" s="17" t="s">
        <v>106</v>
      </c>
      <c r="C1499" s="17" t="s">
        <v>258</v>
      </c>
      <c r="D1499" s="17" t="s">
        <v>46</v>
      </c>
      <c r="E1499" s="17">
        <v>0.491676223176434</v>
      </c>
      <c r="F1499" s="17">
        <v>0.47476200000000002</v>
      </c>
      <c r="G1499" s="17">
        <v>0.53566000000000003</v>
      </c>
    </row>
    <row r="1500" spans="1:7" x14ac:dyDescent="0.3">
      <c r="A1500" s="17" t="str">
        <f t="shared" si="28"/>
        <v>2020-21Mildura Rural CityWC5</v>
      </c>
      <c r="B1500" s="17" t="s">
        <v>106</v>
      </c>
      <c r="C1500" s="17" t="s">
        <v>259</v>
      </c>
      <c r="D1500" s="17" t="s">
        <v>46</v>
      </c>
      <c r="E1500" s="17">
        <v>0.72185216023683996</v>
      </c>
      <c r="F1500" s="17">
        <v>0.47476200000000002</v>
      </c>
      <c r="G1500" s="17">
        <v>0.53566000000000003</v>
      </c>
    </row>
    <row r="1501" spans="1:7" x14ac:dyDescent="0.3">
      <c r="A1501" s="17" t="str">
        <f t="shared" si="28"/>
        <v>2020-21Mitchell ShireWC5</v>
      </c>
      <c r="B1501" s="17" t="s">
        <v>106</v>
      </c>
      <c r="C1501" s="17" t="s">
        <v>260</v>
      </c>
      <c r="D1501" s="17" t="s">
        <v>46</v>
      </c>
      <c r="E1501" s="17">
        <v>0.30623363273365001</v>
      </c>
      <c r="F1501" s="17">
        <v>0.47476200000000002</v>
      </c>
      <c r="G1501" s="17">
        <v>0.50148000000000004</v>
      </c>
    </row>
    <row r="1502" spans="1:7" x14ac:dyDescent="0.3">
      <c r="A1502" s="17" t="str">
        <f t="shared" si="28"/>
        <v>2020-21Northern Grampians ShireWC5</v>
      </c>
      <c r="B1502" s="17" t="s">
        <v>106</v>
      </c>
      <c r="C1502" s="17" t="s">
        <v>261</v>
      </c>
      <c r="D1502" s="17" t="s">
        <v>46</v>
      </c>
      <c r="E1502" s="17">
        <v>0.320159085259756</v>
      </c>
      <c r="F1502" s="17">
        <v>0.47476200000000002</v>
      </c>
      <c r="G1502" s="17">
        <v>0.39122099999999999</v>
      </c>
    </row>
    <row r="1503" spans="1:7" x14ac:dyDescent="0.3">
      <c r="A1503" s="17" t="str">
        <f t="shared" si="28"/>
        <v>2020-21Southern Grampians ShireE2</v>
      </c>
      <c r="B1503" s="17" t="s">
        <v>106</v>
      </c>
      <c r="C1503" s="17" t="s">
        <v>184</v>
      </c>
      <c r="D1503" s="17" t="s">
        <v>54</v>
      </c>
      <c r="E1503" s="17">
        <v>4322.6363636363603</v>
      </c>
      <c r="F1503" s="17">
        <v>3509.991458</v>
      </c>
      <c r="G1503" s="17">
        <v>3692.1797780000002</v>
      </c>
    </row>
    <row r="1504" spans="1:7" x14ac:dyDescent="0.3">
      <c r="A1504" s="17" t="str">
        <f t="shared" si="28"/>
        <v>2020-21South Gippsland ShireE2</v>
      </c>
      <c r="B1504" s="17" t="s">
        <v>106</v>
      </c>
      <c r="C1504" s="17" t="s">
        <v>185</v>
      </c>
      <c r="D1504" s="17" t="s">
        <v>54</v>
      </c>
      <c r="E1504" s="17">
        <v>3217.2</v>
      </c>
      <c r="F1504" s="17">
        <v>3509.991458</v>
      </c>
      <c r="G1504" s="17">
        <v>3692.1797780000002</v>
      </c>
    </row>
    <row r="1505" spans="1:7" x14ac:dyDescent="0.3">
      <c r="A1505" s="17" t="str">
        <f t="shared" si="28"/>
        <v>2020-21Stonnington CityE2</v>
      </c>
      <c r="B1505" s="17" t="s">
        <v>106</v>
      </c>
      <c r="C1505" s="17" t="s">
        <v>186</v>
      </c>
      <c r="D1505" s="17" t="s">
        <v>54</v>
      </c>
      <c r="E1505" s="17">
        <v>2458.2388059701502</v>
      </c>
      <c r="F1505" s="17">
        <v>3509.991458</v>
      </c>
      <c r="G1505" s="17">
        <v>2777.5864110000002</v>
      </c>
    </row>
    <row r="1506" spans="1:7" x14ac:dyDescent="0.3">
      <c r="A1506" s="17" t="str">
        <f t="shared" si="28"/>
        <v>2020-21Ararat Rural CityE2</v>
      </c>
      <c r="B1506" s="17" t="s">
        <v>106</v>
      </c>
      <c r="C1506" s="17" t="s">
        <v>187</v>
      </c>
      <c r="D1506" s="17" t="s">
        <v>54</v>
      </c>
      <c r="E1506" s="17">
        <v>4049.49256221326</v>
      </c>
      <c r="F1506" s="17">
        <v>3509.991458</v>
      </c>
      <c r="G1506" s="17">
        <v>4228.3719449999999</v>
      </c>
    </row>
    <row r="1507" spans="1:7" x14ac:dyDescent="0.3">
      <c r="A1507" s="17" t="str">
        <f t="shared" si="28"/>
        <v>2020-21Strathbogie ShireE2</v>
      </c>
      <c r="B1507" s="17" t="s">
        <v>106</v>
      </c>
      <c r="C1507" s="17" t="s">
        <v>188</v>
      </c>
      <c r="D1507" s="17" t="s">
        <v>54</v>
      </c>
      <c r="E1507" s="17">
        <v>3991.7483238782902</v>
      </c>
      <c r="F1507" s="17">
        <v>3509.991458</v>
      </c>
      <c r="G1507" s="17">
        <v>4228.3719449999999</v>
      </c>
    </row>
    <row r="1508" spans="1:7" x14ac:dyDescent="0.3">
      <c r="A1508" s="17" t="str">
        <f t="shared" si="28"/>
        <v>2020-21Surf Coast ShireE2</v>
      </c>
      <c r="B1508" s="17" t="s">
        <v>106</v>
      </c>
      <c r="C1508" s="17" t="s">
        <v>189</v>
      </c>
      <c r="D1508" s="17" t="s">
        <v>54</v>
      </c>
      <c r="E1508" s="17">
        <v>3707.6890217855598</v>
      </c>
      <c r="F1508" s="17">
        <v>3509.991458</v>
      </c>
      <c r="G1508" s="17">
        <v>3692.1797780000002</v>
      </c>
    </row>
    <row r="1509" spans="1:7" x14ac:dyDescent="0.3">
      <c r="A1509" s="17" t="str">
        <f t="shared" si="28"/>
        <v>2020-21Swan Hill Rural CityE2</v>
      </c>
      <c r="B1509" s="17" t="s">
        <v>106</v>
      </c>
      <c r="C1509" s="17" t="s">
        <v>190</v>
      </c>
      <c r="D1509" s="17" t="s">
        <v>54</v>
      </c>
      <c r="E1509" s="17">
        <v>4276.5588914549699</v>
      </c>
      <c r="F1509" s="17">
        <v>3509.991458</v>
      </c>
      <c r="G1509" s="17">
        <v>3692.1797780000002</v>
      </c>
    </row>
    <row r="1510" spans="1:7" x14ac:dyDescent="0.3">
      <c r="A1510" s="17" t="str">
        <f t="shared" si="28"/>
        <v>2020-21Towong ShireE2</v>
      </c>
      <c r="B1510" s="17" t="s">
        <v>106</v>
      </c>
      <c r="C1510" s="17" t="s">
        <v>191</v>
      </c>
      <c r="D1510" s="17" t="s">
        <v>54</v>
      </c>
      <c r="E1510" s="17">
        <v>5467.89193976971</v>
      </c>
      <c r="F1510" s="17">
        <v>3509.991458</v>
      </c>
      <c r="G1510" s="17">
        <v>4228.3719449999999</v>
      </c>
    </row>
    <row r="1511" spans="1:7" x14ac:dyDescent="0.3">
      <c r="A1511" s="17" t="str">
        <f t="shared" si="28"/>
        <v>2020-21Wellington ShireE2</v>
      </c>
      <c r="B1511" s="17" t="s">
        <v>106</v>
      </c>
      <c r="C1511" s="17" t="s">
        <v>192</v>
      </c>
      <c r="D1511" s="17" t="s">
        <v>54</v>
      </c>
      <c r="E1511" s="17">
        <v>3084.1818181818198</v>
      </c>
      <c r="F1511" s="17">
        <v>3509.991458</v>
      </c>
      <c r="G1511" s="17">
        <v>3692.1797780000002</v>
      </c>
    </row>
    <row r="1512" spans="1:7" x14ac:dyDescent="0.3">
      <c r="A1512" s="17" t="str">
        <f t="shared" si="28"/>
        <v>2020-21West Wimmera ShireE2</v>
      </c>
      <c r="B1512" s="17" t="s">
        <v>106</v>
      </c>
      <c r="C1512" s="17" t="s">
        <v>193</v>
      </c>
      <c r="D1512" s="17" t="s">
        <v>54</v>
      </c>
      <c r="E1512" s="17">
        <v>4811.3999999999996</v>
      </c>
      <c r="F1512" s="17">
        <v>3509.991458</v>
      </c>
      <c r="G1512" s="17">
        <v>4228.3719449999999</v>
      </c>
    </row>
    <row r="1513" spans="1:7" x14ac:dyDescent="0.3">
      <c r="A1513" s="17" t="str">
        <f t="shared" si="28"/>
        <v>2020-21Whitehorse CityE2</v>
      </c>
      <c r="B1513" s="17" t="s">
        <v>106</v>
      </c>
      <c r="C1513" s="17" t="s">
        <v>194</v>
      </c>
      <c r="D1513" s="17" t="s">
        <v>54</v>
      </c>
      <c r="E1513" s="17">
        <v>2278.3387113562999</v>
      </c>
      <c r="F1513" s="17">
        <v>3509.991458</v>
      </c>
      <c r="G1513" s="17">
        <v>2777.5864110000002</v>
      </c>
    </row>
    <row r="1514" spans="1:7" x14ac:dyDescent="0.3">
      <c r="A1514" s="17" t="str">
        <f t="shared" si="28"/>
        <v>2020-21Whittlesea CityE2</v>
      </c>
      <c r="B1514" s="17" t="s">
        <v>106</v>
      </c>
      <c r="C1514" s="17" t="s">
        <v>195</v>
      </c>
      <c r="D1514" s="17" t="s">
        <v>54</v>
      </c>
      <c r="E1514" s="17">
        <v>2848.4712853138999</v>
      </c>
      <c r="F1514" s="17">
        <v>3509.991458</v>
      </c>
      <c r="G1514" s="17">
        <v>3025.2050690000001</v>
      </c>
    </row>
    <row r="1515" spans="1:7" x14ac:dyDescent="0.3">
      <c r="A1515" s="17" t="str">
        <f t="shared" si="28"/>
        <v>2020-21Wyndham CityE2</v>
      </c>
      <c r="B1515" s="17" t="s">
        <v>106</v>
      </c>
      <c r="C1515" s="17" t="s">
        <v>196</v>
      </c>
      <c r="D1515" s="17" t="s">
        <v>54</v>
      </c>
      <c r="E1515" s="17">
        <v>3565.6178804409701</v>
      </c>
      <c r="F1515" s="17">
        <v>3509.991458</v>
      </c>
      <c r="G1515" s="17">
        <v>3025.2050690000001</v>
      </c>
    </row>
    <row r="1516" spans="1:7" x14ac:dyDescent="0.3">
      <c r="A1516" s="17" t="str">
        <f t="shared" si="28"/>
        <v>2020-21Yarra CityE2</v>
      </c>
      <c r="B1516" s="17" t="s">
        <v>106</v>
      </c>
      <c r="C1516" s="17" t="s">
        <v>197</v>
      </c>
      <c r="D1516" s="17" t="s">
        <v>54</v>
      </c>
      <c r="E1516" s="17">
        <v>3486.4062975438601</v>
      </c>
      <c r="F1516" s="17">
        <v>3509.991458</v>
      </c>
      <c r="G1516" s="17">
        <v>2777.5864110000002</v>
      </c>
    </row>
    <row r="1517" spans="1:7" x14ac:dyDescent="0.3">
      <c r="A1517" s="17" t="str">
        <f t="shared" si="28"/>
        <v>2020-21Yarra Ranges ShireE2</v>
      </c>
      <c r="B1517" s="17" t="s">
        <v>106</v>
      </c>
      <c r="C1517" s="17" t="s">
        <v>198</v>
      </c>
      <c r="D1517" s="17" t="s">
        <v>54</v>
      </c>
      <c r="E1517" s="17">
        <v>2903.1746031746002</v>
      </c>
      <c r="F1517" s="17">
        <v>3509.991458</v>
      </c>
      <c r="G1517" s="17">
        <v>3025.2050690000001</v>
      </c>
    </row>
    <row r="1518" spans="1:7" x14ac:dyDescent="0.3">
      <c r="A1518" s="17" t="str">
        <f t="shared" si="28"/>
        <v>2020-21Yarriambiack ShireE2</v>
      </c>
      <c r="B1518" s="17" t="s">
        <v>106</v>
      </c>
      <c r="C1518" s="17" t="s">
        <v>199</v>
      </c>
      <c r="D1518" s="17" t="s">
        <v>54</v>
      </c>
      <c r="E1518" s="17">
        <v>3621.4285714285702</v>
      </c>
      <c r="F1518" s="17">
        <v>3509.991458</v>
      </c>
      <c r="G1518" s="17">
        <v>4228.3719449999999</v>
      </c>
    </row>
    <row r="1519" spans="1:7" x14ac:dyDescent="0.3">
      <c r="A1519" s="17" t="str">
        <f t="shared" si="28"/>
        <v>2020-21Bass Coast ShireE2</v>
      </c>
      <c r="B1519" s="17" t="s">
        <v>106</v>
      </c>
      <c r="C1519" s="17" t="s">
        <v>200</v>
      </c>
      <c r="D1519" s="17" t="s">
        <v>54</v>
      </c>
      <c r="E1519" s="17">
        <v>2652.66377926523</v>
      </c>
      <c r="F1519" s="17">
        <v>3509.991458</v>
      </c>
      <c r="G1519" s="17">
        <v>3692.1797780000002</v>
      </c>
    </row>
    <row r="1520" spans="1:7" x14ac:dyDescent="0.3">
      <c r="A1520" s="17" t="str">
        <f t="shared" si="28"/>
        <v>2020-21Borough of QueenscliffeE2</v>
      </c>
      <c r="B1520" s="17" t="s">
        <v>106</v>
      </c>
      <c r="C1520" s="17" t="s">
        <v>201</v>
      </c>
      <c r="D1520" s="17" t="s">
        <v>54</v>
      </c>
      <c r="E1520" s="17">
        <v>4168.4398155339804</v>
      </c>
      <c r="F1520" s="17">
        <v>3509.991458</v>
      </c>
      <c r="G1520" s="17">
        <v>4228.3719449999999</v>
      </c>
    </row>
    <row r="1521" spans="1:7" x14ac:dyDescent="0.3">
      <c r="A1521" s="17" t="str">
        <f t="shared" ref="A1521:A1584" si="29">CONCATENATE(B1521,C1521,D1521)</f>
        <v>2020-21Alpine ShireE2</v>
      </c>
      <c r="B1521" s="17" t="s">
        <v>106</v>
      </c>
      <c r="C1521" s="17" t="s">
        <v>202</v>
      </c>
      <c r="D1521" s="17" t="s">
        <v>54</v>
      </c>
      <c r="E1521" s="17">
        <v>3423.4254390871502</v>
      </c>
      <c r="F1521" s="17">
        <v>3509.991458</v>
      </c>
      <c r="G1521" s="17">
        <v>4228.3719449999999</v>
      </c>
    </row>
    <row r="1522" spans="1:7" x14ac:dyDescent="0.3">
      <c r="A1522" s="17" t="str">
        <f t="shared" si="29"/>
        <v>2020-21Ballarat CityE2</v>
      </c>
      <c r="B1522" s="17" t="s">
        <v>106</v>
      </c>
      <c r="C1522" s="17" t="s">
        <v>203</v>
      </c>
      <c r="D1522" s="17" t="s">
        <v>54</v>
      </c>
      <c r="E1522" s="17">
        <v>3162.2982456140398</v>
      </c>
      <c r="F1522" s="17">
        <v>3509.991458</v>
      </c>
      <c r="G1522" s="17">
        <v>3846.5095809999998</v>
      </c>
    </row>
    <row r="1523" spans="1:7" x14ac:dyDescent="0.3">
      <c r="A1523" s="17" t="str">
        <f t="shared" si="29"/>
        <v>2020-21Banyule CityE2</v>
      </c>
      <c r="B1523" s="17" t="s">
        <v>106</v>
      </c>
      <c r="C1523" s="17" t="s">
        <v>204</v>
      </c>
      <c r="D1523" s="17" t="s">
        <v>54</v>
      </c>
      <c r="E1523" s="17">
        <v>2776.0535714285702</v>
      </c>
      <c r="F1523" s="17">
        <v>3509.991458</v>
      </c>
      <c r="G1523" s="17">
        <v>2777.5864110000002</v>
      </c>
    </row>
    <row r="1524" spans="1:7" x14ac:dyDescent="0.3">
      <c r="A1524" s="17" t="str">
        <f t="shared" si="29"/>
        <v>2020-21Baw Baw ShireE2</v>
      </c>
      <c r="B1524" s="17" t="s">
        <v>106</v>
      </c>
      <c r="C1524" s="17" t="s">
        <v>205</v>
      </c>
      <c r="D1524" s="17" t="s">
        <v>54</v>
      </c>
      <c r="E1524" s="17">
        <v>3380.6666666666702</v>
      </c>
      <c r="F1524" s="17">
        <v>3509.991458</v>
      </c>
      <c r="G1524" s="17">
        <v>3692.1797780000002</v>
      </c>
    </row>
    <row r="1525" spans="1:7" x14ac:dyDescent="0.3">
      <c r="A1525" s="17" t="str">
        <f t="shared" si="29"/>
        <v>2020-21Bayside CityE2</v>
      </c>
      <c r="B1525" s="17" t="s">
        <v>106</v>
      </c>
      <c r="C1525" s="17" t="s">
        <v>206</v>
      </c>
      <c r="D1525" s="17" t="s">
        <v>54</v>
      </c>
      <c r="E1525" s="17">
        <v>2592.5106382978702</v>
      </c>
      <c r="F1525" s="17">
        <v>3509.991458</v>
      </c>
      <c r="G1525" s="17">
        <v>2777.5864110000002</v>
      </c>
    </row>
    <row r="1526" spans="1:7" x14ac:dyDescent="0.3">
      <c r="A1526" s="17" t="str">
        <f t="shared" si="29"/>
        <v>2020-21Benalla Rural CityE2</v>
      </c>
      <c r="B1526" s="17" t="s">
        <v>106</v>
      </c>
      <c r="C1526" s="17" t="s">
        <v>207</v>
      </c>
      <c r="D1526" s="17" t="s">
        <v>54</v>
      </c>
      <c r="E1526" s="17">
        <v>3995.0525664811398</v>
      </c>
      <c r="F1526" s="17">
        <v>3509.991458</v>
      </c>
      <c r="G1526" s="17">
        <v>4228.3719449999999</v>
      </c>
    </row>
    <row r="1527" spans="1:7" x14ac:dyDescent="0.3">
      <c r="A1527" s="17" t="str">
        <f t="shared" si="29"/>
        <v>2020-21Brimbank CityE2</v>
      </c>
      <c r="B1527" s="17" t="s">
        <v>106</v>
      </c>
      <c r="C1527" s="17" t="s">
        <v>208</v>
      </c>
      <c r="D1527" s="17" t="s">
        <v>54</v>
      </c>
      <c r="E1527" s="17">
        <v>2599.9113924050598</v>
      </c>
      <c r="F1527" s="17">
        <v>3509.991458</v>
      </c>
      <c r="G1527" s="17">
        <v>2777.5864110000002</v>
      </c>
    </row>
    <row r="1528" spans="1:7" x14ac:dyDescent="0.3">
      <c r="A1528" s="17" t="str">
        <f t="shared" si="29"/>
        <v>2020-21Campaspe ShireE2</v>
      </c>
      <c r="B1528" s="17" t="s">
        <v>106</v>
      </c>
      <c r="C1528" s="17" t="s">
        <v>209</v>
      </c>
      <c r="D1528" s="17" t="s">
        <v>54</v>
      </c>
      <c r="E1528" s="17">
        <v>4202.7014262775101</v>
      </c>
      <c r="F1528" s="17">
        <v>3509.991458</v>
      </c>
      <c r="G1528" s="17">
        <v>3692.1797780000002</v>
      </c>
    </row>
    <row r="1529" spans="1:7" x14ac:dyDescent="0.3">
      <c r="A1529" s="17" t="str">
        <f t="shared" si="29"/>
        <v>2020-21Cardinia ShireE2</v>
      </c>
      <c r="B1529" s="17" t="s">
        <v>106</v>
      </c>
      <c r="C1529" s="17" t="s">
        <v>210</v>
      </c>
      <c r="D1529" s="17" t="s">
        <v>54</v>
      </c>
      <c r="E1529" s="17">
        <v>2793.7332508761101</v>
      </c>
      <c r="F1529" s="17">
        <v>3509.991458</v>
      </c>
      <c r="G1529" s="17">
        <v>3025.2050690000001</v>
      </c>
    </row>
    <row r="1530" spans="1:7" x14ac:dyDescent="0.3">
      <c r="A1530" s="17" t="str">
        <f t="shared" si="29"/>
        <v>2020-21Casey CityE2</v>
      </c>
      <c r="B1530" s="17" t="s">
        <v>106</v>
      </c>
      <c r="C1530" s="17" t="s">
        <v>211</v>
      </c>
      <c r="D1530" s="17" t="s">
        <v>54</v>
      </c>
      <c r="E1530" s="17">
        <v>2808.31388787879</v>
      </c>
      <c r="F1530" s="17">
        <v>3509.991458</v>
      </c>
      <c r="G1530" s="17">
        <v>3025.2050690000001</v>
      </c>
    </row>
    <row r="1531" spans="1:7" x14ac:dyDescent="0.3">
      <c r="A1531" s="17" t="str">
        <f t="shared" si="29"/>
        <v>2020-21Central Goldfields ShireE2</v>
      </c>
      <c r="B1531" s="17" t="s">
        <v>106</v>
      </c>
      <c r="C1531" s="17" t="s">
        <v>212</v>
      </c>
      <c r="D1531" s="17" t="s">
        <v>54</v>
      </c>
      <c r="E1531" s="17">
        <v>3962.8301449999999</v>
      </c>
      <c r="F1531" s="17">
        <v>3509.991458</v>
      </c>
      <c r="G1531" s="17">
        <v>4228.3719449999999</v>
      </c>
    </row>
    <row r="1532" spans="1:7" x14ac:dyDescent="0.3">
      <c r="A1532" s="17" t="str">
        <f t="shared" si="29"/>
        <v>2020-21Colac Otway ShireE2</v>
      </c>
      <c r="B1532" s="17" t="s">
        <v>106</v>
      </c>
      <c r="C1532" s="17" t="s">
        <v>340</v>
      </c>
      <c r="D1532" s="17" t="s">
        <v>54</v>
      </c>
      <c r="E1532" s="17">
        <v>3500.5115743701199</v>
      </c>
      <c r="F1532" s="17">
        <v>3509.991458</v>
      </c>
      <c r="G1532" s="17">
        <v>3692.1797780000002</v>
      </c>
    </row>
    <row r="1533" spans="1:7" x14ac:dyDescent="0.3">
      <c r="A1533" s="17" t="str">
        <f t="shared" si="29"/>
        <v>2020-21Corangamite ShireE2</v>
      </c>
      <c r="B1533" s="17" t="s">
        <v>106</v>
      </c>
      <c r="C1533" s="17" t="s">
        <v>213</v>
      </c>
      <c r="D1533" s="17" t="s">
        <v>54</v>
      </c>
      <c r="E1533" s="17">
        <v>5142.0257300388002</v>
      </c>
      <c r="F1533" s="17">
        <v>3509.991458</v>
      </c>
      <c r="G1533" s="17">
        <v>3692.1797780000002</v>
      </c>
    </row>
    <row r="1534" spans="1:7" x14ac:dyDescent="0.3">
      <c r="A1534" s="17" t="str">
        <f t="shared" si="29"/>
        <v>2020-21Darebin CityE2</v>
      </c>
      <c r="B1534" s="17" t="s">
        <v>106</v>
      </c>
      <c r="C1534" s="17" t="s">
        <v>214</v>
      </c>
      <c r="D1534" s="17" t="s">
        <v>54</v>
      </c>
      <c r="E1534" s="17">
        <v>2418.2229225183301</v>
      </c>
      <c r="F1534" s="17">
        <v>3509.991458</v>
      </c>
      <c r="G1534" s="17">
        <v>2777.5864110000002</v>
      </c>
    </row>
    <row r="1535" spans="1:7" x14ac:dyDescent="0.3">
      <c r="A1535" s="17" t="str">
        <f t="shared" si="29"/>
        <v>2020-21East Gippsland ShireE2</v>
      </c>
      <c r="B1535" s="17" t="s">
        <v>106</v>
      </c>
      <c r="C1535" s="17" t="s">
        <v>215</v>
      </c>
      <c r="D1535" s="17" t="s">
        <v>54</v>
      </c>
      <c r="E1535" s="17">
        <v>3549.4296577946802</v>
      </c>
      <c r="F1535" s="17">
        <v>3509.991458</v>
      </c>
      <c r="G1535" s="17">
        <v>3692.1797780000002</v>
      </c>
    </row>
    <row r="1536" spans="1:7" x14ac:dyDescent="0.3">
      <c r="A1536" s="17" t="str">
        <f t="shared" si="29"/>
        <v>2020-21Frankston CityE2</v>
      </c>
      <c r="B1536" s="17" t="s">
        <v>106</v>
      </c>
      <c r="C1536" s="17" t="s">
        <v>216</v>
      </c>
      <c r="D1536" s="17" t="s">
        <v>54</v>
      </c>
      <c r="E1536" s="17">
        <v>2787.421875</v>
      </c>
      <c r="F1536" s="17">
        <v>3509.991458</v>
      </c>
      <c r="G1536" s="17">
        <v>2777.5864110000002</v>
      </c>
    </row>
    <row r="1537" spans="1:7" x14ac:dyDescent="0.3">
      <c r="A1537" s="17" t="str">
        <f t="shared" si="29"/>
        <v>2020-21Gannawarra ShireE2</v>
      </c>
      <c r="B1537" s="17" t="s">
        <v>106</v>
      </c>
      <c r="C1537" s="17" t="s">
        <v>217</v>
      </c>
      <c r="D1537" s="17" t="s">
        <v>54</v>
      </c>
      <c r="E1537" s="17">
        <v>4708.7142857142899</v>
      </c>
      <c r="F1537" s="17">
        <v>3509.991458</v>
      </c>
      <c r="G1537" s="17">
        <v>4228.3719449999999</v>
      </c>
    </row>
    <row r="1538" spans="1:7" x14ac:dyDescent="0.3">
      <c r="A1538" s="17" t="str">
        <f t="shared" si="29"/>
        <v>2020-21Glenelg ShireE2</v>
      </c>
      <c r="B1538" s="17" t="s">
        <v>106</v>
      </c>
      <c r="C1538" s="17" t="s">
        <v>218</v>
      </c>
      <c r="D1538" s="17" t="s">
        <v>54</v>
      </c>
      <c r="E1538" s="17">
        <v>3834.8808203991098</v>
      </c>
      <c r="F1538" s="17">
        <v>3509.991458</v>
      </c>
      <c r="G1538" s="17">
        <v>3692.1797780000002</v>
      </c>
    </row>
    <row r="1539" spans="1:7" x14ac:dyDescent="0.3">
      <c r="A1539" s="17" t="str">
        <f t="shared" si="29"/>
        <v>2020-21Golden Plains ShireE2</v>
      </c>
      <c r="B1539" s="17" t="s">
        <v>106</v>
      </c>
      <c r="C1539" s="17" t="s">
        <v>219</v>
      </c>
      <c r="D1539" s="17" t="s">
        <v>54</v>
      </c>
      <c r="E1539" s="17">
        <v>3647.8333333333298</v>
      </c>
      <c r="F1539" s="17">
        <v>3509.991458</v>
      </c>
      <c r="G1539" s="17">
        <v>3692.1797780000002</v>
      </c>
    </row>
    <row r="1540" spans="1:7" x14ac:dyDescent="0.3">
      <c r="A1540" s="17" t="str">
        <f t="shared" si="29"/>
        <v>2020-21Greater Bendigo CityE2</v>
      </c>
      <c r="B1540" s="17" t="s">
        <v>106</v>
      </c>
      <c r="C1540" s="17" t="s">
        <v>220</v>
      </c>
      <c r="D1540" s="17" t="s">
        <v>54</v>
      </c>
      <c r="E1540" s="17">
        <v>3230.23728813559</v>
      </c>
      <c r="F1540" s="17">
        <v>3509.991458</v>
      </c>
      <c r="G1540" s="17">
        <v>3846.5095809999998</v>
      </c>
    </row>
    <row r="1541" spans="1:7" x14ac:dyDescent="0.3">
      <c r="A1541" s="17" t="str">
        <f t="shared" si="29"/>
        <v>2020-21Greater Dandenong CityE2</v>
      </c>
      <c r="B1541" s="17" t="s">
        <v>106</v>
      </c>
      <c r="C1541" s="17" t="s">
        <v>221</v>
      </c>
      <c r="D1541" s="17" t="s">
        <v>54</v>
      </c>
      <c r="E1541" s="17">
        <v>3122.8823634310202</v>
      </c>
      <c r="F1541" s="17">
        <v>3509.991458</v>
      </c>
      <c r="G1541" s="17">
        <v>2777.5864110000002</v>
      </c>
    </row>
    <row r="1542" spans="1:7" x14ac:dyDescent="0.3">
      <c r="A1542" s="17" t="str">
        <f t="shared" si="29"/>
        <v>2020-21Greater Geelong CityE2</v>
      </c>
      <c r="B1542" s="17" t="s">
        <v>106</v>
      </c>
      <c r="C1542" s="17" t="s">
        <v>222</v>
      </c>
      <c r="D1542" s="17" t="s">
        <v>54</v>
      </c>
      <c r="E1542" s="17">
        <v>3088.9418549668599</v>
      </c>
      <c r="F1542" s="17">
        <v>3509.991458</v>
      </c>
      <c r="G1542" s="17">
        <v>3846.5095809999998</v>
      </c>
    </row>
    <row r="1543" spans="1:7" x14ac:dyDescent="0.3">
      <c r="A1543" s="17" t="str">
        <f t="shared" si="29"/>
        <v>2020-21Hepburn ShireE2</v>
      </c>
      <c r="B1543" s="17" t="s">
        <v>106</v>
      </c>
      <c r="C1543" s="17" t="s">
        <v>223</v>
      </c>
      <c r="D1543" s="17" t="s">
        <v>54</v>
      </c>
      <c r="E1543" s="17">
        <v>3129.0462930734402</v>
      </c>
      <c r="F1543" s="17">
        <v>3509.991458</v>
      </c>
      <c r="G1543" s="17">
        <v>4228.3719449999999</v>
      </c>
    </row>
    <row r="1544" spans="1:7" x14ac:dyDescent="0.3">
      <c r="A1544" s="17" t="str">
        <f t="shared" si="29"/>
        <v>2020-21Hindmarsh ShireE2</v>
      </c>
      <c r="B1544" s="17" t="s">
        <v>106</v>
      </c>
      <c r="C1544" s="17" t="s">
        <v>224</v>
      </c>
      <c r="D1544" s="17" t="s">
        <v>54</v>
      </c>
      <c r="E1544" s="17">
        <v>4015.3966088481802</v>
      </c>
      <c r="F1544" s="17">
        <v>3509.991458</v>
      </c>
      <c r="G1544" s="17">
        <v>4228.3719449999999</v>
      </c>
    </row>
    <row r="1545" spans="1:7" x14ac:dyDescent="0.3">
      <c r="A1545" s="17" t="str">
        <f t="shared" si="29"/>
        <v>2020-21Hobsons Bay CityE2</v>
      </c>
      <c r="B1545" s="17" t="s">
        <v>106</v>
      </c>
      <c r="C1545" s="17" t="s">
        <v>225</v>
      </c>
      <c r="D1545" s="17" t="s">
        <v>54</v>
      </c>
      <c r="E1545" s="17">
        <v>3032.1437091144398</v>
      </c>
      <c r="F1545" s="17">
        <v>3509.991458</v>
      </c>
      <c r="G1545" s="17">
        <v>2777.5864110000002</v>
      </c>
    </row>
    <row r="1546" spans="1:7" x14ac:dyDescent="0.3">
      <c r="A1546" s="17" t="str">
        <f t="shared" si="29"/>
        <v>2020-21Hume CityE2</v>
      </c>
      <c r="B1546" s="17" t="s">
        <v>106</v>
      </c>
      <c r="C1546" s="17" t="s">
        <v>226</v>
      </c>
      <c r="D1546" s="17" t="s">
        <v>54</v>
      </c>
      <c r="E1546" s="17">
        <v>3327.1276019667698</v>
      </c>
      <c r="F1546" s="17">
        <v>3509.991458</v>
      </c>
      <c r="G1546" s="17">
        <v>3025.2050690000001</v>
      </c>
    </row>
    <row r="1547" spans="1:7" x14ac:dyDescent="0.3">
      <c r="A1547" s="17" t="str">
        <f t="shared" si="29"/>
        <v>2020-21Indigo ShireE2</v>
      </c>
      <c r="B1547" s="17" t="s">
        <v>106</v>
      </c>
      <c r="C1547" s="17" t="s">
        <v>227</v>
      </c>
      <c r="D1547" s="17" t="s">
        <v>54</v>
      </c>
      <c r="E1547" s="17">
        <v>5809.4036085292501</v>
      </c>
      <c r="F1547" s="17">
        <v>3509.991458</v>
      </c>
      <c r="G1547" s="17">
        <v>4228.3719449999999</v>
      </c>
    </row>
    <row r="1548" spans="1:7" x14ac:dyDescent="0.3">
      <c r="A1548" s="17" t="str">
        <f t="shared" si="29"/>
        <v>2020-21Knox CityE2</v>
      </c>
      <c r="B1548" s="17" t="s">
        <v>106</v>
      </c>
      <c r="C1548" s="17" t="s">
        <v>228</v>
      </c>
      <c r="D1548" s="17" t="s">
        <v>54</v>
      </c>
      <c r="E1548" s="17">
        <v>2544.4558823529401</v>
      </c>
      <c r="F1548" s="17">
        <v>3509.991458</v>
      </c>
      <c r="G1548" s="17">
        <v>2777.5864110000002</v>
      </c>
    </row>
    <row r="1549" spans="1:7" x14ac:dyDescent="0.3">
      <c r="A1549" s="17" t="str">
        <f t="shared" si="29"/>
        <v>2020-21Loddon ShireE2</v>
      </c>
      <c r="B1549" s="17" t="s">
        <v>106</v>
      </c>
      <c r="C1549" s="17" t="s">
        <v>229</v>
      </c>
      <c r="D1549" s="17" t="s">
        <v>54</v>
      </c>
      <c r="E1549" s="17">
        <v>4190.2341284866798</v>
      </c>
      <c r="F1549" s="17">
        <v>3509.991458</v>
      </c>
      <c r="G1549" s="17">
        <v>4228.3719449999999</v>
      </c>
    </row>
    <row r="1550" spans="1:7" x14ac:dyDescent="0.3">
      <c r="A1550" s="17" t="str">
        <f t="shared" si="29"/>
        <v>2020-21Macedon Ranges ShireE2</v>
      </c>
      <c r="B1550" s="17" t="s">
        <v>106</v>
      </c>
      <c r="C1550" s="17" t="s">
        <v>230</v>
      </c>
      <c r="D1550" s="17" t="s">
        <v>54</v>
      </c>
      <c r="E1550" s="17">
        <v>3602.9825308905001</v>
      </c>
      <c r="F1550" s="17">
        <v>3509.991458</v>
      </c>
      <c r="G1550" s="17">
        <v>3692.1797780000002</v>
      </c>
    </row>
    <row r="1551" spans="1:7" x14ac:dyDescent="0.3">
      <c r="A1551" s="17" t="str">
        <f t="shared" si="29"/>
        <v>2020-21Manningham CityE2</v>
      </c>
      <c r="B1551" s="17" t="s">
        <v>106</v>
      </c>
      <c r="C1551" s="17" t="s">
        <v>231</v>
      </c>
      <c r="D1551" s="17" t="s">
        <v>54</v>
      </c>
      <c r="E1551" s="17">
        <v>2464.09737083461</v>
      </c>
      <c r="F1551" s="17">
        <v>3509.991458</v>
      </c>
      <c r="G1551" s="17">
        <v>2777.5864110000002</v>
      </c>
    </row>
    <row r="1552" spans="1:7" x14ac:dyDescent="0.3">
      <c r="A1552" s="17" t="str">
        <f t="shared" si="29"/>
        <v>2020-21Mansfield ShireE2</v>
      </c>
      <c r="B1552" s="17" t="s">
        <v>106</v>
      </c>
      <c r="C1552" s="17" t="s">
        <v>232</v>
      </c>
      <c r="D1552" s="17" t="s">
        <v>54</v>
      </c>
      <c r="E1552" s="17">
        <v>3027.6291225886698</v>
      </c>
      <c r="F1552" s="17">
        <v>3509.991458</v>
      </c>
      <c r="G1552" s="17">
        <v>4228.3719449999999</v>
      </c>
    </row>
    <row r="1553" spans="1:7" x14ac:dyDescent="0.3">
      <c r="A1553" s="17" t="str">
        <f t="shared" si="29"/>
        <v>2020-21Maribyrnong CityE2</v>
      </c>
      <c r="B1553" s="17" t="s">
        <v>106</v>
      </c>
      <c r="C1553" s="17" t="s">
        <v>233</v>
      </c>
      <c r="D1553" s="17" t="s">
        <v>54</v>
      </c>
      <c r="E1553" s="17">
        <v>3147.0930232558098</v>
      </c>
      <c r="F1553" s="17">
        <v>3509.991458</v>
      </c>
      <c r="G1553" s="17">
        <v>2777.5864110000002</v>
      </c>
    </row>
    <row r="1554" spans="1:7" x14ac:dyDescent="0.3">
      <c r="A1554" s="17" t="str">
        <f t="shared" si="29"/>
        <v>2020-21Maroondah CityE2</v>
      </c>
      <c r="B1554" s="17" t="s">
        <v>106</v>
      </c>
      <c r="C1554" s="17" t="s">
        <v>234</v>
      </c>
      <c r="D1554" s="17" t="s">
        <v>54</v>
      </c>
      <c r="E1554" s="17">
        <v>2551.50980392157</v>
      </c>
      <c r="F1554" s="17">
        <v>3509.991458</v>
      </c>
      <c r="G1554" s="17">
        <v>2777.5864110000002</v>
      </c>
    </row>
    <row r="1555" spans="1:7" x14ac:dyDescent="0.3">
      <c r="A1555" s="17" t="str">
        <f t="shared" si="29"/>
        <v>2020-21Melbourne CityE2</v>
      </c>
      <c r="B1555" s="17" t="s">
        <v>106</v>
      </c>
      <c r="C1555" s="17" t="s">
        <v>235</v>
      </c>
      <c r="D1555" s="17" t="s">
        <v>54</v>
      </c>
      <c r="E1555" s="17">
        <v>4017.6821705426401</v>
      </c>
      <c r="F1555" s="17">
        <v>3509.991458</v>
      </c>
      <c r="G1555" s="17">
        <v>2777.5864110000002</v>
      </c>
    </row>
    <row r="1556" spans="1:7" x14ac:dyDescent="0.3">
      <c r="A1556" s="17" t="str">
        <f t="shared" si="29"/>
        <v>2020-21Melton CityE2</v>
      </c>
      <c r="B1556" s="17" t="s">
        <v>106</v>
      </c>
      <c r="C1556" s="17" t="s">
        <v>236</v>
      </c>
      <c r="D1556" s="17" t="s">
        <v>54</v>
      </c>
      <c r="E1556" s="17">
        <v>2762.9714285714299</v>
      </c>
      <c r="F1556" s="17">
        <v>3509.991458</v>
      </c>
      <c r="G1556" s="17">
        <v>3025.2050690000001</v>
      </c>
    </row>
    <row r="1557" spans="1:7" x14ac:dyDescent="0.3">
      <c r="A1557" s="17" t="str">
        <f t="shared" si="29"/>
        <v>2020-21Moira ShireE2</v>
      </c>
      <c r="B1557" s="17" t="s">
        <v>106</v>
      </c>
      <c r="C1557" s="17" t="s">
        <v>237</v>
      </c>
      <c r="D1557" s="17" t="s">
        <v>54</v>
      </c>
      <c r="E1557" s="17">
        <v>3288.4133088112399</v>
      </c>
      <c r="F1557" s="17">
        <v>3509.991458</v>
      </c>
      <c r="G1557" s="17">
        <v>3692.1797780000002</v>
      </c>
    </row>
    <row r="1558" spans="1:7" x14ac:dyDescent="0.3">
      <c r="A1558" s="17" t="str">
        <f t="shared" si="29"/>
        <v>2020-21Monash CityE2</v>
      </c>
      <c r="B1558" s="17" t="s">
        <v>106</v>
      </c>
      <c r="C1558" s="17" t="s">
        <v>238</v>
      </c>
      <c r="D1558" s="17" t="s">
        <v>54</v>
      </c>
      <c r="E1558" s="17">
        <v>2177.3149761904801</v>
      </c>
      <c r="F1558" s="17">
        <v>3509.991458</v>
      </c>
      <c r="G1558" s="17">
        <v>2777.5864110000002</v>
      </c>
    </row>
    <row r="1559" spans="1:7" x14ac:dyDescent="0.3">
      <c r="A1559" s="17" t="str">
        <f t="shared" si="29"/>
        <v>2020-21Moonee Valley CityE2</v>
      </c>
      <c r="B1559" s="17" t="s">
        <v>106</v>
      </c>
      <c r="C1559" s="17" t="s">
        <v>239</v>
      </c>
      <c r="D1559" s="17" t="s">
        <v>54</v>
      </c>
      <c r="E1559" s="17">
        <v>2809.3559322033898</v>
      </c>
      <c r="F1559" s="17">
        <v>3509.991458</v>
      </c>
      <c r="G1559" s="17">
        <v>2777.5864110000002</v>
      </c>
    </row>
    <row r="1560" spans="1:7" x14ac:dyDescent="0.3">
      <c r="A1560" s="17" t="str">
        <f t="shared" si="29"/>
        <v>2020-21Moorabool ShireE2</v>
      </c>
      <c r="B1560" s="17" t="s">
        <v>106</v>
      </c>
      <c r="C1560" s="17" t="s">
        <v>240</v>
      </c>
      <c r="D1560" s="17" t="s">
        <v>54</v>
      </c>
      <c r="E1560" s="17">
        <v>3341.4856156819401</v>
      </c>
      <c r="F1560" s="17">
        <v>3509.991458</v>
      </c>
      <c r="G1560" s="17">
        <v>3692.1797780000002</v>
      </c>
    </row>
    <row r="1561" spans="1:7" x14ac:dyDescent="0.3">
      <c r="A1561" s="17" t="str">
        <f t="shared" si="29"/>
        <v>2020-21Merri-bek CityE2</v>
      </c>
      <c r="B1561" s="17" t="s">
        <v>106</v>
      </c>
      <c r="C1561" s="17" t="s">
        <v>241</v>
      </c>
      <c r="D1561" s="17" t="s">
        <v>54</v>
      </c>
      <c r="E1561" s="17">
        <v>2504.57400167785</v>
      </c>
      <c r="F1561" s="17">
        <v>3509.991458</v>
      </c>
      <c r="G1561" s="17">
        <v>2777.5864110000002</v>
      </c>
    </row>
    <row r="1562" spans="1:7" x14ac:dyDescent="0.3">
      <c r="A1562" s="17" t="str">
        <f t="shared" si="29"/>
        <v>2020-21Mornington Peninsula ShireE2</v>
      </c>
      <c r="B1562" s="17" t="s">
        <v>106</v>
      </c>
      <c r="C1562" s="17" t="s">
        <v>242</v>
      </c>
      <c r="D1562" s="17" t="s">
        <v>54</v>
      </c>
      <c r="E1562" s="17">
        <v>2351.3106796116499</v>
      </c>
      <c r="F1562" s="17">
        <v>3509.991458</v>
      </c>
      <c r="G1562" s="17">
        <v>3025.2050690000001</v>
      </c>
    </row>
    <row r="1563" spans="1:7" x14ac:dyDescent="0.3">
      <c r="A1563" s="17" t="str">
        <f t="shared" si="29"/>
        <v>2020-21Mount Alexander ShireE2</v>
      </c>
      <c r="B1563" s="17" t="s">
        <v>106</v>
      </c>
      <c r="C1563" s="17" t="s">
        <v>243</v>
      </c>
      <c r="D1563" s="17" t="s">
        <v>54</v>
      </c>
      <c r="E1563" s="17">
        <v>3560.6900546086399</v>
      </c>
      <c r="F1563" s="17">
        <v>3509.991458</v>
      </c>
      <c r="G1563" s="17">
        <v>3692.1797780000002</v>
      </c>
    </row>
    <row r="1564" spans="1:7" x14ac:dyDescent="0.3">
      <c r="A1564" s="17" t="str">
        <f t="shared" si="29"/>
        <v>2020-21Moyne ShireE2</v>
      </c>
      <c r="B1564" s="17" t="s">
        <v>106</v>
      </c>
      <c r="C1564" s="17" t="s">
        <v>244</v>
      </c>
      <c r="D1564" s="17" t="s">
        <v>54</v>
      </c>
      <c r="E1564" s="17">
        <v>4162.2742801366503</v>
      </c>
      <c r="F1564" s="17">
        <v>3509.991458</v>
      </c>
      <c r="G1564" s="17">
        <v>3692.1797780000002</v>
      </c>
    </row>
    <row r="1565" spans="1:7" x14ac:dyDescent="0.3">
      <c r="A1565" s="17" t="str">
        <f t="shared" si="29"/>
        <v>2020-21Murrindindi ShireE2</v>
      </c>
      <c r="B1565" s="17" t="s">
        <v>106</v>
      </c>
      <c r="C1565" s="17" t="s">
        <v>245</v>
      </c>
      <c r="D1565" s="17" t="s">
        <v>54</v>
      </c>
      <c r="E1565" s="17">
        <v>4031.6004169562202</v>
      </c>
      <c r="F1565" s="17">
        <v>3509.991458</v>
      </c>
      <c r="G1565" s="17">
        <v>4228.3719449999999</v>
      </c>
    </row>
    <row r="1566" spans="1:7" x14ac:dyDescent="0.3">
      <c r="A1566" s="17" t="str">
        <f t="shared" si="29"/>
        <v>2020-21Nillumbik ShireE2</v>
      </c>
      <c r="B1566" s="17" t="s">
        <v>106</v>
      </c>
      <c r="C1566" s="17" t="s">
        <v>246</v>
      </c>
      <c r="D1566" s="17" t="s">
        <v>54</v>
      </c>
      <c r="E1566" s="17">
        <v>3866.125</v>
      </c>
      <c r="F1566" s="17">
        <v>3509.991458</v>
      </c>
      <c r="G1566" s="17">
        <v>3025.2050690000001</v>
      </c>
    </row>
    <row r="1567" spans="1:7" x14ac:dyDescent="0.3">
      <c r="A1567" s="17" t="str">
        <f t="shared" si="29"/>
        <v>2020-21Port Phillip CityE2</v>
      </c>
      <c r="B1567" s="17" t="s">
        <v>106</v>
      </c>
      <c r="C1567" s="17" t="s">
        <v>247</v>
      </c>
      <c r="D1567" s="17" t="s">
        <v>54</v>
      </c>
      <c r="E1567" s="17">
        <v>2865.3621456103401</v>
      </c>
      <c r="F1567" s="17">
        <v>3509.991458</v>
      </c>
      <c r="G1567" s="17">
        <v>2777.5864110000002</v>
      </c>
    </row>
    <row r="1568" spans="1:7" x14ac:dyDescent="0.3">
      <c r="A1568" s="17" t="str">
        <f t="shared" si="29"/>
        <v>2020-21Pyrenees ShireE2</v>
      </c>
      <c r="B1568" s="17" t="s">
        <v>106</v>
      </c>
      <c r="C1568" s="17" t="s">
        <v>248</v>
      </c>
      <c r="D1568" s="17" t="s">
        <v>54</v>
      </c>
      <c r="E1568" s="17">
        <v>3961.5983503121902</v>
      </c>
      <c r="F1568" s="17">
        <v>3509.991458</v>
      </c>
      <c r="G1568" s="17">
        <v>4228.3719449999999</v>
      </c>
    </row>
    <row r="1569" spans="1:7" x14ac:dyDescent="0.3">
      <c r="A1569" s="17" t="str">
        <f t="shared" si="29"/>
        <v>2020-21Greater SheppartonE2</v>
      </c>
      <c r="B1569" s="17" t="s">
        <v>106</v>
      </c>
      <c r="C1569" s="17" t="s">
        <v>249</v>
      </c>
      <c r="D1569" s="17" t="s">
        <v>54</v>
      </c>
      <c r="E1569" s="17">
        <v>4308.1942761256596</v>
      </c>
      <c r="F1569" s="17">
        <v>3509.991458</v>
      </c>
      <c r="G1569" s="17">
        <v>3846.5095809999998</v>
      </c>
    </row>
    <row r="1570" spans="1:7" x14ac:dyDescent="0.3">
      <c r="A1570" s="17" t="str">
        <f t="shared" si="29"/>
        <v>2020-21Wangaratta Rural CityE2</v>
      </c>
      <c r="B1570" s="17" t="s">
        <v>106</v>
      </c>
      <c r="C1570" s="17" t="s">
        <v>250</v>
      </c>
      <c r="D1570" s="17" t="s">
        <v>54</v>
      </c>
      <c r="E1570" s="17">
        <v>4939.5470709339297</v>
      </c>
      <c r="F1570" s="17">
        <v>3509.991458</v>
      </c>
      <c r="G1570" s="17">
        <v>3846.5095809999998</v>
      </c>
    </row>
    <row r="1571" spans="1:7" x14ac:dyDescent="0.3">
      <c r="A1571" s="17" t="str">
        <f t="shared" si="29"/>
        <v>2020-21Warrnambool CityE2</v>
      </c>
      <c r="B1571" s="17" t="s">
        <v>106</v>
      </c>
      <c r="C1571" s="17" t="s">
        <v>251</v>
      </c>
      <c r="D1571" s="17" t="s">
        <v>54</v>
      </c>
      <c r="E1571" s="17">
        <v>4122.63080240608</v>
      </c>
      <c r="F1571" s="17">
        <v>3509.991458</v>
      </c>
      <c r="G1571" s="17">
        <v>3846.5095809999998</v>
      </c>
    </row>
    <row r="1572" spans="1:7" x14ac:dyDescent="0.3">
      <c r="A1572" s="17" t="str">
        <f t="shared" si="29"/>
        <v>2020-21Wodonga CityE2</v>
      </c>
      <c r="B1572" s="17" t="s">
        <v>106</v>
      </c>
      <c r="C1572" s="17" t="s">
        <v>252</v>
      </c>
      <c r="D1572" s="17" t="s">
        <v>54</v>
      </c>
      <c r="E1572" s="17">
        <v>3868.91348088531</v>
      </c>
      <c r="F1572" s="17">
        <v>3509.991458</v>
      </c>
      <c r="G1572" s="17">
        <v>3846.5095809999998</v>
      </c>
    </row>
    <row r="1573" spans="1:7" x14ac:dyDescent="0.3">
      <c r="A1573" s="17" t="str">
        <f t="shared" si="29"/>
        <v>2020-21Boroondara CityE2</v>
      </c>
      <c r="B1573" s="17" t="s">
        <v>106</v>
      </c>
      <c r="C1573" s="17" t="s">
        <v>253</v>
      </c>
      <c r="D1573" s="17" t="s">
        <v>54</v>
      </c>
      <c r="E1573" s="17">
        <v>3158.78643604224</v>
      </c>
      <c r="F1573" s="17">
        <v>3509.991458</v>
      </c>
      <c r="G1573" s="17">
        <v>2777.5864110000002</v>
      </c>
    </row>
    <row r="1574" spans="1:7" x14ac:dyDescent="0.3">
      <c r="A1574" s="17" t="str">
        <f t="shared" si="29"/>
        <v>2020-21Buloke ShireE2</v>
      </c>
      <c r="B1574" s="17" t="s">
        <v>106</v>
      </c>
      <c r="C1574" s="17" t="s">
        <v>254</v>
      </c>
      <c r="D1574" s="17" t="s">
        <v>54</v>
      </c>
      <c r="E1574" s="17">
        <v>5174.5</v>
      </c>
      <c r="F1574" s="17">
        <v>3509.991458</v>
      </c>
      <c r="G1574" s="17">
        <v>4228.3719449999999</v>
      </c>
    </row>
    <row r="1575" spans="1:7" x14ac:dyDescent="0.3">
      <c r="A1575" s="17" t="str">
        <f t="shared" si="29"/>
        <v>2020-21Glen Eira CityE2</v>
      </c>
      <c r="B1575" s="17" t="s">
        <v>106</v>
      </c>
      <c r="C1575" s="17" t="s">
        <v>255</v>
      </c>
      <c r="D1575" s="17" t="s">
        <v>54</v>
      </c>
      <c r="E1575" s="17">
        <v>2560.91505331592</v>
      </c>
      <c r="F1575" s="17">
        <v>3509.991458</v>
      </c>
      <c r="G1575" s="17">
        <v>2777.5864110000002</v>
      </c>
    </row>
    <row r="1576" spans="1:7" x14ac:dyDescent="0.3">
      <c r="A1576" s="17" t="str">
        <f t="shared" si="29"/>
        <v>2020-21Horsham Rural CityE2</v>
      </c>
      <c r="B1576" s="17" t="s">
        <v>106</v>
      </c>
      <c r="C1576" s="17" t="s">
        <v>256</v>
      </c>
      <c r="D1576" s="17" t="s">
        <v>54</v>
      </c>
      <c r="E1576" s="17">
        <v>4354.3076923076896</v>
      </c>
      <c r="F1576" s="17">
        <v>3509.991458</v>
      </c>
      <c r="G1576" s="17">
        <v>3846.5095809999998</v>
      </c>
    </row>
    <row r="1577" spans="1:7" x14ac:dyDescent="0.3">
      <c r="A1577" s="17" t="str">
        <f t="shared" si="29"/>
        <v>2020-21Kingston CityE2</v>
      </c>
      <c r="B1577" s="17" t="s">
        <v>106</v>
      </c>
      <c r="C1577" s="17" t="s">
        <v>257</v>
      </c>
      <c r="D1577" s="17" t="s">
        <v>54</v>
      </c>
      <c r="E1577" s="17">
        <v>2753.62395234832</v>
      </c>
      <c r="F1577" s="17">
        <v>3509.991458</v>
      </c>
      <c r="G1577" s="17">
        <v>2777.5864110000002</v>
      </c>
    </row>
    <row r="1578" spans="1:7" x14ac:dyDescent="0.3">
      <c r="A1578" s="17" t="str">
        <f t="shared" si="29"/>
        <v>2020-21Latrobe CityE2</v>
      </c>
      <c r="B1578" s="17" t="s">
        <v>106</v>
      </c>
      <c r="C1578" s="17" t="s">
        <v>258</v>
      </c>
      <c r="D1578" s="17" t="s">
        <v>54</v>
      </c>
      <c r="E1578" s="17">
        <v>3612.9748142031399</v>
      </c>
      <c r="F1578" s="17">
        <v>3509.991458</v>
      </c>
      <c r="G1578" s="17">
        <v>3846.5095809999998</v>
      </c>
    </row>
    <row r="1579" spans="1:7" x14ac:dyDescent="0.3">
      <c r="A1579" s="17" t="str">
        <f t="shared" si="29"/>
        <v>2020-21Mildura Rural CityE2</v>
      </c>
      <c r="B1579" s="17" t="s">
        <v>106</v>
      </c>
      <c r="C1579" s="17" t="s">
        <v>259</v>
      </c>
      <c r="D1579" s="17" t="s">
        <v>54</v>
      </c>
      <c r="E1579" s="17">
        <v>3777.0502868714102</v>
      </c>
      <c r="F1579" s="17">
        <v>3509.991458</v>
      </c>
      <c r="G1579" s="17">
        <v>3846.5095809999998</v>
      </c>
    </row>
    <row r="1580" spans="1:7" x14ac:dyDescent="0.3">
      <c r="A1580" s="17" t="str">
        <f t="shared" si="29"/>
        <v>2020-21Mitchell ShireE2</v>
      </c>
      <c r="B1580" s="17" t="s">
        <v>106</v>
      </c>
      <c r="C1580" s="17" t="s">
        <v>260</v>
      </c>
      <c r="D1580" s="17" t="s">
        <v>54</v>
      </c>
      <c r="E1580" s="17">
        <v>3676.5909090909099</v>
      </c>
      <c r="F1580" s="17">
        <v>3509.991458</v>
      </c>
      <c r="G1580" s="17">
        <v>3692.1797780000002</v>
      </c>
    </row>
    <row r="1581" spans="1:7" x14ac:dyDescent="0.3">
      <c r="A1581" s="17" t="str">
        <f t="shared" si="29"/>
        <v>2020-21Northern Grampians ShireE2</v>
      </c>
      <c r="B1581" s="17" t="s">
        <v>106</v>
      </c>
      <c r="C1581" s="17" t="s">
        <v>261</v>
      </c>
      <c r="D1581" s="17" t="s">
        <v>54</v>
      </c>
      <c r="E1581" s="17">
        <v>4799.23477521522</v>
      </c>
      <c r="F1581" s="17">
        <v>3509.991458</v>
      </c>
      <c r="G1581" s="17">
        <v>4228.3719449999999</v>
      </c>
    </row>
    <row r="1582" spans="1:7" x14ac:dyDescent="0.3">
      <c r="A1582" s="17" t="str">
        <f t="shared" si="29"/>
        <v>2020-21Southern Grampians ShireL1</v>
      </c>
      <c r="B1582" s="17" t="s">
        <v>106</v>
      </c>
      <c r="C1582" s="17" t="s">
        <v>184</v>
      </c>
      <c r="D1582" s="17" t="s">
        <v>63</v>
      </c>
      <c r="E1582" s="17">
        <v>2.5058214747736098</v>
      </c>
      <c r="F1582" s="17">
        <v>2.4007350000000001</v>
      </c>
      <c r="G1582" s="17">
        <v>2.3905799999999999</v>
      </c>
    </row>
    <row r="1583" spans="1:7" x14ac:dyDescent="0.3">
      <c r="A1583" s="17" t="str">
        <f t="shared" si="29"/>
        <v>2020-21South Gippsland ShireL1</v>
      </c>
      <c r="B1583" s="17" t="s">
        <v>106</v>
      </c>
      <c r="C1583" s="17" t="s">
        <v>185</v>
      </c>
      <c r="D1583" s="17" t="s">
        <v>63</v>
      </c>
      <c r="E1583" s="17">
        <v>2.9839218541439099</v>
      </c>
      <c r="F1583" s="17">
        <v>2.4007350000000001</v>
      </c>
      <c r="G1583" s="17">
        <v>2.3905799999999999</v>
      </c>
    </row>
    <row r="1584" spans="1:7" x14ac:dyDescent="0.3">
      <c r="A1584" s="17" t="str">
        <f t="shared" si="29"/>
        <v>2020-21Stonnington CityL1</v>
      </c>
      <c r="B1584" s="17" t="s">
        <v>106</v>
      </c>
      <c r="C1584" s="17" t="s">
        <v>186</v>
      </c>
      <c r="D1584" s="17" t="s">
        <v>63</v>
      </c>
      <c r="E1584" s="17">
        <v>2.3551519615444301</v>
      </c>
      <c r="F1584" s="17">
        <v>2.4007350000000001</v>
      </c>
      <c r="G1584" s="17">
        <v>2.1267719999999999</v>
      </c>
    </row>
    <row r="1585" spans="1:7" x14ac:dyDescent="0.3">
      <c r="A1585" s="17" t="str">
        <f t="shared" ref="A1585:A1648" si="30">CONCATENATE(B1585,C1585,D1585)</f>
        <v>2020-21Ararat Rural CityL1</v>
      </c>
      <c r="B1585" s="17" t="s">
        <v>106</v>
      </c>
      <c r="C1585" s="17" t="s">
        <v>187</v>
      </c>
      <c r="D1585" s="17" t="s">
        <v>63</v>
      </c>
      <c r="E1585" s="17">
        <v>2.0207933933048201</v>
      </c>
      <c r="F1585" s="17">
        <v>2.4007350000000001</v>
      </c>
      <c r="G1585" s="17">
        <v>2.6497220000000001</v>
      </c>
    </row>
    <row r="1586" spans="1:7" x14ac:dyDescent="0.3">
      <c r="A1586" s="17" t="str">
        <f t="shared" si="30"/>
        <v>2020-21Strathbogie ShireL1</v>
      </c>
      <c r="B1586" s="17" t="s">
        <v>106</v>
      </c>
      <c r="C1586" s="17" t="s">
        <v>188</v>
      </c>
      <c r="D1586" s="17" t="s">
        <v>63</v>
      </c>
      <c r="E1586" s="17">
        <v>2.16462418300654</v>
      </c>
      <c r="F1586" s="17">
        <v>2.4007350000000001</v>
      </c>
      <c r="G1586" s="17">
        <v>2.6497220000000001</v>
      </c>
    </row>
    <row r="1587" spans="1:7" x14ac:dyDescent="0.3">
      <c r="A1587" s="17" t="str">
        <f t="shared" si="30"/>
        <v>2020-21Surf Coast ShireL1</v>
      </c>
      <c r="B1587" s="17" t="s">
        <v>106</v>
      </c>
      <c r="C1587" s="17" t="s">
        <v>189</v>
      </c>
      <c r="D1587" s="17" t="s">
        <v>63</v>
      </c>
      <c r="E1587" s="17">
        <v>2.3104159150646799</v>
      </c>
      <c r="F1587" s="17">
        <v>2.4007350000000001</v>
      </c>
      <c r="G1587" s="17">
        <v>2.3905799999999999</v>
      </c>
    </row>
    <row r="1588" spans="1:7" x14ac:dyDescent="0.3">
      <c r="A1588" s="17" t="str">
        <f t="shared" si="30"/>
        <v>2020-21Swan Hill Rural CityL1</v>
      </c>
      <c r="B1588" s="17" t="s">
        <v>106</v>
      </c>
      <c r="C1588" s="17" t="s">
        <v>190</v>
      </c>
      <c r="D1588" s="17" t="s">
        <v>63</v>
      </c>
      <c r="E1588" s="17">
        <v>3.8837585213296801</v>
      </c>
      <c r="F1588" s="17">
        <v>2.4007350000000001</v>
      </c>
      <c r="G1588" s="17">
        <v>2.3905799999999999</v>
      </c>
    </row>
    <row r="1589" spans="1:7" x14ac:dyDescent="0.3">
      <c r="A1589" s="17" t="str">
        <f t="shared" si="30"/>
        <v>2020-21Towong ShireL1</v>
      </c>
      <c r="B1589" s="17" t="s">
        <v>106</v>
      </c>
      <c r="C1589" s="17" t="s">
        <v>191</v>
      </c>
      <c r="D1589" s="17" t="s">
        <v>63</v>
      </c>
      <c r="E1589" s="17">
        <v>3.8823128589506499</v>
      </c>
      <c r="F1589" s="17">
        <v>2.4007350000000001</v>
      </c>
      <c r="G1589" s="17">
        <v>2.6497220000000001</v>
      </c>
    </row>
    <row r="1590" spans="1:7" x14ac:dyDescent="0.3">
      <c r="A1590" s="17" t="str">
        <f t="shared" si="30"/>
        <v>2020-21Wellington ShireL1</v>
      </c>
      <c r="B1590" s="17" t="s">
        <v>106</v>
      </c>
      <c r="C1590" s="17" t="s">
        <v>192</v>
      </c>
      <c r="D1590" s="17" t="s">
        <v>63</v>
      </c>
      <c r="E1590" s="17">
        <v>2.90533295402324</v>
      </c>
      <c r="F1590" s="17">
        <v>2.4007350000000001</v>
      </c>
      <c r="G1590" s="17">
        <v>2.3905799999999999</v>
      </c>
    </row>
    <row r="1591" spans="1:7" x14ac:dyDescent="0.3">
      <c r="A1591" s="17" t="str">
        <f t="shared" si="30"/>
        <v>2020-21West Wimmera ShireL1</v>
      </c>
      <c r="B1591" s="17" t="s">
        <v>106</v>
      </c>
      <c r="C1591" s="17" t="s">
        <v>193</v>
      </c>
      <c r="D1591" s="17" t="s">
        <v>63</v>
      </c>
      <c r="E1591" s="17">
        <v>3.6554336989032898</v>
      </c>
      <c r="F1591" s="17">
        <v>2.4007350000000001</v>
      </c>
      <c r="G1591" s="17">
        <v>2.6497220000000001</v>
      </c>
    </row>
    <row r="1592" spans="1:7" x14ac:dyDescent="0.3">
      <c r="A1592" s="17" t="str">
        <f t="shared" si="30"/>
        <v>2020-21Whitehorse CityL1</v>
      </c>
      <c r="B1592" s="17" t="s">
        <v>106</v>
      </c>
      <c r="C1592" s="17" t="s">
        <v>194</v>
      </c>
      <c r="D1592" s="17" t="s">
        <v>63</v>
      </c>
      <c r="E1592" s="17">
        <v>3.9084375091489298</v>
      </c>
      <c r="F1592" s="17">
        <v>2.4007350000000001</v>
      </c>
      <c r="G1592" s="17">
        <v>2.1267719999999999</v>
      </c>
    </row>
    <row r="1593" spans="1:7" x14ac:dyDescent="0.3">
      <c r="A1593" s="17" t="str">
        <f t="shared" si="30"/>
        <v>2020-21Whittlesea CityL1</v>
      </c>
      <c r="B1593" s="17" t="s">
        <v>106</v>
      </c>
      <c r="C1593" s="17" t="s">
        <v>195</v>
      </c>
      <c r="D1593" s="17" t="s">
        <v>63</v>
      </c>
      <c r="E1593" s="17">
        <v>3.0584225421434699</v>
      </c>
      <c r="F1593" s="17">
        <v>2.4007350000000001</v>
      </c>
      <c r="G1593" s="17">
        <v>2.773593</v>
      </c>
    </row>
    <row r="1594" spans="1:7" x14ac:dyDescent="0.3">
      <c r="A1594" s="17" t="str">
        <f t="shared" si="30"/>
        <v>2020-21Wyndham CityL1</v>
      </c>
      <c r="B1594" s="17" t="s">
        <v>106</v>
      </c>
      <c r="C1594" s="17" t="s">
        <v>196</v>
      </c>
      <c r="D1594" s="17" t="s">
        <v>63</v>
      </c>
      <c r="E1594" s="17">
        <v>4.0775983030652796</v>
      </c>
      <c r="F1594" s="17">
        <v>2.4007350000000001</v>
      </c>
      <c r="G1594" s="17">
        <v>2.773593</v>
      </c>
    </row>
    <row r="1595" spans="1:7" x14ac:dyDescent="0.3">
      <c r="A1595" s="17" t="str">
        <f t="shared" si="30"/>
        <v>2020-21Yarra CityL1</v>
      </c>
      <c r="B1595" s="17" t="s">
        <v>106</v>
      </c>
      <c r="C1595" s="17" t="s">
        <v>197</v>
      </c>
      <c r="D1595" s="17" t="s">
        <v>63</v>
      </c>
      <c r="E1595" s="17">
        <v>1.26610109352072</v>
      </c>
      <c r="F1595" s="17">
        <v>2.4007350000000001</v>
      </c>
      <c r="G1595" s="17">
        <v>2.1267719999999999</v>
      </c>
    </row>
    <row r="1596" spans="1:7" x14ac:dyDescent="0.3">
      <c r="A1596" s="17" t="str">
        <f t="shared" si="30"/>
        <v>2020-21Yarra Ranges ShireL1</v>
      </c>
      <c r="B1596" s="17" t="s">
        <v>106</v>
      </c>
      <c r="C1596" s="17" t="s">
        <v>198</v>
      </c>
      <c r="D1596" s="17" t="s">
        <v>63</v>
      </c>
      <c r="E1596" s="17">
        <v>1.32164387682204</v>
      </c>
      <c r="F1596" s="17">
        <v>2.4007350000000001</v>
      </c>
      <c r="G1596" s="17">
        <v>2.773593</v>
      </c>
    </row>
    <row r="1597" spans="1:7" x14ac:dyDescent="0.3">
      <c r="A1597" s="17" t="str">
        <f t="shared" si="30"/>
        <v>2020-21Yarriambiack ShireL1</v>
      </c>
      <c r="B1597" s="17" t="s">
        <v>106</v>
      </c>
      <c r="C1597" s="17" t="s">
        <v>199</v>
      </c>
      <c r="D1597" s="17" t="s">
        <v>63</v>
      </c>
      <c r="E1597" s="17">
        <v>2.0529063080598098</v>
      </c>
      <c r="F1597" s="17">
        <v>2.4007350000000001</v>
      </c>
      <c r="G1597" s="17">
        <v>2.6497220000000001</v>
      </c>
    </row>
    <row r="1598" spans="1:7" x14ac:dyDescent="0.3">
      <c r="A1598" s="17" t="str">
        <f t="shared" si="30"/>
        <v>2020-21Bass Coast ShireL1</v>
      </c>
      <c r="B1598" s="17" t="s">
        <v>106</v>
      </c>
      <c r="C1598" s="17" t="s">
        <v>200</v>
      </c>
      <c r="D1598" s="17" t="s">
        <v>63</v>
      </c>
      <c r="E1598" s="17">
        <v>1.5746358299355401</v>
      </c>
      <c r="F1598" s="17">
        <v>2.4007350000000001</v>
      </c>
      <c r="G1598" s="17">
        <v>2.3905799999999999</v>
      </c>
    </row>
    <row r="1599" spans="1:7" x14ac:dyDescent="0.3">
      <c r="A1599" s="17" t="str">
        <f t="shared" si="30"/>
        <v>2020-21Borough of QueenscliffeL1</v>
      </c>
      <c r="B1599" s="17" t="s">
        <v>106</v>
      </c>
      <c r="C1599" s="17" t="s">
        <v>201</v>
      </c>
      <c r="D1599" s="17" t="s">
        <v>63</v>
      </c>
      <c r="E1599" s="17">
        <v>2.94049331672398</v>
      </c>
      <c r="F1599" s="17">
        <v>2.4007350000000001</v>
      </c>
      <c r="G1599" s="17">
        <v>2.6497220000000001</v>
      </c>
    </row>
    <row r="1600" spans="1:7" x14ac:dyDescent="0.3">
      <c r="A1600" s="17" t="str">
        <f t="shared" si="30"/>
        <v>2020-21Alpine ShireL1</v>
      </c>
      <c r="B1600" s="17" t="s">
        <v>106</v>
      </c>
      <c r="C1600" s="17" t="s">
        <v>202</v>
      </c>
      <c r="D1600" s="17" t="s">
        <v>63</v>
      </c>
      <c r="E1600" s="17">
        <v>2.9309963099631</v>
      </c>
      <c r="F1600" s="17">
        <v>2.4007350000000001</v>
      </c>
      <c r="G1600" s="17">
        <v>2.6497220000000001</v>
      </c>
    </row>
    <row r="1601" spans="1:7" x14ac:dyDescent="0.3">
      <c r="A1601" s="17" t="str">
        <f t="shared" si="30"/>
        <v>2020-21Ballarat CityL1</v>
      </c>
      <c r="B1601" s="17" t="s">
        <v>106</v>
      </c>
      <c r="C1601" s="17" t="s">
        <v>203</v>
      </c>
      <c r="D1601" s="17" t="s">
        <v>63</v>
      </c>
      <c r="E1601" s="17">
        <v>2.17307168165713</v>
      </c>
      <c r="F1601" s="17">
        <v>2.4007350000000001</v>
      </c>
      <c r="G1601" s="17">
        <v>2.2141030000000002</v>
      </c>
    </row>
    <row r="1602" spans="1:7" x14ac:dyDescent="0.3">
      <c r="A1602" s="17" t="str">
        <f t="shared" si="30"/>
        <v>2020-21Banyule CityL1</v>
      </c>
      <c r="B1602" s="17" t="s">
        <v>106</v>
      </c>
      <c r="C1602" s="17" t="s">
        <v>204</v>
      </c>
      <c r="D1602" s="17" t="s">
        <v>63</v>
      </c>
      <c r="E1602" s="17">
        <v>2.2658659473764602</v>
      </c>
      <c r="F1602" s="17">
        <v>2.4007350000000001</v>
      </c>
      <c r="G1602" s="17">
        <v>2.1267719999999999</v>
      </c>
    </row>
    <row r="1603" spans="1:7" x14ac:dyDescent="0.3">
      <c r="A1603" s="17" t="str">
        <f t="shared" si="30"/>
        <v>2020-21Baw Baw ShireL1</v>
      </c>
      <c r="B1603" s="17" t="s">
        <v>106</v>
      </c>
      <c r="C1603" s="17" t="s">
        <v>205</v>
      </c>
      <c r="D1603" s="17" t="s">
        <v>63</v>
      </c>
      <c r="E1603" s="17">
        <v>1.7443385746026301</v>
      </c>
      <c r="F1603" s="17">
        <v>2.4007350000000001</v>
      </c>
      <c r="G1603" s="17">
        <v>2.3905799999999999</v>
      </c>
    </row>
    <row r="1604" spans="1:7" x14ac:dyDescent="0.3">
      <c r="A1604" s="17" t="str">
        <f t="shared" si="30"/>
        <v>2020-21Bayside CityL1</v>
      </c>
      <c r="B1604" s="17" t="s">
        <v>106</v>
      </c>
      <c r="C1604" s="17" t="s">
        <v>206</v>
      </c>
      <c r="D1604" s="17" t="s">
        <v>63</v>
      </c>
      <c r="E1604" s="17">
        <v>4.5220300801696096</v>
      </c>
      <c r="F1604" s="17">
        <v>2.4007350000000001</v>
      </c>
      <c r="G1604" s="17">
        <v>2.1267719999999999</v>
      </c>
    </row>
    <row r="1605" spans="1:7" x14ac:dyDescent="0.3">
      <c r="A1605" s="17" t="str">
        <f t="shared" si="30"/>
        <v>2020-21Benalla Rural CityL1</v>
      </c>
      <c r="B1605" s="17" t="s">
        <v>106</v>
      </c>
      <c r="C1605" s="17" t="s">
        <v>207</v>
      </c>
      <c r="D1605" s="17" t="s">
        <v>63</v>
      </c>
      <c r="E1605" s="17">
        <v>2.0260699216395399</v>
      </c>
      <c r="F1605" s="17">
        <v>2.4007350000000001</v>
      </c>
      <c r="G1605" s="17">
        <v>2.6497220000000001</v>
      </c>
    </row>
    <row r="1606" spans="1:7" x14ac:dyDescent="0.3">
      <c r="A1606" s="17" t="str">
        <f t="shared" si="30"/>
        <v>2020-21Brimbank CityL1</v>
      </c>
      <c r="B1606" s="17" t="s">
        <v>106</v>
      </c>
      <c r="C1606" s="17" t="s">
        <v>208</v>
      </c>
      <c r="D1606" s="17" t="s">
        <v>63</v>
      </c>
      <c r="E1606" s="17">
        <v>1.7423285141873801</v>
      </c>
      <c r="F1606" s="17">
        <v>2.4007350000000001</v>
      </c>
      <c r="G1606" s="17">
        <v>2.1267719999999999</v>
      </c>
    </row>
    <row r="1607" spans="1:7" x14ac:dyDescent="0.3">
      <c r="A1607" s="17" t="str">
        <f t="shared" si="30"/>
        <v>2020-21Campaspe ShireL1</v>
      </c>
      <c r="B1607" s="17" t="s">
        <v>106</v>
      </c>
      <c r="C1607" s="17" t="s">
        <v>209</v>
      </c>
      <c r="D1607" s="17" t="s">
        <v>63</v>
      </c>
      <c r="E1607" s="17">
        <v>3.8323877719636501</v>
      </c>
      <c r="F1607" s="17">
        <v>2.4007350000000001</v>
      </c>
      <c r="G1607" s="17">
        <v>2.3905799999999999</v>
      </c>
    </row>
    <row r="1608" spans="1:7" x14ac:dyDescent="0.3">
      <c r="A1608" s="17" t="str">
        <f t="shared" si="30"/>
        <v>2020-21Cardinia ShireL1</v>
      </c>
      <c r="B1608" s="17" t="s">
        <v>106</v>
      </c>
      <c r="C1608" s="17" t="s">
        <v>210</v>
      </c>
      <c r="D1608" s="17" t="s">
        <v>63</v>
      </c>
      <c r="E1608" s="17">
        <v>1.8921419500690799</v>
      </c>
      <c r="F1608" s="17">
        <v>2.4007350000000001</v>
      </c>
      <c r="G1608" s="17">
        <v>2.773593</v>
      </c>
    </row>
    <row r="1609" spans="1:7" x14ac:dyDescent="0.3">
      <c r="A1609" s="17" t="str">
        <f t="shared" si="30"/>
        <v>2020-21Casey CityL1</v>
      </c>
      <c r="B1609" s="17" t="s">
        <v>106</v>
      </c>
      <c r="C1609" s="17" t="s">
        <v>211</v>
      </c>
      <c r="D1609" s="17" t="s">
        <v>63</v>
      </c>
      <c r="E1609" s="17">
        <v>2.9826298478771398</v>
      </c>
      <c r="F1609" s="17">
        <v>2.4007350000000001</v>
      </c>
      <c r="G1609" s="17">
        <v>2.773593</v>
      </c>
    </row>
    <row r="1610" spans="1:7" x14ac:dyDescent="0.3">
      <c r="A1610" s="17" t="str">
        <f t="shared" si="30"/>
        <v>2020-21Central Goldfields ShireL1</v>
      </c>
      <c r="B1610" s="17" t="s">
        <v>106</v>
      </c>
      <c r="C1610" s="17" t="s">
        <v>212</v>
      </c>
      <c r="D1610" s="17" t="s">
        <v>63</v>
      </c>
      <c r="E1610" s="17">
        <v>1.3538472904557699</v>
      </c>
      <c r="F1610" s="17">
        <v>2.4007350000000001</v>
      </c>
      <c r="G1610" s="17">
        <v>2.6497220000000001</v>
      </c>
    </row>
    <row r="1611" spans="1:7" x14ac:dyDescent="0.3">
      <c r="A1611" s="17" t="str">
        <f t="shared" si="30"/>
        <v>2020-21Colac Otway ShireL1</v>
      </c>
      <c r="B1611" s="17" t="s">
        <v>106</v>
      </c>
      <c r="C1611" s="17" t="s">
        <v>340</v>
      </c>
      <c r="D1611" s="17" t="s">
        <v>63</v>
      </c>
      <c r="E1611" s="17">
        <v>1.8973344439816699</v>
      </c>
      <c r="F1611" s="17">
        <v>2.4007350000000001</v>
      </c>
      <c r="G1611" s="17">
        <v>2.3905799999999999</v>
      </c>
    </row>
    <row r="1612" spans="1:7" x14ac:dyDescent="0.3">
      <c r="A1612" s="17" t="str">
        <f t="shared" si="30"/>
        <v>2020-21Corangamite ShireL1</v>
      </c>
      <c r="B1612" s="17" t="s">
        <v>106</v>
      </c>
      <c r="C1612" s="17" t="s">
        <v>213</v>
      </c>
      <c r="D1612" s="17" t="s">
        <v>63</v>
      </c>
      <c r="E1612" s="17">
        <v>2.4669467546943298</v>
      </c>
      <c r="F1612" s="17">
        <v>2.4007350000000001</v>
      </c>
      <c r="G1612" s="17">
        <v>2.3905799999999999</v>
      </c>
    </row>
    <row r="1613" spans="1:7" x14ac:dyDescent="0.3">
      <c r="A1613" s="17" t="str">
        <f t="shared" si="30"/>
        <v>2020-21Darebin CityL1</v>
      </c>
      <c r="B1613" s="17" t="s">
        <v>106</v>
      </c>
      <c r="C1613" s="17" t="s">
        <v>214</v>
      </c>
      <c r="D1613" s="17" t="s">
        <v>63</v>
      </c>
      <c r="E1613" s="17">
        <v>1.7195419151592</v>
      </c>
      <c r="F1613" s="17">
        <v>2.4007350000000001</v>
      </c>
      <c r="G1613" s="17">
        <v>2.1267719999999999</v>
      </c>
    </row>
    <row r="1614" spans="1:7" x14ac:dyDescent="0.3">
      <c r="A1614" s="17" t="str">
        <f t="shared" si="30"/>
        <v>2020-21East Gippsland ShireL1</v>
      </c>
      <c r="B1614" s="17" t="s">
        <v>106</v>
      </c>
      <c r="C1614" s="17" t="s">
        <v>215</v>
      </c>
      <c r="D1614" s="17" t="s">
        <v>63</v>
      </c>
      <c r="E1614" s="17">
        <v>2.4858692485264098</v>
      </c>
      <c r="F1614" s="17">
        <v>2.4007350000000001</v>
      </c>
      <c r="G1614" s="17">
        <v>2.3905799999999999</v>
      </c>
    </row>
    <row r="1615" spans="1:7" x14ac:dyDescent="0.3">
      <c r="A1615" s="17" t="str">
        <f t="shared" si="30"/>
        <v>2020-21Frankston CityL1</v>
      </c>
      <c r="B1615" s="17" t="s">
        <v>106</v>
      </c>
      <c r="C1615" s="17" t="s">
        <v>216</v>
      </c>
      <c r="D1615" s="17" t="s">
        <v>63</v>
      </c>
      <c r="E1615" s="17">
        <v>2.2368542791056298</v>
      </c>
      <c r="F1615" s="17">
        <v>2.4007350000000001</v>
      </c>
      <c r="G1615" s="17">
        <v>2.1267719999999999</v>
      </c>
    </row>
    <row r="1616" spans="1:7" x14ac:dyDescent="0.3">
      <c r="A1616" s="17" t="str">
        <f t="shared" si="30"/>
        <v>2020-21Gannawarra ShireL1</v>
      </c>
      <c r="B1616" s="17" t="s">
        <v>106</v>
      </c>
      <c r="C1616" s="17" t="s">
        <v>217</v>
      </c>
      <c r="D1616" s="17" t="s">
        <v>63</v>
      </c>
      <c r="E1616" s="17">
        <v>1.97315942653875</v>
      </c>
      <c r="F1616" s="17">
        <v>2.4007350000000001</v>
      </c>
      <c r="G1616" s="17">
        <v>2.6497220000000001</v>
      </c>
    </row>
    <row r="1617" spans="1:7" x14ac:dyDescent="0.3">
      <c r="A1617" s="17" t="str">
        <f t="shared" si="30"/>
        <v>2020-21Glenelg ShireL1</v>
      </c>
      <c r="B1617" s="17" t="s">
        <v>106</v>
      </c>
      <c r="C1617" s="17" t="s">
        <v>218</v>
      </c>
      <c r="D1617" s="17" t="s">
        <v>63</v>
      </c>
      <c r="E1617" s="17">
        <v>1.1887247733255299</v>
      </c>
      <c r="F1617" s="17">
        <v>2.4007350000000001</v>
      </c>
      <c r="G1617" s="17">
        <v>2.3905799999999999</v>
      </c>
    </row>
    <row r="1618" spans="1:7" x14ac:dyDescent="0.3">
      <c r="A1618" s="17" t="str">
        <f t="shared" si="30"/>
        <v>2020-21Golden Plains ShireL1</v>
      </c>
      <c r="B1618" s="17" t="s">
        <v>106</v>
      </c>
      <c r="C1618" s="17" t="s">
        <v>219</v>
      </c>
      <c r="D1618" s="17" t="s">
        <v>63</v>
      </c>
      <c r="E1618" s="17">
        <v>2.28427290198591</v>
      </c>
      <c r="F1618" s="17">
        <v>2.4007350000000001</v>
      </c>
      <c r="G1618" s="17">
        <v>2.3905799999999999</v>
      </c>
    </row>
    <row r="1619" spans="1:7" x14ac:dyDescent="0.3">
      <c r="A1619" s="17" t="str">
        <f t="shared" si="30"/>
        <v>2020-21Greater Bendigo CityL1</v>
      </c>
      <c r="B1619" s="17" t="s">
        <v>106</v>
      </c>
      <c r="C1619" s="17" t="s">
        <v>220</v>
      </c>
      <c r="D1619" s="17" t="s">
        <v>63</v>
      </c>
      <c r="E1619" s="17">
        <v>1.60090023612751</v>
      </c>
      <c r="F1619" s="17">
        <v>2.4007350000000001</v>
      </c>
      <c r="G1619" s="17">
        <v>2.2141030000000002</v>
      </c>
    </row>
    <row r="1620" spans="1:7" x14ac:dyDescent="0.3">
      <c r="A1620" s="17" t="str">
        <f t="shared" si="30"/>
        <v>2020-21Greater Dandenong CityL1</v>
      </c>
      <c r="B1620" s="17" t="s">
        <v>106</v>
      </c>
      <c r="C1620" s="17" t="s">
        <v>221</v>
      </c>
      <c r="D1620" s="17" t="s">
        <v>63</v>
      </c>
      <c r="E1620" s="17">
        <v>1.9005205110472101</v>
      </c>
      <c r="F1620" s="17">
        <v>2.4007350000000001</v>
      </c>
      <c r="G1620" s="17">
        <v>2.1267719999999999</v>
      </c>
    </row>
    <row r="1621" spans="1:7" x14ac:dyDescent="0.3">
      <c r="A1621" s="17" t="str">
        <f t="shared" si="30"/>
        <v>2020-21Greater Geelong CityL1</v>
      </c>
      <c r="B1621" s="17" t="s">
        <v>106</v>
      </c>
      <c r="C1621" s="17" t="s">
        <v>222</v>
      </c>
      <c r="D1621" s="17" t="s">
        <v>63</v>
      </c>
      <c r="E1621" s="17">
        <v>1.40287278904103</v>
      </c>
      <c r="F1621" s="17">
        <v>2.4007350000000001</v>
      </c>
      <c r="G1621" s="17">
        <v>2.2141030000000002</v>
      </c>
    </row>
    <row r="1622" spans="1:7" x14ac:dyDescent="0.3">
      <c r="A1622" s="17" t="str">
        <f t="shared" si="30"/>
        <v>2020-21Hepburn ShireL1</v>
      </c>
      <c r="B1622" s="17" t="s">
        <v>106</v>
      </c>
      <c r="C1622" s="17" t="s">
        <v>223</v>
      </c>
      <c r="D1622" s="17" t="s">
        <v>63</v>
      </c>
      <c r="E1622" s="17">
        <v>2.2374841348187799</v>
      </c>
      <c r="F1622" s="17">
        <v>2.4007350000000001</v>
      </c>
      <c r="G1622" s="17">
        <v>2.6497220000000001</v>
      </c>
    </row>
    <row r="1623" spans="1:7" x14ac:dyDescent="0.3">
      <c r="A1623" s="17" t="str">
        <f t="shared" si="30"/>
        <v>2020-21Hindmarsh ShireL1</v>
      </c>
      <c r="B1623" s="17" t="s">
        <v>106</v>
      </c>
      <c r="C1623" s="17" t="s">
        <v>224</v>
      </c>
      <c r="D1623" s="17" t="s">
        <v>63</v>
      </c>
      <c r="E1623" s="17">
        <v>2.4882868734458801</v>
      </c>
      <c r="F1623" s="17">
        <v>2.4007350000000001</v>
      </c>
      <c r="G1623" s="17">
        <v>2.6497220000000001</v>
      </c>
    </row>
    <row r="1624" spans="1:7" x14ac:dyDescent="0.3">
      <c r="A1624" s="17" t="str">
        <f t="shared" si="30"/>
        <v>2020-21Hobsons Bay CityL1</v>
      </c>
      <c r="B1624" s="17" t="s">
        <v>106</v>
      </c>
      <c r="C1624" s="17" t="s">
        <v>225</v>
      </c>
      <c r="D1624" s="17" t="s">
        <v>63</v>
      </c>
      <c r="E1624" s="17">
        <v>1.23020525241639</v>
      </c>
      <c r="F1624" s="17">
        <v>2.4007350000000001</v>
      </c>
      <c r="G1624" s="17">
        <v>2.1267719999999999</v>
      </c>
    </row>
    <row r="1625" spans="1:7" x14ac:dyDescent="0.3">
      <c r="A1625" s="17" t="str">
        <f t="shared" si="30"/>
        <v>2020-21Hume CityL1</v>
      </c>
      <c r="B1625" s="17" t="s">
        <v>106</v>
      </c>
      <c r="C1625" s="17" t="s">
        <v>226</v>
      </c>
      <c r="D1625" s="17" t="s">
        <v>63</v>
      </c>
      <c r="E1625" s="17">
        <v>4.2603272575304603</v>
      </c>
      <c r="F1625" s="17">
        <v>2.4007350000000001</v>
      </c>
      <c r="G1625" s="17">
        <v>2.773593</v>
      </c>
    </row>
    <row r="1626" spans="1:7" x14ac:dyDescent="0.3">
      <c r="A1626" s="17" t="str">
        <f t="shared" si="30"/>
        <v>2020-21Indigo ShireL1</v>
      </c>
      <c r="B1626" s="17" t="s">
        <v>106</v>
      </c>
      <c r="C1626" s="17" t="s">
        <v>227</v>
      </c>
      <c r="D1626" s="17" t="s">
        <v>63</v>
      </c>
      <c r="E1626" s="17">
        <v>1.7534132309661701</v>
      </c>
      <c r="F1626" s="17">
        <v>2.4007350000000001</v>
      </c>
      <c r="G1626" s="17">
        <v>2.6497220000000001</v>
      </c>
    </row>
    <row r="1627" spans="1:7" x14ac:dyDescent="0.3">
      <c r="A1627" s="17" t="str">
        <f t="shared" si="30"/>
        <v>2020-21Knox CityL1</v>
      </c>
      <c r="B1627" s="17" t="s">
        <v>106</v>
      </c>
      <c r="C1627" s="17" t="s">
        <v>228</v>
      </c>
      <c r="D1627" s="17" t="s">
        <v>63</v>
      </c>
      <c r="E1627" s="17">
        <v>1.44584415031706</v>
      </c>
      <c r="F1627" s="17">
        <v>2.4007350000000001</v>
      </c>
      <c r="G1627" s="17">
        <v>2.1267719999999999</v>
      </c>
    </row>
    <row r="1628" spans="1:7" x14ac:dyDescent="0.3">
      <c r="A1628" s="17" t="str">
        <f t="shared" si="30"/>
        <v>2020-21Loddon ShireL1</v>
      </c>
      <c r="B1628" s="17" t="s">
        <v>106</v>
      </c>
      <c r="C1628" s="17" t="s">
        <v>229</v>
      </c>
      <c r="D1628" s="17" t="s">
        <v>63</v>
      </c>
      <c r="E1628" s="17">
        <v>5.0654447763596204</v>
      </c>
      <c r="F1628" s="17">
        <v>2.4007350000000001</v>
      </c>
      <c r="G1628" s="17">
        <v>2.6497220000000001</v>
      </c>
    </row>
    <row r="1629" spans="1:7" x14ac:dyDescent="0.3">
      <c r="A1629" s="17" t="str">
        <f t="shared" si="30"/>
        <v>2020-21Macedon Ranges ShireL1</v>
      </c>
      <c r="B1629" s="17" t="s">
        <v>106</v>
      </c>
      <c r="C1629" s="17" t="s">
        <v>230</v>
      </c>
      <c r="D1629" s="17" t="s">
        <v>63</v>
      </c>
      <c r="E1629" s="17">
        <v>1.94071670845008</v>
      </c>
      <c r="F1629" s="17">
        <v>2.4007350000000001</v>
      </c>
      <c r="G1629" s="17">
        <v>2.3905799999999999</v>
      </c>
    </row>
    <row r="1630" spans="1:7" x14ac:dyDescent="0.3">
      <c r="A1630" s="17" t="str">
        <f t="shared" si="30"/>
        <v>2020-21Manningham CityL1</v>
      </c>
      <c r="B1630" s="17" t="s">
        <v>106</v>
      </c>
      <c r="C1630" s="17" t="s">
        <v>231</v>
      </c>
      <c r="D1630" s="17" t="s">
        <v>63</v>
      </c>
      <c r="E1630" s="17">
        <v>1.7472367816092</v>
      </c>
      <c r="F1630" s="17">
        <v>2.4007350000000001</v>
      </c>
      <c r="G1630" s="17">
        <v>2.1267719999999999</v>
      </c>
    </row>
    <row r="1631" spans="1:7" x14ac:dyDescent="0.3">
      <c r="A1631" s="17" t="str">
        <f t="shared" si="30"/>
        <v>2020-21Mansfield ShireL1</v>
      </c>
      <c r="B1631" s="17" t="s">
        <v>106</v>
      </c>
      <c r="C1631" s="17" t="s">
        <v>232</v>
      </c>
      <c r="D1631" s="17" t="s">
        <v>63</v>
      </c>
      <c r="E1631" s="17">
        <v>2.9656732012881002</v>
      </c>
      <c r="F1631" s="17">
        <v>2.4007350000000001</v>
      </c>
      <c r="G1631" s="17">
        <v>2.6497220000000001</v>
      </c>
    </row>
    <row r="1632" spans="1:7" x14ac:dyDescent="0.3">
      <c r="A1632" s="17" t="str">
        <f t="shared" si="30"/>
        <v>2020-21Maribyrnong CityL1</v>
      </c>
      <c r="B1632" s="17" t="s">
        <v>106</v>
      </c>
      <c r="C1632" s="17" t="s">
        <v>233</v>
      </c>
      <c r="D1632" s="17" t="s">
        <v>63</v>
      </c>
      <c r="E1632" s="17">
        <v>3.5831866418548501</v>
      </c>
      <c r="F1632" s="17">
        <v>2.4007350000000001</v>
      </c>
      <c r="G1632" s="17">
        <v>2.1267719999999999</v>
      </c>
    </row>
    <row r="1633" spans="1:7" x14ac:dyDescent="0.3">
      <c r="A1633" s="17" t="str">
        <f t="shared" si="30"/>
        <v>2020-21Maroondah CityL1</v>
      </c>
      <c r="B1633" s="17" t="s">
        <v>106</v>
      </c>
      <c r="C1633" s="17" t="s">
        <v>234</v>
      </c>
      <c r="D1633" s="17" t="s">
        <v>63</v>
      </c>
      <c r="E1633" s="17">
        <v>1.61753378816945</v>
      </c>
      <c r="F1633" s="17">
        <v>2.4007350000000001</v>
      </c>
      <c r="G1633" s="17">
        <v>2.1267719999999999</v>
      </c>
    </row>
    <row r="1634" spans="1:7" x14ac:dyDescent="0.3">
      <c r="A1634" s="17" t="str">
        <f t="shared" si="30"/>
        <v>2020-21Melbourne CityL1</v>
      </c>
      <c r="B1634" s="17" t="s">
        <v>106</v>
      </c>
      <c r="C1634" s="17" t="s">
        <v>235</v>
      </c>
      <c r="D1634" s="17" t="s">
        <v>63</v>
      </c>
      <c r="E1634" s="17">
        <v>1.2826047902456601</v>
      </c>
      <c r="F1634" s="17">
        <v>2.4007350000000001</v>
      </c>
      <c r="G1634" s="17">
        <v>2.1267719999999999</v>
      </c>
    </row>
    <row r="1635" spans="1:7" x14ac:dyDescent="0.3">
      <c r="A1635" s="17" t="str">
        <f t="shared" si="30"/>
        <v>2020-21Melton CityL1</v>
      </c>
      <c r="B1635" s="17" t="s">
        <v>106</v>
      </c>
      <c r="C1635" s="17" t="s">
        <v>236</v>
      </c>
      <c r="D1635" s="17" t="s">
        <v>63</v>
      </c>
      <c r="E1635" s="17">
        <v>3.7553004751357899</v>
      </c>
      <c r="F1635" s="17">
        <v>2.4007350000000001</v>
      </c>
      <c r="G1635" s="17">
        <v>2.773593</v>
      </c>
    </row>
    <row r="1636" spans="1:7" x14ac:dyDescent="0.3">
      <c r="A1636" s="17" t="str">
        <f t="shared" si="30"/>
        <v>2020-21Moira ShireL1</v>
      </c>
      <c r="B1636" s="17" t="s">
        <v>106</v>
      </c>
      <c r="C1636" s="17" t="s">
        <v>237</v>
      </c>
      <c r="D1636" s="17" t="s">
        <v>63</v>
      </c>
      <c r="E1636" s="17">
        <v>2.5987531878719201</v>
      </c>
      <c r="F1636" s="17">
        <v>2.4007350000000001</v>
      </c>
      <c r="G1636" s="17">
        <v>2.3905799999999999</v>
      </c>
    </row>
    <row r="1637" spans="1:7" x14ac:dyDescent="0.3">
      <c r="A1637" s="17" t="str">
        <f t="shared" si="30"/>
        <v>2020-21Monash CityL1</v>
      </c>
      <c r="B1637" s="17" t="s">
        <v>106</v>
      </c>
      <c r="C1637" s="17" t="s">
        <v>238</v>
      </c>
      <c r="D1637" s="17" t="s">
        <v>63</v>
      </c>
      <c r="E1637" s="17">
        <v>1.77250549308518</v>
      </c>
      <c r="F1637" s="17">
        <v>2.4007350000000001</v>
      </c>
      <c r="G1637" s="17">
        <v>2.1267719999999999</v>
      </c>
    </row>
    <row r="1638" spans="1:7" x14ac:dyDescent="0.3">
      <c r="A1638" s="17" t="str">
        <f t="shared" si="30"/>
        <v>2020-21Moonee Valley CityL1</v>
      </c>
      <c r="B1638" s="17" t="s">
        <v>106</v>
      </c>
      <c r="C1638" s="17" t="s">
        <v>239</v>
      </c>
      <c r="D1638" s="17" t="s">
        <v>63</v>
      </c>
      <c r="E1638" s="17">
        <v>1.32341504359594</v>
      </c>
      <c r="F1638" s="17">
        <v>2.4007350000000001</v>
      </c>
      <c r="G1638" s="17">
        <v>2.1267719999999999</v>
      </c>
    </row>
    <row r="1639" spans="1:7" x14ac:dyDescent="0.3">
      <c r="A1639" s="17" t="str">
        <f t="shared" si="30"/>
        <v>2020-21Moorabool ShireL1</v>
      </c>
      <c r="B1639" s="17" t="s">
        <v>106</v>
      </c>
      <c r="C1639" s="17" t="s">
        <v>240</v>
      </c>
      <c r="D1639" s="17" t="s">
        <v>63</v>
      </c>
      <c r="E1639" s="17">
        <v>1.3584315568626</v>
      </c>
      <c r="F1639" s="17">
        <v>2.4007350000000001</v>
      </c>
      <c r="G1639" s="17">
        <v>2.3905799999999999</v>
      </c>
    </row>
    <row r="1640" spans="1:7" x14ac:dyDescent="0.3">
      <c r="A1640" s="17" t="str">
        <f t="shared" si="30"/>
        <v>2020-21Merri-bek CityL1</v>
      </c>
      <c r="B1640" s="17" t="s">
        <v>106</v>
      </c>
      <c r="C1640" s="17" t="s">
        <v>241</v>
      </c>
      <c r="D1640" s="17" t="s">
        <v>63</v>
      </c>
      <c r="E1640" s="17">
        <v>2.4143909141492199</v>
      </c>
      <c r="F1640" s="17">
        <v>2.4007350000000001</v>
      </c>
      <c r="G1640" s="17">
        <v>2.1267719999999999</v>
      </c>
    </row>
    <row r="1641" spans="1:7" x14ac:dyDescent="0.3">
      <c r="A1641" s="17" t="str">
        <f t="shared" si="30"/>
        <v>2020-21Mornington Peninsula ShireL1</v>
      </c>
      <c r="B1641" s="17" t="s">
        <v>106</v>
      </c>
      <c r="C1641" s="17" t="s">
        <v>242</v>
      </c>
      <c r="D1641" s="17" t="s">
        <v>63</v>
      </c>
      <c r="E1641" s="17">
        <v>2.1633409880834198</v>
      </c>
      <c r="F1641" s="17">
        <v>2.4007350000000001</v>
      </c>
      <c r="G1641" s="17">
        <v>2.773593</v>
      </c>
    </row>
    <row r="1642" spans="1:7" x14ac:dyDescent="0.3">
      <c r="A1642" s="17" t="str">
        <f t="shared" si="30"/>
        <v>2020-21Mount Alexander ShireL1</v>
      </c>
      <c r="B1642" s="17" t="s">
        <v>106</v>
      </c>
      <c r="C1642" s="17" t="s">
        <v>243</v>
      </c>
      <c r="D1642" s="17" t="s">
        <v>63</v>
      </c>
      <c r="E1642" s="17">
        <v>2.4489691475361899</v>
      </c>
      <c r="F1642" s="17">
        <v>2.4007350000000001</v>
      </c>
      <c r="G1642" s="17">
        <v>2.3905799999999999</v>
      </c>
    </row>
    <row r="1643" spans="1:7" x14ac:dyDescent="0.3">
      <c r="A1643" s="17" t="str">
        <f t="shared" si="30"/>
        <v>2020-21Moyne ShireL1</v>
      </c>
      <c r="B1643" s="17" t="s">
        <v>106</v>
      </c>
      <c r="C1643" s="17" t="s">
        <v>244</v>
      </c>
      <c r="D1643" s="17" t="s">
        <v>63</v>
      </c>
      <c r="E1643" s="17">
        <v>2.9849427463709302</v>
      </c>
      <c r="F1643" s="17">
        <v>2.4007350000000001</v>
      </c>
      <c r="G1643" s="17">
        <v>2.3905799999999999</v>
      </c>
    </row>
    <row r="1644" spans="1:7" x14ac:dyDescent="0.3">
      <c r="A1644" s="17" t="str">
        <f t="shared" si="30"/>
        <v>2020-21Murrindindi ShireL1</v>
      </c>
      <c r="B1644" s="17" t="s">
        <v>106</v>
      </c>
      <c r="C1644" s="17" t="s">
        <v>245</v>
      </c>
      <c r="D1644" s="17" t="s">
        <v>63</v>
      </c>
      <c r="E1644" s="17">
        <v>3.8218188785092799</v>
      </c>
      <c r="F1644" s="17">
        <v>2.4007350000000001</v>
      </c>
      <c r="G1644" s="17">
        <v>2.6497220000000001</v>
      </c>
    </row>
    <row r="1645" spans="1:7" x14ac:dyDescent="0.3">
      <c r="A1645" s="17" t="str">
        <f t="shared" si="30"/>
        <v>2020-21Nillumbik ShireL1</v>
      </c>
      <c r="B1645" s="17" t="s">
        <v>106</v>
      </c>
      <c r="C1645" s="17" t="s">
        <v>246</v>
      </c>
      <c r="D1645" s="17" t="s">
        <v>63</v>
      </c>
      <c r="E1645" s="17">
        <v>1.45093195598473</v>
      </c>
      <c r="F1645" s="17">
        <v>2.4007350000000001</v>
      </c>
      <c r="G1645" s="17">
        <v>2.773593</v>
      </c>
    </row>
    <row r="1646" spans="1:7" x14ac:dyDescent="0.3">
      <c r="A1646" s="17" t="str">
        <f t="shared" si="30"/>
        <v>2020-21Port Phillip CityL1</v>
      </c>
      <c r="B1646" s="17" t="s">
        <v>106</v>
      </c>
      <c r="C1646" s="17" t="s">
        <v>247</v>
      </c>
      <c r="D1646" s="17" t="s">
        <v>63</v>
      </c>
      <c r="E1646" s="17">
        <v>3.0948974528613999</v>
      </c>
      <c r="F1646" s="17">
        <v>2.4007350000000001</v>
      </c>
      <c r="G1646" s="17">
        <v>2.1267719999999999</v>
      </c>
    </row>
    <row r="1647" spans="1:7" x14ac:dyDescent="0.3">
      <c r="A1647" s="17" t="str">
        <f t="shared" si="30"/>
        <v>2020-21Pyrenees ShireL1</v>
      </c>
      <c r="B1647" s="17" t="s">
        <v>106</v>
      </c>
      <c r="C1647" s="17" t="s">
        <v>248</v>
      </c>
      <c r="D1647" s="17" t="s">
        <v>63</v>
      </c>
      <c r="E1647" s="17">
        <v>1.79559908420249</v>
      </c>
      <c r="F1647" s="17">
        <v>2.4007350000000001</v>
      </c>
      <c r="G1647" s="17">
        <v>2.6497220000000001</v>
      </c>
    </row>
    <row r="1648" spans="1:7" x14ac:dyDescent="0.3">
      <c r="A1648" s="17" t="str">
        <f t="shared" si="30"/>
        <v>2020-21Greater SheppartonL1</v>
      </c>
      <c r="B1648" s="17" t="s">
        <v>106</v>
      </c>
      <c r="C1648" s="17" t="s">
        <v>249</v>
      </c>
      <c r="D1648" s="17" t="s">
        <v>63</v>
      </c>
      <c r="E1648" s="17">
        <v>1.5554461726936599</v>
      </c>
      <c r="F1648" s="17">
        <v>2.4007350000000001</v>
      </c>
      <c r="G1648" s="17">
        <v>2.2141030000000002</v>
      </c>
    </row>
    <row r="1649" spans="1:7" x14ac:dyDescent="0.3">
      <c r="A1649" s="17" t="str">
        <f t="shared" ref="A1649:A1712" si="31">CONCATENATE(B1649,C1649,D1649)</f>
        <v>2020-21Wangaratta Rural CityL1</v>
      </c>
      <c r="B1649" s="17" t="s">
        <v>106</v>
      </c>
      <c r="C1649" s="17" t="s">
        <v>250</v>
      </c>
      <c r="D1649" s="17" t="s">
        <v>63</v>
      </c>
      <c r="E1649" s="17">
        <v>1.7308532510922601</v>
      </c>
      <c r="F1649" s="17">
        <v>2.4007350000000001</v>
      </c>
      <c r="G1649" s="17">
        <v>2.2141030000000002</v>
      </c>
    </row>
    <row r="1650" spans="1:7" x14ac:dyDescent="0.3">
      <c r="A1650" s="17" t="str">
        <f t="shared" si="31"/>
        <v>2020-21Warrnambool CityL1</v>
      </c>
      <c r="B1650" s="17" t="s">
        <v>106</v>
      </c>
      <c r="C1650" s="17" t="s">
        <v>251</v>
      </c>
      <c r="D1650" s="17" t="s">
        <v>63</v>
      </c>
      <c r="E1650" s="17">
        <v>1.5892512632062501</v>
      </c>
      <c r="F1650" s="17">
        <v>2.4007350000000001</v>
      </c>
      <c r="G1650" s="17">
        <v>2.2141030000000002</v>
      </c>
    </row>
    <row r="1651" spans="1:7" x14ac:dyDescent="0.3">
      <c r="A1651" s="17" t="str">
        <f t="shared" si="31"/>
        <v>2020-21Wodonga CityL1</v>
      </c>
      <c r="B1651" s="17" t="s">
        <v>106</v>
      </c>
      <c r="C1651" s="17" t="s">
        <v>252</v>
      </c>
      <c r="D1651" s="17" t="s">
        <v>63</v>
      </c>
      <c r="E1651" s="17">
        <v>3.29686198278256</v>
      </c>
      <c r="F1651" s="17">
        <v>2.4007350000000001</v>
      </c>
      <c r="G1651" s="17">
        <v>2.2141030000000002</v>
      </c>
    </row>
    <row r="1652" spans="1:7" x14ac:dyDescent="0.3">
      <c r="A1652" s="17" t="str">
        <f t="shared" si="31"/>
        <v>2020-21Boroondara CityL1</v>
      </c>
      <c r="B1652" s="17" t="s">
        <v>106</v>
      </c>
      <c r="C1652" s="17" t="s">
        <v>253</v>
      </c>
      <c r="D1652" s="17" t="s">
        <v>63</v>
      </c>
      <c r="E1652" s="17">
        <v>1.7732292377124099</v>
      </c>
      <c r="F1652" s="17">
        <v>2.4007350000000001</v>
      </c>
      <c r="G1652" s="17">
        <v>2.1267719999999999</v>
      </c>
    </row>
    <row r="1653" spans="1:7" x14ac:dyDescent="0.3">
      <c r="A1653" s="17" t="str">
        <f t="shared" si="31"/>
        <v>2020-21Buloke ShireL1</v>
      </c>
      <c r="B1653" s="17" t="s">
        <v>106</v>
      </c>
      <c r="C1653" s="17" t="s">
        <v>254</v>
      </c>
      <c r="D1653" s="17" t="s">
        <v>63</v>
      </c>
      <c r="E1653" s="17">
        <v>2.671875</v>
      </c>
      <c r="F1653" s="17">
        <v>2.4007350000000001</v>
      </c>
      <c r="G1653" s="17">
        <v>2.6497220000000001</v>
      </c>
    </row>
    <row r="1654" spans="1:7" x14ac:dyDescent="0.3">
      <c r="A1654" s="17" t="str">
        <f t="shared" si="31"/>
        <v>2020-21Glen Eira CityL1</v>
      </c>
      <c r="B1654" s="17" t="s">
        <v>106</v>
      </c>
      <c r="C1654" s="17" t="s">
        <v>255</v>
      </c>
      <c r="D1654" s="17" t="s">
        <v>63</v>
      </c>
      <c r="E1654" s="17">
        <v>1.2068400457698201</v>
      </c>
      <c r="F1654" s="17">
        <v>2.4007350000000001</v>
      </c>
      <c r="G1654" s="17">
        <v>2.1267719999999999</v>
      </c>
    </row>
    <row r="1655" spans="1:7" x14ac:dyDescent="0.3">
      <c r="A1655" s="17" t="str">
        <f t="shared" si="31"/>
        <v>2020-21Horsham Rural CityL1</v>
      </c>
      <c r="B1655" s="17" t="s">
        <v>106</v>
      </c>
      <c r="C1655" s="17" t="s">
        <v>256</v>
      </c>
      <c r="D1655" s="17" t="s">
        <v>63</v>
      </c>
      <c r="E1655" s="17">
        <v>2.2031917771165799</v>
      </c>
      <c r="F1655" s="17">
        <v>2.4007350000000001</v>
      </c>
      <c r="G1655" s="17">
        <v>2.2141030000000002</v>
      </c>
    </row>
    <row r="1656" spans="1:7" x14ac:dyDescent="0.3">
      <c r="A1656" s="17" t="str">
        <f t="shared" si="31"/>
        <v>2020-21Kingston CityL1</v>
      </c>
      <c r="B1656" s="17" t="s">
        <v>106</v>
      </c>
      <c r="C1656" s="17" t="s">
        <v>257</v>
      </c>
      <c r="D1656" s="17" t="s">
        <v>63</v>
      </c>
      <c r="E1656" s="17">
        <v>2.38026514762233</v>
      </c>
      <c r="F1656" s="17">
        <v>2.4007350000000001</v>
      </c>
      <c r="G1656" s="17">
        <v>2.1267719999999999</v>
      </c>
    </row>
    <row r="1657" spans="1:7" x14ac:dyDescent="0.3">
      <c r="A1657" s="17" t="str">
        <f t="shared" si="31"/>
        <v>2020-21Latrobe CityL1</v>
      </c>
      <c r="B1657" s="17" t="s">
        <v>106</v>
      </c>
      <c r="C1657" s="17" t="s">
        <v>258</v>
      </c>
      <c r="D1657" s="17" t="s">
        <v>63</v>
      </c>
      <c r="E1657" s="17">
        <v>2.5300971274204498</v>
      </c>
      <c r="F1657" s="17">
        <v>2.4007350000000001</v>
      </c>
      <c r="G1657" s="17">
        <v>2.2141030000000002</v>
      </c>
    </row>
    <row r="1658" spans="1:7" x14ac:dyDescent="0.3">
      <c r="A1658" s="17" t="str">
        <f t="shared" si="31"/>
        <v>2020-21Mildura Rural CityL1</v>
      </c>
      <c r="B1658" s="17" t="s">
        <v>106</v>
      </c>
      <c r="C1658" s="17" t="s">
        <v>259</v>
      </c>
      <c r="D1658" s="17" t="s">
        <v>63</v>
      </c>
      <c r="E1658" s="17">
        <v>4.0584844532334703</v>
      </c>
      <c r="F1658" s="17">
        <v>2.4007350000000001</v>
      </c>
      <c r="G1658" s="17">
        <v>2.2141030000000002</v>
      </c>
    </row>
    <row r="1659" spans="1:7" x14ac:dyDescent="0.3">
      <c r="A1659" s="17" t="str">
        <f t="shared" si="31"/>
        <v>2020-21Mitchell ShireL1</v>
      </c>
      <c r="B1659" s="17" t="s">
        <v>106</v>
      </c>
      <c r="C1659" s="17" t="s">
        <v>260</v>
      </c>
      <c r="D1659" s="17" t="s">
        <v>63</v>
      </c>
      <c r="E1659" s="17">
        <v>2.0254441813961002</v>
      </c>
      <c r="F1659" s="17">
        <v>2.4007350000000001</v>
      </c>
      <c r="G1659" s="17">
        <v>2.3905799999999999</v>
      </c>
    </row>
    <row r="1660" spans="1:7" x14ac:dyDescent="0.3">
      <c r="A1660" s="17" t="str">
        <f t="shared" si="31"/>
        <v>2020-21Northern Grampians ShireL1</v>
      </c>
      <c r="B1660" s="17" t="s">
        <v>106</v>
      </c>
      <c r="C1660" s="17" t="s">
        <v>261</v>
      </c>
      <c r="D1660" s="17" t="s">
        <v>63</v>
      </c>
      <c r="E1660" s="17">
        <v>2.5444820262723198</v>
      </c>
      <c r="F1660" s="17">
        <v>2.4007350000000001</v>
      </c>
      <c r="G1660" s="17">
        <v>2.6497220000000001</v>
      </c>
    </row>
    <row r="1661" spans="1:7" x14ac:dyDescent="0.3">
      <c r="A1661" s="17" t="str">
        <f t="shared" si="31"/>
        <v>2020-21Southern Grampians ShireO5</v>
      </c>
      <c r="B1661" s="17" t="s">
        <v>106</v>
      </c>
      <c r="C1661" s="17" t="s">
        <v>184</v>
      </c>
      <c r="D1661" s="17" t="s">
        <v>70</v>
      </c>
      <c r="E1661" s="17">
        <v>0.68651412723175598</v>
      </c>
      <c r="F1661" s="17">
        <v>1.098384</v>
      </c>
      <c r="G1661" s="17">
        <v>1.0550949999999999</v>
      </c>
    </row>
    <row r="1662" spans="1:7" x14ac:dyDescent="0.3">
      <c r="A1662" s="17" t="str">
        <f t="shared" si="31"/>
        <v>2020-21South Gippsland ShireO5</v>
      </c>
      <c r="B1662" s="17" t="s">
        <v>106</v>
      </c>
      <c r="C1662" s="17" t="s">
        <v>185</v>
      </c>
      <c r="D1662" s="17" t="s">
        <v>70</v>
      </c>
      <c r="E1662" s="17">
        <v>2.30079731430969</v>
      </c>
      <c r="F1662" s="17">
        <v>1.098384</v>
      </c>
      <c r="G1662" s="17">
        <v>1.0550949999999999</v>
      </c>
    </row>
    <row r="1663" spans="1:7" x14ac:dyDescent="0.3">
      <c r="A1663" s="17" t="str">
        <f t="shared" si="31"/>
        <v>2020-21Stonnington CityO5</v>
      </c>
      <c r="B1663" s="17" t="s">
        <v>106</v>
      </c>
      <c r="C1663" s="17" t="s">
        <v>186</v>
      </c>
      <c r="D1663" s="17" t="s">
        <v>70</v>
      </c>
      <c r="E1663" s="17">
        <v>1.5025850114942501</v>
      </c>
      <c r="F1663" s="17">
        <v>1.098384</v>
      </c>
      <c r="G1663" s="17">
        <v>1.230712</v>
      </c>
    </row>
    <row r="1664" spans="1:7" x14ac:dyDescent="0.3">
      <c r="A1664" s="17" t="str">
        <f t="shared" si="31"/>
        <v>2020-21Ararat Rural CityO5</v>
      </c>
      <c r="B1664" s="17" t="s">
        <v>106</v>
      </c>
      <c r="C1664" s="17" t="s">
        <v>187</v>
      </c>
      <c r="D1664" s="17" t="s">
        <v>70</v>
      </c>
      <c r="E1664" s="17">
        <v>1.6429830930401399</v>
      </c>
      <c r="F1664" s="17">
        <v>1.098384</v>
      </c>
      <c r="G1664" s="17">
        <v>1.0717589999999999</v>
      </c>
    </row>
    <row r="1665" spans="1:7" x14ac:dyDescent="0.3">
      <c r="A1665" s="17" t="str">
        <f t="shared" si="31"/>
        <v>2020-21Strathbogie ShireO5</v>
      </c>
      <c r="B1665" s="17" t="s">
        <v>106</v>
      </c>
      <c r="C1665" s="17" t="s">
        <v>188</v>
      </c>
      <c r="D1665" s="17" t="s">
        <v>70</v>
      </c>
      <c r="E1665" s="17">
        <v>1.28194466656005</v>
      </c>
      <c r="F1665" s="17">
        <v>1.098384</v>
      </c>
      <c r="G1665" s="17">
        <v>1.0717589999999999</v>
      </c>
    </row>
    <row r="1666" spans="1:7" x14ac:dyDescent="0.3">
      <c r="A1666" s="17" t="str">
        <f t="shared" si="31"/>
        <v>2020-21Surf Coast ShireO5</v>
      </c>
      <c r="B1666" s="17" t="s">
        <v>106</v>
      </c>
      <c r="C1666" s="17" t="s">
        <v>189</v>
      </c>
      <c r="D1666" s="17" t="s">
        <v>70</v>
      </c>
      <c r="E1666" s="17">
        <v>0.75808473301579304</v>
      </c>
      <c r="F1666" s="17">
        <v>1.098384</v>
      </c>
      <c r="G1666" s="17">
        <v>1.0550949999999999</v>
      </c>
    </row>
    <row r="1667" spans="1:7" x14ac:dyDescent="0.3">
      <c r="A1667" s="17" t="str">
        <f t="shared" si="31"/>
        <v>2020-21Swan Hill Rural CityO5</v>
      </c>
      <c r="B1667" s="17" t="s">
        <v>106</v>
      </c>
      <c r="C1667" s="17" t="s">
        <v>190</v>
      </c>
      <c r="D1667" s="17" t="s">
        <v>70</v>
      </c>
      <c r="E1667" s="17">
        <v>1.0153751537515401</v>
      </c>
      <c r="F1667" s="17">
        <v>1.098384</v>
      </c>
      <c r="G1667" s="17">
        <v>1.0550949999999999</v>
      </c>
    </row>
    <row r="1668" spans="1:7" x14ac:dyDescent="0.3">
      <c r="A1668" s="17" t="str">
        <f t="shared" si="31"/>
        <v>2020-21Towong ShireO5</v>
      </c>
      <c r="B1668" s="17" t="s">
        <v>106</v>
      </c>
      <c r="C1668" s="17" t="s">
        <v>191</v>
      </c>
      <c r="D1668" s="17" t="s">
        <v>70</v>
      </c>
      <c r="E1668" s="17">
        <v>1.2941034897713599</v>
      </c>
      <c r="F1668" s="17">
        <v>1.098384</v>
      </c>
      <c r="G1668" s="17">
        <v>1.0717589999999999</v>
      </c>
    </row>
    <row r="1669" spans="1:7" x14ac:dyDescent="0.3">
      <c r="A1669" s="17" t="str">
        <f t="shared" si="31"/>
        <v>2020-21Wellington ShireO5</v>
      </c>
      <c r="B1669" s="17" t="s">
        <v>106</v>
      </c>
      <c r="C1669" s="17" t="s">
        <v>192</v>
      </c>
      <c r="D1669" s="17" t="s">
        <v>70</v>
      </c>
      <c r="E1669" s="17">
        <v>1.3472198820556001</v>
      </c>
      <c r="F1669" s="17">
        <v>1.098384</v>
      </c>
      <c r="G1669" s="17">
        <v>1.0550949999999999</v>
      </c>
    </row>
    <row r="1670" spans="1:7" x14ac:dyDescent="0.3">
      <c r="A1670" s="17" t="str">
        <f t="shared" si="31"/>
        <v>2020-21West Wimmera ShireO5</v>
      </c>
      <c r="B1670" s="17" t="s">
        <v>106</v>
      </c>
      <c r="C1670" s="17" t="s">
        <v>193</v>
      </c>
      <c r="D1670" s="17" t="s">
        <v>70</v>
      </c>
      <c r="E1670" s="17">
        <v>0.81541556645291102</v>
      </c>
      <c r="F1670" s="17">
        <v>1.098384</v>
      </c>
      <c r="G1670" s="17">
        <v>1.0717589999999999</v>
      </c>
    </row>
    <row r="1671" spans="1:7" x14ac:dyDescent="0.3">
      <c r="A1671" s="17" t="str">
        <f t="shared" si="31"/>
        <v>2020-21Whitehorse CityO5</v>
      </c>
      <c r="B1671" s="17" t="s">
        <v>106</v>
      </c>
      <c r="C1671" s="17" t="s">
        <v>194</v>
      </c>
      <c r="D1671" s="17" t="s">
        <v>70</v>
      </c>
      <c r="E1671" s="17">
        <v>1.5158776079779499</v>
      </c>
      <c r="F1671" s="17">
        <v>1.098384</v>
      </c>
      <c r="G1671" s="17">
        <v>1.230712</v>
      </c>
    </row>
    <row r="1672" spans="1:7" x14ac:dyDescent="0.3">
      <c r="A1672" s="17" t="str">
        <f t="shared" si="31"/>
        <v>2020-21Whittlesea CityO5</v>
      </c>
      <c r="B1672" s="17" t="s">
        <v>106</v>
      </c>
      <c r="C1672" s="17" t="s">
        <v>195</v>
      </c>
      <c r="D1672" s="17" t="s">
        <v>70</v>
      </c>
      <c r="E1672" s="17">
        <v>0.82210416599700598</v>
      </c>
      <c r="F1672" s="17">
        <v>1.098384</v>
      </c>
      <c r="G1672" s="17">
        <v>0.98060000000000003</v>
      </c>
    </row>
    <row r="1673" spans="1:7" x14ac:dyDescent="0.3">
      <c r="A1673" s="17" t="str">
        <f t="shared" si="31"/>
        <v>2020-21Wyndham CityO5</v>
      </c>
      <c r="B1673" s="17" t="s">
        <v>106</v>
      </c>
      <c r="C1673" s="17" t="s">
        <v>196</v>
      </c>
      <c r="D1673" s="17" t="s">
        <v>70</v>
      </c>
      <c r="E1673" s="17">
        <v>0.33573297877123198</v>
      </c>
      <c r="F1673" s="17">
        <v>1.098384</v>
      </c>
      <c r="G1673" s="17">
        <v>0.98060000000000003</v>
      </c>
    </row>
    <row r="1674" spans="1:7" x14ac:dyDescent="0.3">
      <c r="A1674" s="17" t="str">
        <f t="shared" si="31"/>
        <v>2020-21Yarra CityO5</v>
      </c>
      <c r="B1674" s="17" t="s">
        <v>106</v>
      </c>
      <c r="C1674" s="17" t="s">
        <v>197</v>
      </c>
      <c r="D1674" s="17" t="s">
        <v>70</v>
      </c>
      <c r="E1674" s="17">
        <v>1.0725692347922899</v>
      </c>
      <c r="F1674" s="17">
        <v>1.098384</v>
      </c>
      <c r="G1674" s="17">
        <v>1.230712</v>
      </c>
    </row>
    <row r="1675" spans="1:7" x14ac:dyDescent="0.3">
      <c r="A1675" s="17" t="str">
        <f t="shared" si="31"/>
        <v>2020-21Yarra Ranges ShireO5</v>
      </c>
      <c r="B1675" s="17" t="s">
        <v>106</v>
      </c>
      <c r="C1675" s="17" t="s">
        <v>198</v>
      </c>
      <c r="D1675" s="17" t="s">
        <v>70</v>
      </c>
      <c r="E1675" s="17">
        <v>1.3130123662637201</v>
      </c>
      <c r="F1675" s="17">
        <v>1.098384</v>
      </c>
      <c r="G1675" s="17">
        <v>0.98060000000000003</v>
      </c>
    </row>
    <row r="1676" spans="1:7" x14ac:dyDescent="0.3">
      <c r="A1676" s="17" t="str">
        <f t="shared" si="31"/>
        <v>2020-21Yarriambiack ShireO5</v>
      </c>
      <c r="B1676" s="17" t="s">
        <v>106</v>
      </c>
      <c r="C1676" s="17" t="s">
        <v>199</v>
      </c>
      <c r="D1676" s="17" t="s">
        <v>70</v>
      </c>
      <c r="E1676" s="17">
        <v>1.2896758478546</v>
      </c>
      <c r="F1676" s="17">
        <v>1.098384</v>
      </c>
      <c r="G1676" s="17">
        <v>1.0717589999999999</v>
      </c>
    </row>
    <row r="1677" spans="1:7" x14ac:dyDescent="0.3">
      <c r="A1677" s="17" t="str">
        <f t="shared" si="31"/>
        <v>2020-21Bass Coast ShireO5</v>
      </c>
      <c r="B1677" s="17" t="s">
        <v>106</v>
      </c>
      <c r="C1677" s="17" t="s">
        <v>200</v>
      </c>
      <c r="D1677" s="17" t="s">
        <v>70</v>
      </c>
      <c r="E1677" s="17">
        <v>0.67573323597419999</v>
      </c>
      <c r="F1677" s="17">
        <v>1.098384</v>
      </c>
      <c r="G1677" s="17">
        <v>1.0550949999999999</v>
      </c>
    </row>
    <row r="1678" spans="1:7" x14ac:dyDescent="0.3">
      <c r="A1678" s="17" t="str">
        <f t="shared" si="31"/>
        <v>2020-21Borough of QueenscliffeO5</v>
      </c>
      <c r="B1678" s="17" t="s">
        <v>106</v>
      </c>
      <c r="C1678" s="17" t="s">
        <v>201</v>
      </c>
      <c r="D1678" s="17" t="s">
        <v>70</v>
      </c>
      <c r="E1678" s="17">
        <v>1.94206777285555</v>
      </c>
      <c r="F1678" s="17">
        <v>1.098384</v>
      </c>
      <c r="G1678" s="17">
        <v>1.0717589999999999</v>
      </c>
    </row>
    <row r="1679" spans="1:7" x14ac:dyDescent="0.3">
      <c r="A1679" s="17" t="str">
        <f t="shared" si="31"/>
        <v>2020-21Alpine ShireO5</v>
      </c>
      <c r="B1679" s="17" t="s">
        <v>106</v>
      </c>
      <c r="C1679" s="17" t="s">
        <v>202</v>
      </c>
      <c r="D1679" s="17" t="s">
        <v>70</v>
      </c>
      <c r="E1679" s="17">
        <v>0.93107366029161098</v>
      </c>
      <c r="F1679" s="17">
        <v>1.098384</v>
      </c>
      <c r="G1679" s="17">
        <v>1.0717589999999999</v>
      </c>
    </row>
    <row r="1680" spans="1:7" x14ac:dyDescent="0.3">
      <c r="A1680" s="17" t="str">
        <f t="shared" si="31"/>
        <v>2020-21Ballarat CityO5</v>
      </c>
      <c r="B1680" s="17" t="s">
        <v>106</v>
      </c>
      <c r="C1680" s="17" t="s">
        <v>203</v>
      </c>
      <c r="D1680" s="17" t="s">
        <v>70</v>
      </c>
      <c r="E1680" s="17">
        <v>0.94757914107378205</v>
      </c>
      <c r="F1680" s="17">
        <v>1.098384</v>
      </c>
      <c r="G1680" s="17">
        <v>1.046103</v>
      </c>
    </row>
    <row r="1681" spans="1:7" x14ac:dyDescent="0.3">
      <c r="A1681" s="17" t="str">
        <f t="shared" si="31"/>
        <v>2020-21Banyule CityO5</v>
      </c>
      <c r="B1681" s="17" t="s">
        <v>106</v>
      </c>
      <c r="C1681" s="17" t="s">
        <v>204</v>
      </c>
      <c r="D1681" s="17" t="s">
        <v>70</v>
      </c>
      <c r="E1681" s="17">
        <v>1.1298391621470001</v>
      </c>
      <c r="F1681" s="17">
        <v>1.098384</v>
      </c>
      <c r="G1681" s="17">
        <v>1.230712</v>
      </c>
    </row>
    <row r="1682" spans="1:7" x14ac:dyDescent="0.3">
      <c r="A1682" s="17" t="str">
        <f t="shared" si="31"/>
        <v>2020-21Baw Baw ShireO5</v>
      </c>
      <c r="B1682" s="17" t="s">
        <v>106</v>
      </c>
      <c r="C1682" s="17" t="s">
        <v>205</v>
      </c>
      <c r="D1682" s="17" t="s">
        <v>70</v>
      </c>
      <c r="E1682" s="17">
        <v>0.91335862732884099</v>
      </c>
      <c r="F1682" s="17">
        <v>1.098384</v>
      </c>
      <c r="G1682" s="17">
        <v>1.0550949999999999</v>
      </c>
    </row>
    <row r="1683" spans="1:7" x14ac:dyDescent="0.3">
      <c r="A1683" s="17" t="str">
        <f t="shared" si="31"/>
        <v>2020-21Bayside CityO5</v>
      </c>
      <c r="B1683" s="17" t="s">
        <v>106</v>
      </c>
      <c r="C1683" s="17" t="s">
        <v>206</v>
      </c>
      <c r="D1683" s="17" t="s">
        <v>70</v>
      </c>
      <c r="E1683" s="17">
        <v>1.1249709855624199</v>
      </c>
      <c r="F1683" s="17">
        <v>1.098384</v>
      </c>
      <c r="G1683" s="17">
        <v>1.230712</v>
      </c>
    </row>
    <row r="1684" spans="1:7" x14ac:dyDescent="0.3">
      <c r="A1684" s="17" t="str">
        <f t="shared" si="31"/>
        <v>2020-21Benalla Rural CityO5</v>
      </c>
      <c r="B1684" s="17" t="s">
        <v>106</v>
      </c>
      <c r="C1684" s="17" t="s">
        <v>207</v>
      </c>
      <c r="D1684" s="17" t="s">
        <v>70</v>
      </c>
      <c r="E1684" s="17">
        <v>0.40099704003738901</v>
      </c>
      <c r="F1684" s="17">
        <v>1.098384</v>
      </c>
      <c r="G1684" s="17">
        <v>1.0717589999999999</v>
      </c>
    </row>
    <row r="1685" spans="1:7" x14ac:dyDescent="0.3">
      <c r="A1685" s="17" t="str">
        <f t="shared" si="31"/>
        <v>2020-21Brimbank CityO5</v>
      </c>
      <c r="B1685" s="17" t="s">
        <v>106</v>
      </c>
      <c r="C1685" s="17" t="s">
        <v>208</v>
      </c>
      <c r="D1685" s="17" t="s">
        <v>70</v>
      </c>
      <c r="E1685" s="17">
        <v>1.0698686822780901</v>
      </c>
      <c r="F1685" s="17">
        <v>1.098384</v>
      </c>
      <c r="G1685" s="17">
        <v>1.230712</v>
      </c>
    </row>
    <row r="1686" spans="1:7" x14ac:dyDescent="0.3">
      <c r="A1686" s="17" t="str">
        <f t="shared" si="31"/>
        <v>2020-21Campaspe ShireO5</v>
      </c>
      <c r="B1686" s="17" t="s">
        <v>106</v>
      </c>
      <c r="C1686" s="17" t="s">
        <v>209</v>
      </c>
      <c r="D1686" s="17" t="s">
        <v>70</v>
      </c>
      <c r="E1686" s="17">
        <v>0.95365617433413996</v>
      </c>
      <c r="F1686" s="17">
        <v>1.098384</v>
      </c>
      <c r="G1686" s="17">
        <v>1.0550949999999999</v>
      </c>
    </row>
    <row r="1687" spans="1:7" x14ac:dyDescent="0.3">
      <c r="A1687" s="17" t="str">
        <f t="shared" si="31"/>
        <v>2020-21Cardinia ShireO5</v>
      </c>
      <c r="B1687" s="17" t="s">
        <v>106</v>
      </c>
      <c r="C1687" s="17" t="s">
        <v>210</v>
      </c>
      <c r="D1687" s="17" t="s">
        <v>70</v>
      </c>
      <c r="E1687" s="17">
        <v>1.0609148636830299</v>
      </c>
      <c r="F1687" s="17">
        <v>1.098384</v>
      </c>
      <c r="G1687" s="17">
        <v>0.98060000000000003</v>
      </c>
    </row>
    <row r="1688" spans="1:7" x14ac:dyDescent="0.3">
      <c r="A1688" s="17" t="str">
        <f t="shared" si="31"/>
        <v>2020-21Casey CityO5</v>
      </c>
      <c r="B1688" s="17" t="s">
        <v>106</v>
      </c>
      <c r="C1688" s="17" t="s">
        <v>211</v>
      </c>
      <c r="D1688" s="17" t="s">
        <v>70</v>
      </c>
      <c r="E1688" s="17">
        <v>0.85399291767341001</v>
      </c>
      <c r="F1688" s="17">
        <v>1.098384</v>
      </c>
      <c r="G1688" s="17">
        <v>0.98060000000000003</v>
      </c>
    </row>
    <row r="1689" spans="1:7" x14ac:dyDescent="0.3">
      <c r="A1689" s="17" t="str">
        <f t="shared" si="31"/>
        <v>2020-21Central Goldfields ShireO5</v>
      </c>
      <c r="B1689" s="17" t="s">
        <v>106</v>
      </c>
      <c r="C1689" s="17" t="s">
        <v>212</v>
      </c>
      <c r="D1689" s="17" t="s">
        <v>70</v>
      </c>
      <c r="E1689" s="17">
        <v>0.87954229163445197</v>
      </c>
      <c r="F1689" s="17">
        <v>1.098384</v>
      </c>
      <c r="G1689" s="17">
        <v>1.0717589999999999</v>
      </c>
    </row>
    <row r="1690" spans="1:7" x14ac:dyDescent="0.3">
      <c r="A1690" s="17" t="str">
        <f t="shared" si="31"/>
        <v>2020-21Colac Otway ShireO5</v>
      </c>
      <c r="B1690" s="17" t="s">
        <v>106</v>
      </c>
      <c r="C1690" s="17" t="s">
        <v>340</v>
      </c>
      <c r="D1690" s="17" t="s">
        <v>70</v>
      </c>
      <c r="E1690" s="17">
        <v>0.97608431293068498</v>
      </c>
      <c r="F1690" s="17">
        <v>1.098384</v>
      </c>
      <c r="G1690" s="17">
        <v>1.0550949999999999</v>
      </c>
    </row>
    <row r="1691" spans="1:7" x14ac:dyDescent="0.3">
      <c r="A1691" s="17" t="str">
        <f t="shared" si="31"/>
        <v>2020-21Corangamite ShireO5</v>
      </c>
      <c r="B1691" s="17" t="s">
        <v>106</v>
      </c>
      <c r="C1691" s="17" t="s">
        <v>213</v>
      </c>
      <c r="D1691" s="17" t="s">
        <v>70</v>
      </c>
      <c r="E1691" s="17">
        <v>1.0040511656490401</v>
      </c>
      <c r="F1691" s="17">
        <v>1.098384</v>
      </c>
      <c r="G1691" s="17">
        <v>1.0550949999999999</v>
      </c>
    </row>
    <row r="1692" spans="1:7" x14ac:dyDescent="0.3">
      <c r="A1692" s="17" t="str">
        <f t="shared" si="31"/>
        <v>2020-21Darebin CityO5</v>
      </c>
      <c r="B1692" s="17" t="s">
        <v>106</v>
      </c>
      <c r="C1692" s="17" t="s">
        <v>214</v>
      </c>
      <c r="D1692" s="17" t="s">
        <v>70</v>
      </c>
      <c r="E1692" s="17">
        <v>1.1043180846515599</v>
      </c>
      <c r="F1692" s="17">
        <v>1.098384</v>
      </c>
      <c r="G1692" s="17">
        <v>1.230712</v>
      </c>
    </row>
    <row r="1693" spans="1:7" x14ac:dyDescent="0.3">
      <c r="A1693" s="17" t="str">
        <f t="shared" si="31"/>
        <v>2020-21East Gippsland ShireO5</v>
      </c>
      <c r="B1693" s="17" t="s">
        <v>106</v>
      </c>
      <c r="C1693" s="17" t="s">
        <v>215</v>
      </c>
      <c r="D1693" s="17" t="s">
        <v>70</v>
      </c>
      <c r="E1693" s="17">
        <v>1.47693448931337</v>
      </c>
      <c r="F1693" s="17">
        <v>1.098384</v>
      </c>
      <c r="G1693" s="17">
        <v>1.0550949999999999</v>
      </c>
    </row>
    <row r="1694" spans="1:7" x14ac:dyDescent="0.3">
      <c r="A1694" s="17" t="str">
        <f t="shared" si="31"/>
        <v>2020-21Frankston CityO5</v>
      </c>
      <c r="B1694" s="17" t="s">
        <v>106</v>
      </c>
      <c r="C1694" s="17" t="s">
        <v>216</v>
      </c>
      <c r="D1694" s="17" t="s">
        <v>70</v>
      </c>
      <c r="E1694" s="17">
        <v>0.88871813415295597</v>
      </c>
      <c r="F1694" s="17">
        <v>1.098384</v>
      </c>
      <c r="G1694" s="17">
        <v>1.230712</v>
      </c>
    </row>
    <row r="1695" spans="1:7" x14ac:dyDescent="0.3">
      <c r="A1695" s="17" t="str">
        <f t="shared" si="31"/>
        <v>2020-21Gannawarra ShireO5</v>
      </c>
      <c r="B1695" s="17" t="s">
        <v>106</v>
      </c>
      <c r="C1695" s="17" t="s">
        <v>217</v>
      </c>
      <c r="D1695" s="17" t="s">
        <v>70</v>
      </c>
      <c r="E1695" s="17">
        <v>1.11527559055118</v>
      </c>
      <c r="F1695" s="17">
        <v>1.098384</v>
      </c>
      <c r="G1695" s="17">
        <v>1.0717589999999999</v>
      </c>
    </row>
    <row r="1696" spans="1:7" x14ac:dyDescent="0.3">
      <c r="A1696" s="17" t="str">
        <f t="shared" si="31"/>
        <v>2020-21Glenelg ShireO5</v>
      </c>
      <c r="B1696" s="17" t="s">
        <v>106</v>
      </c>
      <c r="C1696" s="17" t="s">
        <v>218</v>
      </c>
      <c r="D1696" s="17" t="s">
        <v>70</v>
      </c>
      <c r="E1696" s="17">
        <v>0.65900621118012404</v>
      </c>
      <c r="F1696" s="17">
        <v>1.098384</v>
      </c>
      <c r="G1696" s="17">
        <v>1.0550949999999999</v>
      </c>
    </row>
    <row r="1697" spans="1:7" x14ac:dyDescent="0.3">
      <c r="A1697" s="17" t="str">
        <f t="shared" si="31"/>
        <v>2020-21Golden Plains ShireO5</v>
      </c>
      <c r="B1697" s="17" t="s">
        <v>106</v>
      </c>
      <c r="C1697" s="17" t="s">
        <v>219</v>
      </c>
      <c r="D1697" s="17" t="s">
        <v>70</v>
      </c>
      <c r="E1697" s="17">
        <v>0.72666287663445095</v>
      </c>
      <c r="F1697" s="17">
        <v>1.098384</v>
      </c>
      <c r="G1697" s="17">
        <v>1.0550949999999999</v>
      </c>
    </row>
    <row r="1698" spans="1:7" x14ac:dyDescent="0.3">
      <c r="A1698" s="17" t="str">
        <f t="shared" si="31"/>
        <v>2020-21Greater Bendigo CityO5</v>
      </c>
      <c r="B1698" s="17" t="s">
        <v>106</v>
      </c>
      <c r="C1698" s="17" t="s">
        <v>220</v>
      </c>
      <c r="D1698" s="17" t="s">
        <v>70</v>
      </c>
      <c r="E1698" s="17">
        <v>0.67877384061899404</v>
      </c>
      <c r="F1698" s="17">
        <v>1.098384</v>
      </c>
      <c r="G1698" s="17">
        <v>1.046103</v>
      </c>
    </row>
    <row r="1699" spans="1:7" x14ac:dyDescent="0.3">
      <c r="A1699" s="17" t="str">
        <f t="shared" si="31"/>
        <v>2020-21Greater Dandenong CityO5</v>
      </c>
      <c r="B1699" s="17" t="s">
        <v>106</v>
      </c>
      <c r="C1699" s="17" t="s">
        <v>221</v>
      </c>
      <c r="D1699" s="17" t="s">
        <v>70</v>
      </c>
      <c r="E1699" s="17">
        <v>0.90325658704752498</v>
      </c>
      <c r="F1699" s="17">
        <v>1.098384</v>
      </c>
      <c r="G1699" s="17">
        <v>1.230712</v>
      </c>
    </row>
    <row r="1700" spans="1:7" x14ac:dyDescent="0.3">
      <c r="A1700" s="17" t="str">
        <f t="shared" si="31"/>
        <v>2020-21Greater Geelong CityO5</v>
      </c>
      <c r="B1700" s="17" t="s">
        <v>106</v>
      </c>
      <c r="C1700" s="17" t="s">
        <v>222</v>
      </c>
      <c r="D1700" s="17" t="s">
        <v>70</v>
      </c>
      <c r="E1700" s="17">
        <v>0.57654262791460198</v>
      </c>
      <c r="F1700" s="17">
        <v>1.098384</v>
      </c>
      <c r="G1700" s="17">
        <v>1.046103</v>
      </c>
    </row>
    <row r="1701" spans="1:7" x14ac:dyDescent="0.3">
      <c r="A1701" s="17" t="str">
        <f t="shared" si="31"/>
        <v>2020-21Hepburn ShireO5</v>
      </c>
      <c r="B1701" s="17" t="s">
        <v>106</v>
      </c>
      <c r="C1701" s="17" t="s">
        <v>223</v>
      </c>
      <c r="D1701" s="17" t="s">
        <v>70</v>
      </c>
      <c r="E1701" s="17">
        <v>1.23206431063249</v>
      </c>
      <c r="F1701" s="17">
        <v>1.098384</v>
      </c>
      <c r="G1701" s="17">
        <v>1.0717589999999999</v>
      </c>
    </row>
    <row r="1702" spans="1:7" x14ac:dyDescent="0.3">
      <c r="A1702" s="17" t="str">
        <f t="shared" si="31"/>
        <v>2020-21Hindmarsh ShireO5</v>
      </c>
      <c r="B1702" s="17" t="s">
        <v>106</v>
      </c>
      <c r="C1702" s="17" t="s">
        <v>224</v>
      </c>
      <c r="D1702" s="17" t="s">
        <v>70</v>
      </c>
      <c r="E1702" s="17">
        <v>0.93079860006363302</v>
      </c>
      <c r="F1702" s="17">
        <v>1.098384</v>
      </c>
      <c r="G1702" s="17">
        <v>1.0717589999999999</v>
      </c>
    </row>
    <row r="1703" spans="1:7" x14ac:dyDescent="0.3">
      <c r="A1703" s="17" t="str">
        <f t="shared" si="31"/>
        <v>2020-21Hobsons Bay CityO5</v>
      </c>
      <c r="B1703" s="17" t="s">
        <v>106</v>
      </c>
      <c r="C1703" s="17" t="s">
        <v>225</v>
      </c>
      <c r="D1703" s="17" t="s">
        <v>70</v>
      </c>
      <c r="E1703" s="17">
        <v>2.5342871387967101</v>
      </c>
      <c r="F1703" s="17">
        <v>1.098384</v>
      </c>
      <c r="G1703" s="17">
        <v>1.230712</v>
      </c>
    </row>
    <row r="1704" spans="1:7" x14ac:dyDescent="0.3">
      <c r="A1704" s="17" t="str">
        <f t="shared" si="31"/>
        <v>2020-21Hume CityO5</v>
      </c>
      <c r="B1704" s="17" t="s">
        <v>106</v>
      </c>
      <c r="C1704" s="17" t="s">
        <v>226</v>
      </c>
      <c r="D1704" s="17" t="s">
        <v>70</v>
      </c>
      <c r="E1704" s="17">
        <v>0.746640552744682</v>
      </c>
      <c r="F1704" s="17">
        <v>1.098384</v>
      </c>
      <c r="G1704" s="17">
        <v>0.98060000000000003</v>
      </c>
    </row>
    <row r="1705" spans="1:7" x14ac:dyDescent="0.3">
      <c r="A1705" s="17" t="str">
        <f t="shared" si="31"/>
        <v>2020-21Indigo ShireO5</v>
      </c>
      <c r="B1705" s="17" t="s">
        <v>106</v>
      </c>
      <c r="C1705" s="17" t="s">
        <v>227</v>
      </c>
      <c r="D1705" s="17" t="s">
        <v>70</v>
      </c>
      <c r="E1705" s="17">
        <v>0.86739692147676595</v>
      </c>
      <c r="F1705" s="17">
        <v>1.098384</v>
      </c>
      <c r="G1705" s="17">
        <v>1.0717589999999999</v>
      </c>
    </row>
    <row r="1706" spans="1:7" x14ac:dyDescent="0.3">
      <c r="A1706" s="17" t="str">
        <f t="shared" si="31"/>
        <v>2020-21Knox CityO5</v>
      </c>
      <c r="B1706" s="17" t="s">
        <v>106</v>
      </c>
      <c r="C1706" s="17" t="s">
        <v>228</v>
      </c>
      <c r="D1706" s="17" t="s">
        <v>70</v>
      </c>
      <c r="E1706" s="17">
        <v>1.5075166168532801</v>
      </c>
      <c r="F1706" s="17">
        <v>1.098384</v>
      </c>
      <c r="G1706" s="17">
        <v>1.230712</v>
      </c>
    </row>
    <row r="1707" spans="1:7" x14ac:dyDescent="0.3">
      <c r="A1707" s="17" t="str">
        <f t="shared" si="31"/>
        <v>2020-21Loddon ShireO5</v>
      </c>
      <c r="B1707" s="17" t="s">
        <v>106</v>
      </c>
      <c r="C1707" s="17" t="s">
        <v>229</v>
      </c>
      <c r="D1707" s="17" t="s">
        <v>70</v>
      </c>
      <c r="E1707" s="17">
        <v>0.79269769336902596</v>
      </c>
      <c r="F1707" s="17">
        <v>1.098384</v>
      </c>
      <c r="G1707" s="17">
        <v>1.0717589999999999</v>
      </c>
    </row>
    <row r="1708" spans="1:7" x14ac:dyDescent="0.3">
      <c r="A1708" s="17" t="str">
        <f t="shared" si="31"/>
        <v>2020-21Macedon Ranges ShireO5</v>
      </c>
      <c r="B1708" s="17" t="s">
        <v>106</v>
      </c>
      <c r="C1708" s="17" t="s">
        <v>230</v>
      </c>
      <c r="D1708" s="17" t="s">
        <v>70</v>
      </c>
      <c r="E1708" s="17">
        <v>0.87060332193453804</v>
      </c>
      <c r="F1708" s="17">
        <v>1.098384</v>
      </c>
      <c r="G1708" s="17">
        <v>1.0550949999999999</v>
      </c>
    </row>
    <row r="1709" spans="1:7" x14ac:dyDescent="0.3">
      <c r="A1709" s="17" t="str">
        <f t="shared" si="31"/>
        <v>2020-21Manningham CityO5</v>
      </c>
      <c r="B1709" s="17" t="s">
        <v>106</v>
      </c>
      <c r="C1709" s="17" t="s">
        <v>231</v>
      </c>
      <c r="D1709" s="17" t="s">
        <v>70</v>
      </c>
      <c r="E1709" s="17">
        <v>1.1816869720253</v>
      </c>
      <c r="F1709" s="17">
        <v>1.098384</v>
      </c>
      <c r="G1709" s="17">
        <v>1.230712</v>
      </c>
    </row>
    <row r="1710" spans="1:7" x14ac:dyDescent="0.3">
      <c r="A1710" s="17" t="str">
        <f t="shared" si="31"/>
        <v>2020-21Mansfield ShireO5</v>
      </c>
      <c r="B1710" s="17" t="s">
        <v>106</v>
      </c>
      <c r="C1710" s="17" t="s">
        <v>232</v>
      </c>
      <c r="D1710" s="17" t="s">
        <v>70</v>
      </c>
      <c r="E1710" s="17">
        <v>1.1641519250780401</v>
      </c>
      <c r="F1710" s="17">
        <v>1.098384</v>
      </c>
      <c r="G1710" s="17">
        <v>1.0717589999999999</v>
      </c>
    </row>
    <row r="1711" spans="1:7" x14ac:dyDescent="0.3">
      <c r="A1711" s="17" t="str">
        <f t="shared" si="31"/>
        <v>2020-21Maribyrnong CityO5</v>
      </c>
      <c r="B1711" s="17" t="s">
        <v>106</v>
      </c>
      <c r="C1711" s="17" t="s">
        <v>233</v>
      </c>
      <c r="D1711" s="17" t="s">
        <v>70</v>
      </c>
      <c r="E1711" s="17">
        <v>0.73172920522743801</v>
      </c>
      <c r="F1711" s="17">
        <v>1.098384</v>
      </c>
      <c r="G1711" s="17">
        <v>1.230712</v>
      </c>
    </row>
    <row r="1712" spans="1:7" x14ac:dyDescent="0.3">
      <c r="A1712" s="17" t="str">
        <f t="shared" si="31"/>
        <v>2020-21Maroondah CityO5</v>
      </c>
      <c r="B1712" s="17" t="s">
        <v>106</v>
      </c>
      <c r="C1712" s="17" t="s">
        <v>234</v>
      </c>
      <c r="D1712" s="17" t="s">
        <v>70</v>
      </c>
      <c r="E1712" s="17">
        <v>1.1898113703006701</v>
      </c>
      <c r="F1712" s="17">
        <v>1.098384</v>
      </c>
      <c r="G1712" s="17">
        <v>1.230712</v>
      </c>
    </row>
    <row r="1713" spans="1:7" x14ac:dyDescent="0.3">
      <c r="A1713" s="17" t="str">
        <f t="shared" ref="A1713:A1776" si="32">CONCATENATE(B1713,C1713,D1713)</f>
        <v>2020-21Melbourne CityO5</v>
      </c>
      <c r="B1713" s="17" t="s">
        <v>106</v>
      </c>
      <c r="C1713" s="17" t="s">
        <v>235</v>
      </c>
      <c r="D1713" s="17" t="s">
        <v>70</v>
      </c>
      <c r="E1713" s="17">
        <v>1.5237171296515399</v>
      </c>
      <c r="F1713" s="17">
        <v>1.098384</v>
      </c>
      <c r="G1713" s="17">
        <v>1.230712</v>
      </c>
    </row>
    <row r="1714" spans="1:7" x14ac:dyDescent="0.3">
      <c r="A1714" s="17" t="str">
        <f t="shared" si="32"/>
        <v>2020-21Melton CityO5</v>
      </c>
      <c r="B1714" s="17" t="s">
        <v>106</v>
      </c>
      <c r="C1714" s="17" t="s">
        <v>236</v>
      </c>
      <c r="D1714" s="17" t="s">
        <v>70</v>
      </c>
      <c r="E1714" s="17">
        <v>0.37617921873241</v>
      </c>
      <c r="F1714" s="17">
        <v>1.098384</v>
      </c>
      <c r="G1714" s="17">
        <v>0.98060000000000003</v>
      </c>
    </row>
    <row r="1715" spans="1:7" x14ac:dyDescent="0.3">
      <c r="A1715" s="17" t="str">
        <f t="shared" si="32"/>
        <v>2020-21Moira ShireO5</v>
      </c>
      <c r="B1715" s="17" t="s">
        <v>106</v>
      </c>
      <c r="C1715" s="17" t="s">
        <v>237</v>
      </c>
      <c r="D1715" s="17" t="s">
        <v>70</v>
      </c>
      <c r="E1715" s="17">
        <v>1.00484522207268</v>
      </c>
      <c r="F1715" s="17">
        <v>1.098384</v>
      </c>
      <c r="G1715" s="17">
        <v>1.0550949999999999</v>
      </c>
    </row>
    <row r="1716" spans="1:7" x14ac:dyDescent="0.3">
      <c r="A1716" s="17" t="str">
        <f t="shared" si="32"/>
        <v>2020-21Monash CityO5</v>
      </c>
      <c r="B1716" s="17" t="s">
        <v>106</v>
      </c>
      <c r="C1716" s="17" t="s">
        <v>238</v>
      </c>
      <c r="D1716" s="17" t="s">
        <v>70</v>
      </c>
      <c r="E1716" s="17">
        <v>1.3859247359606199</v>
      </c>
      <c r="F1716" s="17">
        <v>1.098384</v>
      </c>
      <c r="G1716" s="17">
        <v>1.230712</v>
      </c>
    </row>
    <row r="1717" spans="1:7" x14ac:dyDescent="0.3">
      <c r="A1717" s="17" t="str">
        <f t="shared" si="32"/>
        <v>2020-21Moonee Valley CityO5</v>
      </c>
      <c r="B1717" s="17" t="s">
        <v>106</v>
      </c>
      <c r="C1717" s="17" t="s">
        <v>239</v>
      </c>
      <c r="D1717" s="17" t="s">
        <v>70</v>
      </c>
      <c r="E1717" s="17">
        <v>1.5616189703780901</v>
      </c>
      <c r="F1717" s="17">
        <v>1.098384</v>
      </c>
      <c r="G1717" s="17">
        <v>1.230712</v>
      </c>
    </row>
    <row r="1718" spans="1:7" x14ac:dyDescent="0.3">
      <c r="A1718" s="17" t="str">
        <f t="shared" si="32"/>
        <v>2020-21Moorabool ShireO5</v>
      </c>
      <c r="B1718" s="17" t="s">
        <v>106</v>
      </c>
      <c r="C1718" s="17" t="s">
        <v>240</v>
      </c>
      <c r="D1718" s="17" t="s">
        <v>70</v>
      </c>
      <c r="E1718" s="17">
        <v>1.2860947249208401</v>
      </c>
      <c r="F1718" s="17">
        <v>1.098384</v>
      </c>
      <c r="G1718" s="17">
        <v>1.0550949999999999</v>
      </c>
    </row>
    <row r="1719" spans="1:7" x14ac:dyDescent="0.3">
      <c r="A1719" s="17" t="str">
        <f t="shared" si="32"/>
        <v>2020-21Merri-bek CityO5</v>
      </c>
      <c r="B1719" s="17" t="s">
        <v>106</v>
      </c>
      <c r="C1719" s="17" t="s">
        <v>241</v>
      </c>
      <c r="D1719" s="17" t="s">
        <v>70</v>
      </c>
      <c r="E1719" s="17">
        <v>0.95574194076409302</v>
      </c>
      <c r="F1719" s="17">
        <v>1.098384</v>
      </c>
      <c r="G1719" s="17">
        <v>1.230712</v>
      </c>
    </row>
    <row r="1720" spans="1:7" x14ac:dyDescent="0.3">
      <c r="A1720" s="17" t="str">
        <f t="shared" si="32"/>
        <v>2020-21Mornington Peninsula ShireO5</v>
      </c>
      <c r="B1720" s="17" t="s">
        <v>106</v>
      </c>
      <c r="C1720" s="17" t="s">
        <v>242</v>
      </c>
      <c r="D1720" s="17" t="s">
        <v>70</v>
      </c>
      <c r="E1720" s="17">
        <v>0.70055161544523203</v>
      </c>
      <c r="F1720" s="17">
        <v>1.098384</v>
      </c>
      <c r="G1720" s="17">
        <v>0.98060000000000003</v>
      </c>
    </row>
    <row r="1721" spans="1:7" x14ac:dyDescent="0.3">
      <c r="A1721" s="17" t="str">
        <f t="shared" si="32"/>
        <v>2020-21Mount Alexander ShireO5</v>
      </c>
      <c r="B1721" s="17" t="s">
        <v>106</v>
      </c>
      <c r="C1721" s="17" t="s">
        <v>243</v>
      </c>
      <c r="D1721" s="17" t="s">
        <v>70</v>
      </c>
      <c r="E1721" s="17">
        <v>0.67753582308473403</v>
      </c>
      <c r="F1721" s="17">
        <v>1.098384</v>
      </c>
      <c r="G1721" s="17">
        <v>1.0550949999999999</v>
      </c>
    </row>
    <row r="1722" spans="1:7" x14ac:dyDescent="0.3">
      <c r="A1722" s="17" t="str">
        <f t="shared" si="32"/>
        <v>2020-21Moyne ShireO5</v>
      </c>
      <c r="B1722" s="17" t="s">
        <v>106</v>
      </c>
      <c r="C1722" s="17" t="s">
        <v>244</v>
      </c>
      <c r="D1722" s="17" t="s">
        <v>70</v>
      </c>
      <c r="E1722" s="17">
        <v>1.4138811852284301</v>
      </c>
      <c r="F1722" s="17">
        <v>1.098384</v>
      </c>
      <c r="G1722" s="17">
        <v>1.0550949999999999</v>
      </c>
    </row>
    <row r="1723" spans="1:7" x14ac:dyDescent="0.3">
      <c r="A1723" s="17" t="str">
        <f t="shared" si="32"/>
        <v>2020-21Murrindindi ShireO5</v>
      </c>
      <c r="B1723" s="17" t="s">
        <v>106</v>
      </c>
      <c r="C1723" s="17" t="s">
        <v>245</v>
      </c>
      <c r="D1723" s="17" t="s">
        <v>70</v>
      </c>
      <c r="E1723" s="17">
        <v>0.79740698558116796</v>
      </c>
      <c r="F1723" s="17">
        <v>1.098384</v>
      </c>
      <c r="G1723" s="17">
        <v>1.0717589999999999</v>
      </c>
    </row>
    <row r="1724" spans="1:7" x14ac:dyDescent="0.3">
      <c r="A1724" s="17" t="str">
        <f t="shared" si="32"/>
        <v>2020-21Nillumbik ShireO5</v>
      </c>
      <c r="B1724" s="17" t="s">
        <v>106</v>
      </c>
      <c r="C1724" s="17" t="s">
        <v>246</v>
      </c>
      <c r="D1724" s="17" t="s">
        <v>70</v>
      </c>
      <c r="E1724" s="17">
        <v>2.6162693082605801</v>
      </c>
      <c r="F1724" s="17">
        <v>1.098384</v>
      </c>
      <c r="G1724" s="17">
        <v>0.98060000000000003</v>
      </c>
    </row>
    <row r="1725" spans="1:7" x14ac:dyDescent="0.3">
      <c r="A1725" s="17" t="str">
        <f t="shared" si="32"/>
        <v>2020-21Port Phillip CityO5</v>
      </c>
      <c r="B1725" s="17" t="s">
        <v>106</v>
      </c>
      <c r="C1725" s="17" t="s">
        <v>247</v>
      </c>
      <c r="D1725" s="17" t="s">
        <v>70</v>
      </c>
      <c r="E1725" s="17">
        <v>0.75370038412291895</v>
      </c>
      <c r="F1725" s="17">
        <v>1.098384</v>
      </c>
      <c r="G1725" s="17">
        <v>1.230712</v>
      </c>
    </row>
    <row r="1726" spans="1:7" x14ac:dyDescent="0.3">
      <c r="A1726" s="17" t="str">
        <f t="shared" si="32"/>
        <v>2020-21Pyrenees ShireO5</v>
      </c>
      <c r="B1726" s="17" t="s">
        <v>106</v>
      </c>
      <c r="C1726" s="17" t="s">
        <v>248</v>
      </c>
      <c r="D1726" s="17" t="s">
        <v>70</v>
      </c>
      <c r="E1726" s="17">
        <v>1.0993755702678301</v>
      </c>
      <c r="F1726" s="17">
        <v>1.098384</v>
      </c>
      <c r="G1726" s="17">
        <v>1.0717589999999999</v>
      </c>
    </row>
    <row r="1727" spans="1:7" x14ac:dyDescent="0.3">
      <c r="A1727" s="17" t="str">
        <f t="shared" si="32"/>
        <v>2020-21Greater SheppartonO5</v>
      </c>
      <c r="B1727" s="17" t="s">
        <v>106</v>
      </c>
      <c r="C1727" s="17" t="s">
        <v>249</v>
      </c>
      <c r="D1727" s="17" t="s">
        <v>70</v>
      </c>
      <c r="E1727" s="17">
        <v>0.79632917105461098</v>
      </c>
      <c r="F1727" s="17">
        <v>1.098384</v>
      </c>
      <c r="G1727" s="17">
        <v>1.046103</v>
      </c>
    </row>
    <row r="1728" spans="1:7" x14ac:dyDescent="0.3">
      <c r="A1728" s="17" t="str">
        <f t="shared" si="32"/>
        <v>2020-21Wangaratta Rural CityO5</v>
      </c>
      <c r="B1728" s="17" t="s">
        <v>106</v>
      </c>
      <c r="C1728" s="17" t="s">
        <v>250</v>
      </c>
      <c r="D1728" s="17" t="s">
        <v>70</v>
      </c>
      <c r="E1728" s="17">
        <v>0.68780844452568102</v>
      </c>
      <c r="F1728" s="17">
        <v>1.098384</v>
      </c>
      <c r="G1728" s="17">
        <v>1.046103</v>
      </c>
    </row>
    <row r="1729" spans="1:7" x14ac:dyDescent="0.3">
      <c r="A1729" s="17" t="str">
        <f t="shared" si="32"/>
        <v>2020-21Warrnambool CityO5</v>
      </c>
      <c r="B1729" s="17" t="s">
        <v>106</v>
      </c>
      <c r="C1729" s="17" t="s">
        <v>251</v>
      </c>
      <c r="D1729" s="17" t="s">
        <v>70</v>
      </c>
      <c r="E1729" s="17">
        <v>1.15133482105959</v>
      </c>
      <c r="F1729" s="17">
        <v>1.098384</v>
      </c>
      <c r="G1729" s="17">
        <v>1.046103</v>
      </c>
    </row>
    <row r="1730" spans="1:7" x14ac:dyDescent="0.3">
      <c r="A1730" s="17" t="str">
        <f t="shared" si="32"/>
        <v>2020-21Wodonga CityO5</v>
      </c>
      <c r="B1730" s="17" t="s">
        <v>106</v>
      </c>
      <c r="C1730" s="17" t="s">
        <v>252</v>
      </c>
      <c r="D1730" s="17" t="s">
        <v>70</v>
      </c>
      <c r="E1730" s="17">
        <v>1.84649122807018</v>
      </c>
      <c r="F1730" s="17">
        <v>1.098384</v>
      </c>
      <c r="G1730" s="17">
        <v>1.046103</v>
      </c>
    </row>
    <row r="1731" spans="1:7" x14ac:dyDescent="0.3">
      <c r="A1731" s="17" t="str">
        <f t="shared" si="32"/>
        <v>2020-21Boroondara CityO5</v>
      </c>
      <c r="B1731" s="17" t="s">
        <v>106</v>
      </c>
      <c r="C1731" s="17" t="s">
        <v>253</v>
      </c>
      <c r="D1731" s="17" t="s">
        <v>70</v>
      </c>
      <c r="E1731" s="17">
        <v>1.53249193661478</v>
      </c>
      <c r="F1731" s="17">
        <v>1.098384</v>
      </c>
      <c r="G1731" s="17">
        <v>1.230712</v>
      </c>
    </row>
    <row r="1732" spans="1:7" x14ac:dyDescent="0.3">
      <c r="A1732" s="17" t="str">
        <f t="shared" si="32"/>
        <v>2020-21Buloke ShireO5</v>
      </c>
      <c r="B1732" s="17" t="s">
        <v>106</v>
      </c>
      <c r="C1732" s="17" t="s">
        <v>254</v>
      </c>
      <c r="D1732" s="17" t="s">
        <v>70</v>
      </c>
      <c r="E1732" s="17">
        <v>1.3482734964555201</v>
      </c>
      <c r="F1732" s="17">
        <v>1.098384</v>
      </c>
      <c r="G1732" s="17">
        <v>1.0717589999999999</v>
      </c>
    </row>
    <row r="1733" spans="1:7" x14ac:dyDescent="0.3">
      <c r="A1733" s="17" t="str">
        <f t="shared" si="32"/>
        <v>2020-21Glen Eira CityO5</v>
      </c>
      <c r="B1733" s="17" t="s">
        <v>106</v>
      </c>
      <c r="C1733" s="17" t="s">
        <v>255</v>
      </c>
      <c r="D1733" s="17" t="s">
        <v>70</v>
      </c>
      <c r="E1733" s="17">
        <v>0.89334995843723997</v>
      </c>
      <c r="F1733" s="17">
        <v>1.098384</v>
      </c>
      <c r="G1733" s="17">
        <v>1.230712</v>
      </c>
    </row>
    <row r="1734" spans="1:7" x14ac:dyDescent="0.3">
      <c r="A1734" s="17" t="str">
        <f t="shared" si="32"/>
        <v>2020-21Horsham Rural CityO5</v>
      </c>
      <c r="B1734" s="17" t="s">
        <v>106</v>
      </c>
      <c r="C1734" s="17" t="s">
        <v>256</v>
      </c>
      <c r="D1734" s="17" t="s">
        <v>70</v>
      </c>
      <c r="E1734" s="17">
        <v>1.08058045241144</v>
      </c>
      <c r="F1734" s="17">
        <v>1.098384</v>
      </c>
      <c r="G1734" s="17">
        <v>1.046103</v>
      </c>
    </row>
    <row r="1735" spans="1:7" x14ac:dyDescent="0.3">
      <c r="A1735" s="17" t="str">
        <f t="shared" si="32"/>
        <v>2020-21Kingston CityO5</v>
      </c>
      <c r="B1735" s="17" t="s">
        <v>106</v>
      </c>
      <c r="C1735" s="17" t="s">
        <v>257</v>
      </c>
      <c r="D1735" s="17" t="s">
        <v>70</v>
      </c>
      <c r="E1735" s="17">
        <v>1.0120947630922701</v>
      </c>
      <c r="F1735" s="17">
        <v>1.098384</v>
      </c>
      <c r="G1735" s="17">
        <v>1.230712</v>
      </c>
    </row>
    <row r="1736" spans="1:7" x14ac:dyDescent="0.3">
      <c r="A1736" s="17" t="str">
        <f t="shared" si="32"/>
        <v>2020-21Latrobe CityO5</v>
      </c>
      <c r="B1736" s="17" t="s">
        <v>106</v>
      </c>
      <c r="C1736" s="17" t="s">
        <v>258</v>
      </c>
      <c r="D1736" s="17" t="s">
        <v>70</v>
      </c>
      <c r="E1736" s="17">
        <v>0.82706099552652101</v>
      </c>
      <c r="F1736" s="17">
        <v>1.098384</v>
      </c>
      <c r="G1736" s="17">
        <v>1.046103</v>
      </c>
    </row>
    <row r="1737" spans="1:7" x14ac:dyDescent="0.3">
      <c r="A1737" s="17" t="str">
        <f t="shared" si="32"/>
        <v>2020-21Mildura Rural CityO5</v>
      </c>
      <c r="B1737" s="17" t="s">
        <v>106</v>
      </c>
      <c r="C1737" s="17" t="s">
        <v>259</v>
      </c>
      <c r="D1737" s="17" t="s">
        <v>70</v>
      </c>
      <c r="E1737" s="17">
        <v>1.8685297830827501</v>
      </c>
      <c r="F1737" s="17">
        <v>1.098384</v>
      </c>
      <c r="G1737" s="17">
        <v>1.046103</v>
      </c>
    </row>
    <row r="1738" spans="1:7" x14ac:dyDescent="0.3">
      <c r="A1738" s="17" t="str">
        <f t="shared" si="32"/>
        <v>2020-21Mitchell ShireO5</v>
      </c>
      <c r="B1738" s="17" t="s">
        <v>106</v>
      </c>
      <c r="C1738" s="17" t="s">
        <v>260</v>
      </c>
      <c r="D1738" s="17" t="s">
        <v>70</v>
      </c>
      <c r="E1738" s="17">
        <v>1.30036981235447</v>
      </c>
      <c r="F1738" s="17">
        <v>1.098384</v>
      </c>
      <c r="G1738" s="17">
        <v>1.0550949999999999</v>
      </c>
    </row>
    <row r="1739" spans="1:7" x14ac:dyDescent="0.3">
      <c r="A1739" s="17" t="str">
        <f t="shared" si="32"/>
        <v>2020-21Northern Grampians ShireO5</v>
      </c>
      <c r="B1739" s="17" t="s">
        <v>106</v>
      </c>
      <c r="C1739" s="17" t="s">
        <v>261</v>
      </c>
      <c r="D1739" s="17" t="s">
        <v>70</v>
      </c>
      <c r="E1739" s="17">
        <v>0.53818181818181798</v>
      </c>
      <c r="F1739" s="17">
        <v>1.098384</v>
      </c>
      <c r="G1739" s="17">
        <v>1.0717589999999999</v>
      </c>
    </row>
    <row r="1740" spans="1:7" x14ac:dyDescent="0.3">
      <c r="A1740" s="17" t="str">
        <f t="shared" si="32"/>
        <v>2020-21Southern Grampians ShireS1</v>
      </c>
      <c r="B1740" s="17" t="s">
        <v>106</v>
      </c>
      <c r="C1740" s="17" t="s">
        <v>184</v>
      </c>
      <c r="D1740" s="17" t="s">
        <v>116</v>
      </c>
      <c r="E1740" s="17">
        <v>0.45079306377383299</v>
      </c>
      <c r="F1740" s="17">
        <v>0.61810500000000002</v>
      </c>
      <c r="G1740" s="17">
        <v>0.58489800000000003</v>
      </c>
    </row>
    <row r="1741" spans="1:7" x14ac:dyDescent="0.3">
      <c r="A1741" s="17" t="str">
        <f t="shared" si="32"/>
        <v>2020-21South Gippsland ShireS1</v>
      </c>
      <c r="B1741" s="17" t="s">
        <v>106</v>
      </c>
      <c r="C1741" s="17" t="s">
        <v>185</v>
      </c>
      <c r="D1741" s="17" t="s">
        <v>116</v>
      </c>
      <c r="E1741" s="17">
        <v>0.66631879115710302</v>
      </c>
      <c r="F1741" s="17">
        <v>0.61810500000000002</v>
      </c>
      <c r="G1741" s="17">
        <v>0.58489800000000003</v>
      </c>
    </row>
    <row r="1742" spans="1:7" x14ac:dyDescent="0.3">
      <c r="A1742" s="17" t="str">
        <f t="shared" si="32"/>
        <v>2020-21Stonnington CityS1</v>
      </c>
      <c r="B1742" s="17" t="s">
        <v>106</v>
      </c>
      <c r="C1742" s="17" t="s">
        <v>186</v>
      </c>
      <c r="D1742" s="17" t="s">
        <v>116</v>
      </c>
      <c r="E1742" s="17">
        <v>0.69348487613083198</v>
      </c>
      <c r="F1742" s="17">
        <v>0.61810500000000002</v>
      </c>
      <c r="G1742" s="17">
        <v>0.70795300000000005</v>
      </c>
    </row>
    <row r="1743" spans="1:7" x14ac:dyDescent="0.3">
      <c r="A1743" s="17" t="str">
        <f t="shared" si="32"/>
        <v>2020-21Ararat Rural CityS1</v>
      </c>
      <c r="B1743" s="17" t="s">
        <v>106</v>
      </c>
      <c r="C1743" s="17" t="s">
        <v>187</v>
      </c>
      <c r="D1743" s="17" t="s">
        <v>116</v>
      </c>
      <c r="E1743" s="17">
        <v>0.55312773130228499</v>
      </c>
      <c r="F1743" s="17">
        <v>0.61810500000000002</v>
      </c>
      <c r="G1743" s="17">
        <v>0.51998900000000003</v>
      </c>
    </row>
    <row r="1744" spans="1:7" x14ac:dyDescent="0.3">
      <c r="A1744" s="17" t="str">
        <f t="shared" si="32"/>
        <v>2020-21Strathbogie ShireS1</v>
      </c>
      <c r="B1744" s="17" t="s">
        <v>106</v>
      </c>
      <c r="C1744" s="17" t="s">
        <v>188</v>
      </c>
      <c r="D1744" s="17" t="s">
        <v>116</v>
      </c>
      <c r="E1744" s="17">
        <v>0.62723169144564594</v>
      </c>
      <c r="F1744" s="17">
        <v>0.61810500000000002</v>
      </c>
      <c r="G1744" s="17">
        <v>0.51998900000000003</v>
      </c>
    </row>
    <row r="1745" spans="1:7" x14ac:dyDescent="0.3">
      <c r="A1745" s="17" t="str">
        <f t="shared" si="32"/>
        <v>2020-21Surf Coast ShireS1</v>
      </c>
      <c r="B1745" s="17" t="s">
        <v>106</v>
      </c>
      <c r="C1745" s="17" t="s">
        <v>189</v>
      </c>
      <c r="D1745" s="17" t="s">
        <v>116</v>
      </c>
      <c r="E1745" s="17">
        <v>0.71669883561039005</v>
      </c>
      <c r="F1745" s="17">
        <v>0.61810500000000002</v>
      </c>
      <c r="G1745" s="17">
        <v>0.58489800000000003</v>
      </c>
    </row>
    <row r="1746" spans="1:7" x14ac:dyDescent="0.3">
      <c r="A1746" s="17" t="str">
        <f t="shared" si="32"/>
        <v>2020-21Swan Hill Rural CityS1</v>
      </c>
      <c r="B1746" s="17" t="s">
        <v>106</v>
      </c>
      <c r="C1746" s="17" t="s">
        <v>190</v>
      </c>
      <c r="D1746" s="17" t="s">
        <v>116</v>
      </c>
      <c r="E1746" s="17">
        <v>0.48541270348984</v>
      </c>
      <c r="F1746" s="17">
        <v>0.61810500000000002</v>
      </c>
      <c r="G1746" s="17">
        <v>0.58489800000000003</v>
      </c>
    </row>
    <row r="1747" spans="1:7" x14ac:dyDescent="0.3">
      <c r="A1747" s="17" t="str">
        <f t="shared" si="32"/>
        <v>2020-21Towong ShireS1</v>
      </c>
      <c r="B1747" s="17" t="s">
        <v>106</v>
      </c>
      <c r="C1747" s="17" t="s">
        <v>191</v>
      </c>
      <c r="D1747" s="17" t="s">
        <v>116</v>
      </c>
      <c r="E1747" s="17">
        <v>0.34444527400328501</v>
      </c>
      <c r="F1747" s="17">
        <v>0.61810500000000002</v>
      </c>
      <c r="G1747" s="17">
        <v>0.51998900000000003</v>
      </c>
    </row>
    <row r="1748" spans="1:7" x14ac:dyDescent="0.3">
      <c r="A1748" s="17" t="str">
        <f t="shared" si="32"/>
        <v>2020-21Wellington ShireS1</v>
      </c>
      <c r="B1748" s="17" t="s">
        <v>106</v>
      </c>
      <c r="C1748" s="17" t="s">
        <v>192</v>
      </c>
      <c r="D1748" s="17" t="s">
        <v>116</v>
      </c>
      <c r="E1748" s="17">
        <v>0.62156762897097395</v>
      </c>
      <c r="F1748" s="17">
        <v>0.61810500000000002</v>
      </c>
      <c r="G1748" s="17">
        <v>0.58489800000000003</v>
      </c>
    </row>
    <row r="1749" spans="1:7" x14ac:dyDescent="0.3">
      <c r="A1749" s="17" t="str">
        <f t="shared" si="32"/>
        <v>2020-21West Wimmera ShireS1</v>
      </c>
      <c r="B1749" s="17" t="s">
        <v>106</v>
      </c>
      <c r="C1749" s="17" t="s">
        <v>193</v>
      </c>
      <c r="D1749" s="17" t="s">
        <v>116</v>
      </c>
      <c r="E1749" s="17">
        <v>0.351035698545615</v>
      </c>
      <c r="F1749" s="17">
        <v>0.61810500000000002</v>
      </c>
      <c r="G1749" s="17">
        <v>0.51998900000000003</v>
      </c>
    </row>
    <row r="1750" spans="1:7" x14ac:dyDescent="0.3">
      <c r="A1750" s="17" t="str">
        <f t="shared" si="32"/>
        <v>2020-21Whitehorse CityS1</v>
      </c>
      <c r="B1750" s="17" t="s">
        <v>106</v>
      </c>
      <c r="C1750" s="17" t="s">
        <v>194</v>
      </c>
      <c r="D1750" s="17" t="s">
        <v>116</v>
      </c>
      <c r="E1750" s="17">
        <v>0.62892354995367605</v>
      </c>
      <c r="F1750" s="17">
        <v>0.61810500000000002</v>
      </c>
      <c r="G1750" s="17">
        <v>0.70795300000000005</v>
      </c>
    </row>
    <row r="1751" spans="1:7" x14ac:dyDescent="0.3">
      <c r="A1751" s="17" t="str">
        <f t="shared" si="32"/>
        <v>2020-21Whittlesea CityS1</v>
      </c>
      <c r="B1751" s="17" t="s">
        <v>106</v>
      </c>
      <c r="C1751" s="17" t="s">
        <v>195</v>
      </c>
      <c r="D1751" s="17" t="s">
        <v>116</v>
      </c>
      <c r="E1751" s="17">
        <v>0.71765332341605204</v>
      </c>
      <c r="F1751" s="17">
        <v>0.61810500000000002</v>
      </c>
      <c r="G1751" s="17">
        <v>0.69809900000000003</v>
      </c>
    </row>
    <row r="1752" spans="1:7" x14ac:dyDescent="0.3">
      <c r="A1752" s="17" t="str">
        <f t="shared" si="32"/>
        <v>2020-21Wyndham CityS1</v>
      </c>
      <c r="B1752" s="17" t="s">
        <v>106</v>
      </c>
      <c r="C1752" s="17" t="s">
        <v>196</v>
      </c>
      <c r="D1752" s="17" t="s">
        <v>116</v>
      </c>
      <c r="E1752" s="17">
        <v>0.64620254698725699</v>
      </c>
      <c r="F1752" s="17">
        <v>0.61810500000000002</v>
      </c>
      <c r="G1752" s="17">
        <v>0.69809900000000003</v>
      </c>
    </row>
    <row r="1753" spans="1:7" x14ac:dyDescent="0.3">
      <c r="A1753" s="17" t="str">
        <f t="shared" si="32"/>
        <v>2020-21Yarra CityS1</v>
      </c>
      <c r="B1753" s="17" t="s">
        <v>106</v>
      </c>
      <c r="C1753" s="17" t="s">
        <v>197</v>
      </c>
      <c r="D1753" s="17" t="s">
        <v>116</v>
      </c>
      <c r="E1753" s="17">
        <v>0.63765114324008998</v>
      </c>
      <c r="F1753" s="17">
        <v>0.61810500000000002</v>
      </c>
      <c r="G1753" s="17">
        <v>0.70795300000000005</v>
      </c>
    </row>
    <row r="1754" spans="1:7" x14ac:dyDescent="0.3">
      <c r="A1754" s="17" t="str">
        <f t="shared" si="32"/>
        <v>2020-21Yarra Ranges ShireS1</v>
      </c>
      <c r="B1754" s="17" t="s">
        <v>106</v>
      </c>
      <c r="C1754" s="17" t="s">
        <v>198</v>
      </c>
      <c r="D1754" s="17" t="s">
        <v>116</v>
      </c>
      <c r="E1754" s="17">
        <v>0.72775658258875597</v>
      </c>
      <c r="F1754" s="17">
        <v>0.61810500000000002</v>
      </c>
      <c r="G1754" s="17">
        <v>0.69809900000000003</v>
      </c>
    </row>
    <row r="1755" spans="1:7" x14ac:dyDescent="0.3">
      <c r="A1755" s="17" t="str">
        <f t="shared" si="32"/>
        <v>2020-21Yarriambiack ShireS1</v>
      </c>
      <c r="B1755" s="17" t="s">
        <v>106</v>
      </c>
      <c r="C1755" s="17" t="s">
        <v>199</v>
      </c>
      <c r="D1755" s="17" t="s">
        <v>116</v>
      </c>
      <c r="E1755" s="17">
        <v>0.429943446106482</v>
      </c>
      <c r="F1755" s="17">
        <v>0.61810500000000002</v>
      </c>
      <c r="G1755" s="17">
        <v>0.51998900000000003</v>
      </c>
    </row>
    <row r="1756" spans="1:7" x14ac:dyDescent="0.3">
      <c r="A1756" s="17" t="str">
        <f t="shared" si="32"/>
        <v>2020-21Bass Coast ShireS1</v>
      </c>
      <c r="B1756" s="17" t="s">
        <v>106</v>
      </c>
      <c r="C1756" s="17" t="s">
        <v>200</v>
      </c>
      <c r="D1756" s="17" t="s">
        <v>116</v>
      </c>
      <c r="E1756" s="17">
        <v>0.76381326937722405</v>
      </c>
      <c r="F1756" s="17">
        <v>0.61810500000000002</v>
      </c>
      <c r="G1756" s="17">
        <v>0.58489800000000003</v>
      </c>
    </row>
    <row r="1757" spans="1:7" x14ac:dyDescent="0.3">
      <c r="A1757" s="17" t="str">
        <f t="shared" si="32"/>
        <v>2020-21Borough of QueenscliffeS1</v>
      </c>
      <c r="B1757" s="17" t="s">
        <v>106</v>
      </c>
      <c r="C1757" s="17" t="s">
        <v>201</v>
      </c>
      <c r="D1757" s="17" t="s">
        <v>116</v>
      </c>
      <c r="E1757" s="17">
        <v>0.67464592150963798</v>
      </c>
      <c r="F1757" s="17">
        <v>0.61810500000000002</v>
      </c>
      <c r="G1757" s="17">
        <v>0.51998900000000003</v>
      </c>
    </row>
    <row r="1758" spans="1:7" x14ac:dyDescent="0.3">
      <c r="A1758" s="17" t="str">
        <f t="shared" si="32"/>
        <v>2020-21Alpine ShireS1</v>
      </c>
      <c r="B1758" s="17" t="s">
        <v>106</v>
      </c>
      <c r="C1758" s="17" t="s">
        <v>202</v>
      </c>
      <c r="D1758" s="17" t="s">
        <v>116</v>
      </c>
      <c r="E1758" s="17">
        <v>0.59686851537445795</v>
      </c>
      <c r="F1758" s="17">
        <v>0.61810500000000002</v>
      </c>
      <c r="G1758" s="17">
        <v>0.51998900000000003</v>
      </c>
    </row>
    <row r="1759" spans="1:7" x14ac:dyDescent="0.3">
      <c r="A1759" s="17" t="str">
        <f t="shared" si="32"/>
        <v>2020-21Ballarat CityS1</v>
      </c>
      <c r="B1759" s="17" t="s">
        <v>106</v>
      </c>
      <c r="C1759" s="17" t="s">
        <v>203</v>
      </c>
      <c r="D1759" s="17" t="s">
        <v>116</v>
      </c>
      <c r="E1759" s="17">
        <v>0.66550467687745496</v>
      </c>
      <c r="F1759" s="17">
        <v>0.61810500000000002</v>
      </c>
      <c r="G1759" s="17">
        <v>0.59795500000000001</v>
      </c>
    </row>
    <row r="1760" spans="1:7" x14ac:dyDescent="0.3">
      <c r="A1760" s="17" t="str">
        <f t="shared" si="32"/>
        <v>2020-21Banyule CityS1</v>
      </c>
      <c r="B1760" s="17" t="s">
        <v>106</v>
      </c>
      <c r="C1760" s="17" t="s">
        <v>204</v>
      </c>
      <c r="D1760" s="17" t="s">
        <v>116</v>
      </c>
      <c r="E1760" s="17">
        <v>0.69645806570012803</v>
      </c>
      <c r="F1760" s="17">
        <v>0.61810500000000002</v>
      </c>
      <c r="G1760" s="17">
        <v>0.70795300000000005</v>
      </c>
    </row>
    <row r="1761" spans="1:7" x14ac:dyDescent="0.3">
      <c r="A1761" s="17" t="str">
        <f t="shared" si="32"/>
        <v>2020-21Baw Baw ShireS1</v>
      </c>
      <c r="B1761" s="17" t="s">
        <v>106</v>
      </c>
      <c r="C1761" s="17" t="s">
        <v>205</v>
      </c>
      <c r="D1761" s="17" t="s">
        <v>116</v>
      </c>
      <c r="E1761" s="17">
        <v>0.69829710463785999</v>
      </c>
      <c r="F1761" s="17">
        <v>0.61810500000000002</v>
      </c>
      <c r="G1761" s="17">
        <v>0.58489800000000003</v>
      </c>
    </row>
    <row r="1762" spans="1:7" x14ac:dyDescent="0.3">
      <c r="A1762" s="17" t="str">
        <f t="shared" si="32"/>
        <v>2020-21Bayside CityS1</v>
      </c>
      <c r="B1762" s="17" t="s">
        <v>106</v>
      </c>
      <c r="C1762" s="17" t="s">
        <v>206</v>
      </c>
      <c r="D1762" s="17" t="s">
        <v>116</v>
      </c>
      <c r="E1762" s="17">
        <v>0.75895833488698095</v>
      </c>
      <c r="F1762" s="17">
        <v>0.61810500000000002</v>
      </c>
      <c r="G1762" s="17">
        <v>0.70795300000000005</v>
      </c>
    </row>
    <row r="1763" spans="1:7" x14ac:dyDescent="0.3">
      <c r="A1763" s="17" t="str">
        <f t="shared" si="32"/>
        <v>2020-21Benalla Rural CityS1</v>
      </c>
      <c r="B1763" s="17" t="s">
        <v>106</v>
      </c>
      <c r="C1763" s="17" t="s">
        <v>207</v>
      </c>
      <c r="D1763" s="17" t="s">
        <v>116</v>
      </c>
      <c r="E1763" s="17">
        <v>0.54899301748514096</v>
      </c>
      <c r="F1763" s="17">
        <v>0.61810500000000002</v>
      </c>
      <c r="G1763" s="17">
        <v>0.51998900000000003</v>
      </c>
    </row>
    <row r="1764" spans="1:7" x14ac:dyDescent="0.3">
      <c r="A1764" s="17" t="str">
        <f t="shared" si="32"/>
        <v>2020-21Brimbank CityS1</v>
      </c>
      <c r="B1764" s="17" t="s">
        <v>106</v>
      </c>
      <c r="C1764" s="17" t="s">
        <v>208</v>
      </c>
      <c r="D1764" s="17" t="s">
        <v>116</v>
      </c>
      <c r="E1764" s="17">
        <v>0.78382955373276897</v>
      </c>
      <c r="F1764" s="17">
        <v>0.61810500000000002</v>
      </c>
      <c r="G1764" s="17">
        <v>0.70795300000000005</v>
      </c>
    </row>
    <row r="1765" spans="1:7" x14ac:dyDescent="0.3">
      <c r="A1765" s="17" t="str">
        <f t="shared" si="32"/>
        <v>2020-21Campaspe ShireS1</v>
      </c>
      <c r="B1765" s="17" t="s">
        <v>106</v>
      </c>
      <c r="C1765" s="17" t="s">
        <v>209</v>
      </c>
      <c r="D1765" s="17" t="s">
        <v>116</v>
      </c>
      <c r="E1765" s="17">
        <v>0.56169806341346895</v>
      </c>
      <c r="F1765" s="17">
        <v>0.61810500000000002</v>
      </c>
      <c r="G1765" s="17">
        <v>0.58489800000000003</v>
      </c>
    </row>
    <row r="1766" spans="1:7" x14ac:dyDescent="0.3">
      <c r="A1766" s="17" t="str">
        <f t="shared" si="32"/>
        <v>2020-21Cardinia ShireS1</v>
      </c>
      <c r="B1766" s="17" t="s">
        <v>106</v>
      </c>
      <c r="C1766" s="17" t="s">
        <v>210</v>
      </c>
      <c r="D1766" s="17" t="s">
        <v>116</v>
      </c>
      <c r="E1766" s="17">
        <v>0.746096916954889</v>
      </c>
      <c r="F1766" s="17">
        <v>0.61810500000000002</v>
      </c>
      <c r="G1766" s="17">
        <v>0.69809900000000003</v>
      </c>
    </row>
    <row r="1767" spans="1:7" x14ac:dyDescent="0.3">
      <c r="A1767" s="17" t="str">
        <f t="shared" si="32"/>
        <v>2020-21Casey CityS1</v>
      </c>
      <c r="B1767" s="17" t="s">
        <v>106</v>
      </c>
      <c r="C1767" s="17" t="s">
        <v>211</v>
      </c>
      <c r="D1767" s="17" t="s">
        <v>116</v>
      </c>
      <c r="E1767" s="17">
        <v>0.70165145049590805</v>
      </c>
      <c r="F1767" s="17">
        <v>0.61810500000000002</v>
      </c>
      <c r="G1767" s="17">
        <v>0.69809900000000003</v>
      </c>
    </row>
    <row r="1768" spans="1:7" x14ac:dyDescent="0.3">
      <c r="A1768" s="17" t="str">
        <f t="shared" si="32"/>
        <v>2020-21Central Goldfields ShireS1</v>
      </c>
      <c r="B1768" s="17" t="s">
        <v>106</v>
      </c>
      <c r="C1768" s="17" t="s">
        <v>212</v>
      </c>
      <c r="D1768" s="17" t="s">
        <v>116</v>
      </c>
      <c r="E1768" s="17">
        <v>0.55372231657482596</v>
      </c>
      <c r="F1768" s="17">
        <v>0.61810500000000002</v>
      </c>
      <c r="G1768" s="17">
        <v>0.51998900000000003</v>
      </c>
    </row>
    <row r="1769" spans="1:7" x14ac:dyDescent="0.3">
      <c r="A1769" s="17" t="str">
        <f t="shared" si="32"/>
        <v>2020-21Colac Otway ShireS1</v>
      </c>
      <c r="B1769" s="17" t="s">
        <v>106</v>
      </c>
      <c r="C1769" s="17" t="s">
        <v>340</v>
      </c>
      <c r="D1769" s="17" t="s">
        <v>116</v>
      </c>
      <c r="E1769" s="17">
        <v>0.53829794416500698</v>
      </c>
      <c r="F1769" s="17">
        <v>0.61810500000000002</v>
      </c>
      <c r="G1769" s="17">
        <v>0.58489800000000003</v>
      </c>
    </row>
    <row r="1770" spans="1:7" x14ac:dyDescent="0.3">
      <c r="A1770" s="17" t="str">
        <f t="shared" si="32"/>
        <v>2020-21Corangamite ShireS1</v>
      </c>
      <c r="B1770" s="17" t="s">
        <v>106</v>
      </c>
      <c r="C1770" s="17" t="s">
        <v>213</v>
      </c>
      <c r="D1770" s="17" t="s">
        <v>116</v>
      </c>
      <c r="E1770" s="17">
        <v>0.457330683292966</v>
      </c>
      <c r="F1770" s="17">
        <v>0.61810500000000002</v>
      </c>
      <c r="G1770" s="17">
        <v>0.58489800000000003</v>
      </c>
    </row>
    <row r="1771" spans="1:7" x14ac:dyDescent="0.3">
      <c r="A1771" s="17" t="str">
        <f t="shared" si="32"/>
        <v>2020-21Darebin CityS1</v>
      </c>
      <c r="B1771" s="17" t="s">
        <v>106</v>
      </c>
      <c r="C1771" s="17" t="s">
        <v>214</v>
      </c>
      <c r="D1771" s="17" t="s">
        <v>116</v>
      </c>
      <c r="E1771" s="17">
        <v>0.76413262002930404</v>
      </c>
      <c r="F1771" s="17">
        <v>0.61810500000000002</v>
      </c>
      <c r="G1771" s="17">
        <v>0.70795300000000005</v>
      </c>
    </row>
    <row r="1772" spans="1:7" x14ac:dyDescent="0.3">
      <c r="A1772" s="17" t="str">
        <f t="shared" si="32"/>
        <v>2020-21East Gippsland ShireS1</v>
      </c>
      <c r="B1772" s="17" t="s">
        <v>106</v>
      </c>
      <c r="C1772" s="17" t="s">
        <v>215</v>
      </c>
      <c r="D1772" s="17" t="s">
        <v>116</v>
      </c>
      <c r="E1772" s="17">
        <v>0.50767772829815205</v>
      </c>
      <c r="F1772" s="17">
        <v>0.61810500000000002</v>
      </c>
      <c r="G1772" s="17">
        <v>0.58489800000000003</v>
      </c>
    </row>
    <row r="1773" spans="1:7" x14ac:dyDescent="0.3">
      <c r="A1773" s="17" t="str">
        <f t="shared" si="32"/>
        <v>2020-21Frankston CityS1</v>
      </c>
      <c r="B1773" s="17" t="s">
        <v>106</v>
      </c>
      <c r="C1773" s="17" t="s">
        <v>216</v>
      </c>
      <c r="D1773" s="17" t="s">
        <v>116</v>
      </c>
      <c r="E1773" s="17">
        <v>0.73706199080991197</v>
      </c>
      <c r="F1773" s="17">
        <v>0.61810500000000002</v>
      </c>
      <c r="G1773" s="17">
        <v>0.70795300000000005</v>
      </c>
    </row>
    <row r="1774" spans="1:7" x14ac:dyDescent="0.3">
      <c r="A1774" s="17" t="str">
        <f t="shared" si="32"/>
        <v>2020-21Gannawarra ShireS1</v>
      </c>
      <c r="B1774" s="17" t="s">
        <v>106</v>
      </c>
      <c r="C1774" s="17" t="s">
        <v>217</v>
      </c>
      <c r="D1774" s="17" t="s">
        <v>116</v>
      </c>
      <c r="E1774" s="17">
        <v>0.41841133959864801</v>
      </c>
      <c r="F1774" s="17">
        <v>0.61810500000000002</v>
      </c>
      <c r="G1774" s="17">
        <v>0.51998900000000003</v>
      </c>
    </row>
    <row r="1775" spans="1:7" x14ac:dyDescent="0.3">
      <c r="A1775" s="17" t="str">
        <f t="shared" si="32"/>
        <v>2020-21Glenelg ShireS1</v>
      </c>
      <c r="B1775" s="17" t="s">
        <v>106</v>
      </c>
      <c r="C1775" s="17" t="s">
        <v>218</v>
      </c>
      <c r="D1775" s="17" t="s">
        <v>116</v>
      </c>
      <c r="E1775" s="17">
        <v>0.433123269921668</v>
      </c>
      <c r="F1775" s="17">
        <v>0.61810500000000002</v>
      </c>
      <c r="G1775" s="17">
        <v>0.58489800000000003</v>
      </c>
    </row>
    <row r="1776" spans="1:7" x14ac:dyDescent="0.3">
      <c r="A1776" s="17" t="str">
        <f t="shared" si="32"/>
        <v>2020-21Golden Plains ShireS1</v>
      </c>
      <c r="B1776" s="17" t="s">
        <v>106</v>
      </c>
      <c r="C1776" s="17" t="s">
        <v>219</v>
      </c>
      <c r="D1776" s="17" t="s">
        <v>116</v>
      </c>
      <c r="E1776" s="17">
        <v>0.55839077861905295</v>
      </c>
      <c r="F1776" s="17">
        <v>0.61810500000000002</v>
      </c>
      <c r="G1776" s="17">
        <v>0.58489800000000003</v>
      </c>
    </row>
    <row r="1777" spans="1:7" x14ac:dyDescent="0.3">
      <c r="A1777" s="17" t="str">
        <f t="shared" ref="A1777:A1840" si="33">CONCATENATE(B1777,C1777,D1777)</f>
        <v>2020-21Greater Bendigo CityS1</v>
      </c>
      <c r="B1777" s="17" t="s">
        <v>106</v>
      </c>
      <c r="C1777" s="17" t="s">
        <v>220</v>
      </c>
      <c r="D1777" s="17" t="s">
        <v>116</v>
      </c>
      <c r="E1777" s="17">
        <v>0.70837047377184303</v>
      </c>
      <c r="F1777" s="17">
        <v>0.61810500000000002</v>
      </c>
      <c r="G1777" s="17">
        <v>0.59795500000000001</v>
      </c>
    </row>
    <row r="1778" spans="1:7" x14ac:dyDescent="0.3">
      <c r="A1778" s="17" t="str">
        <f t="shared" si="33"/>
        <v>2020-21Greater Dandenong CityS1</v>
      </c>
      <c r="B1778" s="17" t="s">
        <v>106</v>
      </c>
      <c r="C1778" s="17" t="s">
        <v>221</v>
      </c>
      <c r="D1778" s="17" t="s">
        <v>116</v>
      </c>
      <c r="E1778" s="17">
        <v>0.70698461985862804</v>
      </c>
      <c r="F1778" s="17">
        <v>0.61810500000000002</v>
      </c>
      <c r="G1778" s="17">
        <v>0.70795300000000005</v>
      </c>
    </row>
    <row r="1779" spans="1:7" x14ac:dyDescent="0.3">
      <c r="A1779" s="17" t="str">
        <f t="shared" si="33"/>
        <v>2020-21Greater Geelong CityS1</v>
      </c>
      <c r="B1779" s="17" t="s">
        <v>106</v>
      </c>
      <c r="C1779" s="17" t="s">
        <v>222</v>
      </c>
      <c r="D1779" s="17" t="s">
        <v>116</v>
      </c>
      <c r="E1779" s="17">
        <v>0.60366994162837395</v>
      </c>
      <c r="F1779" s="17">
        <v>0.61810500000000002</v>
      </c>
      <c r="G1779" s="17">
        <v>0.59795500000000001</v>
      </c>
    </row>
    <row r="1780" spans="1:7" x14ac:dyDescent="0.3">
      <c r="A1780" s="17" t="str">
        <f t="shared" si="33"/>
        <v>2020-21Hepburn ShireS1</v>
      </c>
      <c r="B1780" s="17" t="s">
        <v>106</v>
      </c>
      <c r="C1780" s="17" t="s">
        <v>223</v>
      </c>
      <c r="D1780" s="17" t="s">
        <v>116</v>
      </c>
      <c r="E1780" s="17">
        <v>0.71526240395884899</v>
      </c>
      <c r="F1780" s="17">
        <v>0.61810500000000002</v>
      </c>
      <c r="G1780" s="17">
        <v>0.51998900000000003</v>
      </c>
    </row>
    <row r="1781" spans="1:7" x14ac:dyDescent="0.3">
      <c r="A1781" s="17" t="str">
        <f t="shared" si="33"/>
        <v>2020-21Hindmarsh ShireS1</v>
      </c>
      <c r="B1781" s="17" t="s">
        <v>106</v>
      </c>
      <c r="C1781" s="17" t="s">
        <v>224</v>
      </c>
      <c r="D1781" s="17" t="s">
        <v>116</v>
      </c>
      <c r="E1781" s="17">
        <v>0.44924021184972501</v>
      </c>
      <c r="F1781" s="17">
        <v>0.61810500000000002</v>
      </c>
      <c r="G1781" s="17">
        <v>0.51998900000000003</v>
      </c>
    </row>
    <row r="1782" spans="1:7" x14ac:dyDescent="0.3">
      <c r="A1782" s="17" t="str">
        <f t="shared" si="33"/>
        <v>2020-21Hobsons Bay CityS1</v>
      </c>
      <c r="B1782" s="17" t="s">
        <v>106</v>
      </c>
      <c r="C1782" s="17" t="s">
        <v>225</v>
      </c>
      <c r="D1782" s="17" t="s">
        <v>116</v>
      </c>
      <c r="E1782" s="17">
        <v>0.79802490521467995</v>
      </c>
      <c r="F1782" s="17">
        <v>0.61810500000000002</v>
      </c>
      <c r="G1782" s="17">
        <v>0.70795300000000005</v>
      </c>
    </row>
    <row r="1783" spans="1:7" x14ac:dyDescent="0.3">
      <c r="A1783" s="17" t="str">
        <f t="shared" si="33"/>
        <v>2020-21Hume CityS1</v>
      </c>
      <c r="B1783" s="17" t="s">
        <v>106</v>
      </c>
      <c r="C1783" s="17" t="s">
        <v>226</v>
      </c>
      <c r="D1783" s="17" t="s">
        <v>116</v>
      </c>
      <c r="E1783" s="17">
        <v>0.62329852780638795</v>
      </c>
      <c r="F1783" s="17">
        <v>0.61810500000000002</v>
      </c>
      <c r="G1783" s="17">
        <v>0.69809900000000003</v>
      </c>
    </row>
    <row r="1784" spans="1:7" x14ac:dyDescent="0.3">
      <c r="A1784" s="17" t="str">
        <f t="shared" si="33"/>
        <v>2020-21Indigo ShireS1</v>
      </c>
      <c r="B1784" s="17" t="s">
        <v>106</v>
      </c>
      <c r="C1784" s="17" t="s">
        <v>227</v>
      </c>
      <c r="D1784" s="17" t="s">
        <v>116</v>
      </c>
      <c r="E1784" s="17">
        <v>0.55314755302097396</v>
      </c>
      <c r="F1784" s="17">
        <v>0.61810500000000002</v>
      </c>
      <c r="G1784" s="17">
        <v>0.51998900000000003</v>
      </c>
    </row>
    <row r="1785" spans="1:7" x14ac:dyDescent="0.3">
      <c r="A1785" s="17" t="str">
        <f t="shared" si="33"/>
        <v>2020-21Knox CityS1</v>
      </c>
      <c r="B1785" s="17" t="s">
        <v>106</v>
      </c>
      <c r="C1785" s="17" t="s">
        <v>228</v>
      </c>
      <c r="D1785" s="17" t="s">
        <v>116</v>
      </c>
      <c r="E1785" s="17">
        <v>0.673965990367978</v>
      </c>
      <c r="F1785" s="17">
        <v>0.61810500000000002</v>
      </c>
      <c r="G1785" s="17">
        <v>0.70795300000000005</v>
      </c>
    </row>
    <row r="1786" spans="1:7" x14ac:dyDescent="0.3">
      <c r="A1786" s="17" t="str">
        <f t="shared" si="33"/>
        <v>2020-21Loddon ShireS1</v>
      </c>
      <c r="B1786" s="17" t="s">
        <v>106</v>
      </c>
      <c r="C1786" s="17" t="s">
        <v>229</v>
      </c>
      <c r="D1786" s="17" t="s">
        <v>116</v>
      </c>
      <c r="E1786" s="17">
        <v>0.365902586613438</v>
      </c>
      <c r="F1786" s="17">
        <v>0.61810500000000002</v>
      </c>
      <c r="G1786" s="17">
        <v>0.51998900000000003</v>
      </c>
    </row>
    <row r="1787" spans="1:7" x14ac:dyDescent="0.3">
      <c r="A1787" s="17" t="str">
        <f t="shared" si="33"/>
        <v>2020-21Macedon Ranges ShireS1</v>
      </c>
      <c r="B1787" s="17" t="s">
        <v>106</v>
      </c>
      <c r="C1787" s="17" t="s">
        <v>230</v>
      </c>
      <c r="D1787" s="17" t="s">
        <v>116</v>
      </c>
      <c r="E1787" s="17">
        <v>0.64616263106100202</v>
      </c>
      <c r="F1787" s="17">
        <v>0.61810500000000002</v>
      </c>
      <c r="G1787" s="17">
        <v>0.58489800000000003</v>
      </c>
    </row>
    <row r="1788" spans="1:7" x14ac:dyDescent="0.3">
      <c r="A1788" s="17" t="str">
        <f t="shared" si="33"/>
        <v>2020-21Manningham CityS1</v>
      </c>
      <c r="B1788" s="17" t="s">
        <v>106</v>
      </c>
      <c r="C1788" s="17" t="s">
        <v>231</v>
      </c>
      <c r="D1788" s="17" t="s">
        <v>116</v>
      </c>
      <c r="E1788" s="17">
        <v>0.80122576592107797</v>
      </c>
      <c r="F1788" s="17">
        <v>0.61810500000000002</v>
      </c>
      <c r="G1788" s="17">
        <v>0.70795300000000005</v>
      </c>
    </row>
    <row r="1789" spans="1:7" x14ac:dyDescent="0.3">
      <c r="A1789" s="17" t="str">
        <f t="shared" si="33"/>
        <v>2020-21Mansfield ShireS1</v>
      </c>
      <c r="B1789" s="17" t="s">
        <v>106</v>
      </c>
      <c r="C1789" s="17" t="s">
        <v>232</v>
      </c>
      <c r="D1789" s="17" t="s">
        <v>116</v>
      </c>
      <c r="E1789" s="17">
        <v>0.62032710280373804</v>
      </c>
      <c r="F1789" s="17">
        <v>0.61810500000000002</v>
      </c>
      <c r="G1789" s="17">
        <v>0.51998900000000003</v>
      </c>
    </row>
    <row r="1790" spans="1:7" x14ac:dyDescent="0.3">
      <c r="A1790" s="17" t="str">
        <f t="shared" si="33"/>
        <v>2020-21Maribyrnong CityS1</v>
      </c>
      <c r="B1790" s="17" t="s">
        <v>106</v>
      </c>
      <c r="C1790" s="17" t="s">
        <v>233</v>
      </c>
      <c r="D1790" s="17" t="s">
        <v>116</v>
      </c>
      <c r="E1790" s="17">
        <v>0.78890405689763099</v>
      </c>
      <c r="F1790" s="17">
        <v>0.61810500000000002</v>
      </c>
      <c r="G1790" s="17">
        <v>0.70795300000000005</v>
      </c>
    </row>
    <row r="1791" spans="1:7" x14ac:dyDescent="0.3">
      <c r="A1791" s="17" t="str">
        <f t="shared" si="33"/>
        <v>2020-21Maroondah CityS1</v>
      </c>
      <c r="B1791" s="17" t="s">
        <v>106</v>
      </c>
      <c r="C1791" s="17" t="s">
        <v>234</v>
      </c>
      <c r="D1791" s="17" t="s">
        <v>116</v>
      </c>
      <c r="E1791" s="17">
        <v>0.64453392849940205</v>
      </c>
      <c r="F1791" s="17">
        <v>0.61810500000000002</v>
      </c>
      <c r="G1791" s="17">
        <v>0.70795300000000005</v>
      </c>
    </row>
    <row r="1792" spans="1:7" x14ac:dyDescent="0.3">
      <c r="A1792" s="17" t="str">
        <f t="shared" si="33"/>
        <v>2020-21Melbourne CityS1</v>
      </c>
      <c r="B1792" s="17" t="s">
        <v>106</v>
      </c>
      <c r="C1792" s="17" t="s">
        <v>235</v>
      </c>
      <c r="D1792" s="17" t="s">
        <v>116</v>
      </c>
      <c r="E1792" s="17">
        <v>0.64007734045999398</v>
      </c>
      <c r="F1792" s="17">
        <v>0.61810500000000002</v>
      </c>
      <c r="G1792" s="17">
        <v>0.70795300000000005</v>
      </c>
    </row>
    <row r="1793" spans="1:7" x14ac:dyDescent="0.3">
      <c r="A1793" s="17" t="str">
        <f t="shared" si="33"/>
        <v>2020-21Melton CityS1</v>
      </c>
      <c r="B1793" s="17" t="s">
        <v>106</v>
      </c>
      <c r="C1793" s="17" t="s">
        <v>236</v>
      </c>
      <c r="D1793" s="17" t="s">
        <v>116</v>
      </c>
      <c r="E1793" s="17">
        <v>0.56140708789927696</v>
      </c>
      <c r="F1793" s="17">
        <v>0.61810500000000002</v>
      </c>
      <c r="G1793" s="17">
        <v>0.69809900000000003</v>
      </c>
    </row>
    <row r="1794" spans="1:7" x14ac:dyDescent="0.3">
      <c r="A1794" s="17" t="str">
        <f t="shared" si="33"/>
        <v>2020-21Moira ShireS1</v>
      </c>
      <c r="B1794" s="17" t="s">
        <v>106</v>
      </c>
      <c r="C1794" s="17" t="s">
        <v>237</v>
      </c>
      <c r="D1794" s="17" t="s">
        <v>116</v>
      </c>
      <c r="E1794" s="17">
        <v>0.65023410223295097</v>
      </c>
      <c r="F1794" s="17">
        <v>0.61810500000000002</v>
      </c>
      <c r="G1794" s="17">
        <v>0.58489800000000003</v>
      </c>
    </row>
    <row r="1795" spans="1:7" x14ac:dyDescent="0.3">
      <c r="A1795" s="17" t="str">
        <f t="shared" si="33"/>
        <v>2020-21Monash CityS1</v>
      </c>
      <c r="B1795" s="17" t="s">
        <v>106</v>
      </c>
      <c r="C1795" s="17" t="s">
        <v>238</v>
      </c>
      <c r="D1795" s="17" t="s">
        <v>116</v>
      </c>
      <c r="E1795" s="17">
        <v>0.651795203128538</v>
      </c>
      <c r="F1795" s="17">
        <v>0.61810500000000002</v>
      </c>
      <c r="G1795" s="17">
        <v>0.70795300000000005</v>
      </c>
    </row>
    <row r="1796" spans="1:7" x14ac:dyDescent="0.3">
      <c r="A1796" s="17" t="str">
        <f t="shared" si="33"/>
        <v>2020-21Moonee Valley CityS1</v>
      </c>
      <c r="B1796" s="17" t="s">
        <v>106</v>
      </c>
      <c r="C1796" s="17" t="s">
        <v>239</v>
      </c>
      <c r="D1796" s="17" t="s">
        <v>116</v>
      </c>
      <c r="E1796" s="17">
        <v>0.68903203420563697</v>
      </c>
      <c r="F1796" s="17">
        <v>0.61810500000000002</v>
      </c>
      <c r="G1796" s="17">
        <v>0.70795300000000005</v>
      </c>
    </row>
    <row r="1797" spans="1:7" x14ac:dyDescent="0.3">
      <c r="A1797" s="17" t="str">
        <f t="shared" si="33"/>
        <v>2020-21Moorabool ShireS1</v>
      </c>
      <c r="B1797" s="17" t="s">
        <v>106</v>
      </c>
      <c r="C1797" s="17" t="s">
        <v>240</v>
      </c>
      <c r="D1797" s="17" t="s">
        <v>116</v>
      </c>
      <c r="E1797" s="17">
        <v>0.65491205182680901</v>
      </c>
      <c r="F1797" s="17">
        <v>0.61810500000000002</v>
      </c>
      <c r="G1797" s="17">
        <v>0.58489800000000003</v>
      </c>
    </row>
    <row r="1798" spans="1:7" x14ac:dyDescent="0.3">
      <c r="A1798" s="17" t="str">
        <f t="shared" si="33"/>
        <v>2020-21Merri-bek CityS1</v>
      </c>
      <c r="B1798" s="17" t="s">
        <v>106</v>
      </c>
      <c r="C1798" s="17" t="s">
        <v>241</v>
      </c>
      <c r="D1798" s="17" t="s">
        <v>116</v>
      </c>
      <c r="E1798" s="17">
        <v>0.70175515834636204</v>
      </c>
      <c r="F1798" s="17">
        <v>0.61810500000000002</v>
      </c>
      <c r="G1798" s="17">
        <v>0.70795300000000005</v>
      </c>
    </row>
    <row r="1799" spans="1:7" x14ac:dyDescent="0.3">
      <c r="A1799" s="17" t="str">
        <f t="shared" si="33"/>
        <v>2020-21Mornington Peninsula ShireS1</v>
      </c>
      <c r="B1799" s="17" t="s">
        <v>106</v>
      </c>
      <c r="C1799" s="17" t="s">
        <v>242</v>
      </c>
      <c r="D1799" s="17" t="s">
        <v>116</v>
      </c>
      <c r="E1799" s="17">
        <v>0.770752016653656</v>
      </c>
      <c r="F1799" s="17">
        <v>0.61810500000000002</v>
      </c>
      <c r="G1799" s="17">
        <v>0.69809900000000003</v>
      </c>
    </row>
    <row r="1800" spans="1:7" x14ac:dyDescent="0.3">
      <c r="A1800" s="17" t="str">
        <f t="shared" si="33"/>
        <v>2020-21Mount Alexander ShireS1</v>
      </c>
      <c r="B1800" s="17" t="s">
        <v>106</v>
      </c>
      <c r="C1800" s="17" t="s">
        <v>243</v>
      </c>
      <c r="D1800" s="17" t="s">
        <v>116</v>
      </c>
      <c r="E1800" s="17">
        <v>0.56513051939965497</v>
      </c>
      <c r="F1800" s="17">
        <v>0.61810500000000002</v>
      </c>
      <c r="G1800" s="17">
        <v>0.58489800000000003</v>
      </c>
    </row>
    <row r="1801" spans="1:7" x14ac:dyDescent="0.3">
      <c r="A1801" s="17" t="str">
        <f t="shared" si="33"/>
        <v>2020-21Moyne ShireS1</v>
      </c>
      <c r="B1801" s="17" t="s">
        <v>106</v>
      </c>
      <c r="C1801" s="17" t="s">
        <v>244</v>
      </c>
      <c r="D1801" s="17" t="s">
        <v>116</v>
      </c>
      <c r="E1801" s="17">
        <v>0.491465684160387</v>
      </c>
      <c r="F1801" s="17">
        <v>0.61810500000000002</v>
      </c>
      <c r="G1801" s="17">
        <v>0.58489800000000003</v>
      </c>
    </row>
    <row r="1802" spans="1:7" x14ac:dyDescent="0.3">
      <c r="A1802" s="17" t="str">
        <f t="shared" si="33"/>
        <v>2020-21Murrindindi ShireS1</v>
      </c>
      <c r="B1802" s="17" t="s">
        <v>106</v>
      </c>
      <c r="C1802" s="17" t="s">
        <v>245</v>
      </c>
      <c r="D1802" s="17" t="s">
        <v>116</v>
      </c>
      <c r="E1802" s="17">
        <v>0.61905054915176705</v>
      </c>
      <c r="F1802" s="17">
        <v>0.61810500000000002</v>
      </c>
      <c r="G1802" s="17">
        <v>0.51998900000000003</v>
      </c>
    </row>
    <row r="1803" spans="1:7" x14ac:dyDescent="0.3">
      <c r="A1803" s="17" t="str">
        <f t="shared" si="33"/>
        <v>2020-21Nillumbik ShireS1</v>
      </c>
      <c r="B1803" s="17" t="s">
        <v>106</v>
      </c>
      <c r="C1803" s="17" t="s">
        <v>246</v>
      </c>
      <c r="D1803" s="17" t="s">
        <v>116</v>
      </c>
      <c r="E1803" s="17">
        <v>0.78807456918324004</v>
      </c>
      <c r="F1803" s="17">
        <v>0.61810500000000002</v>
      </c>
      <c r="G1803" s="17">
        <v>0.69809900000000003</v>
      </c>
    </row>
    <row r="1804" spans="1:7" x14ac:dyDescent="0.3">
      <c r="A1804" s="17" t="str">
        <f t="shared" si="33"/>
        <v>2020-21Port Phillip CityS1</v>
      </c>
      <c r="B1804" s="17" t="s">
        <v>106</v>
      </c>
      <c r="C1804" s="17" t="s">
        <v>247</v>
      </c>
      <c r="D1804" s="17" t="s">
        <v>116</v>
      </c>
      <c r="E1804" s="17">
        <v>0.60455281463992705</v>
      </c>
      <c r="F1804" s="17">
        <v>0.61810500000000002</v>
      </c>
      <c r="G1804" s="17">
        <v>0.70795300000000005</v>
      </c>
    </row>
    <row r="1805" spans="1:7" x14ac:dyDescent="0.3">
      <c r="A1805" s="17" t="str">
        <f t="shared" si="33"/>
        <v>2020-21Pyrenees ShireS1</v>
      </c>
      <c r="B1805" s="17" t="s">
        <v>106</v>
      </c>
      <c r="C1805" s="17" t="s">
        <v>248</v>
      </c>
      <c r="D1805" s="17" t="s">
        <v>116</v>
      </c>
      <c r="E1805" s="17">
        <v>0.46566663941796799</v>
      </c>
      <c r="F1805" s="17">
        <v>0.61810500000000002</v>
      </c>
      <c r="G1805" s="17">
        <v>0.51998900000000003</v>
      </c>
    </row>
    <row r="1806" spans="1:7" x14ac:dyDescent="0.3">
      <c r="A1806" s="17" t="str">
        <f t="shared" si="33"/>
        <v>2020-21Greater SheppartonS1</v>
      </c>
      <c r="B1806" s="17" t="s">
        <v>106</v>
      </c>
      <c r="C1806" s="17" t="s">
        <v>249</v>
      </c>
      <c r="D1806" s="17" t="s">
        <v>116</v>
      </c>
      <c r="E1806" s="17">
        <v>0.55310830097248498</v>
      </c>
      <c r="F1806" s="17">
        <v>0.61810500000000002</v>
      </c>
      <c r="G1806" s="17">
        <v>0.59795500000000001</v>
      </c>
    </row>
    <row r="1807" spans="1:7" x14ac:dyDescent="0.3">
      <c r="A1807" s="17" t="str">
        <f t="shared" si="33"/>
        <v>2020-21Wangaratta Rural CityS1</v>
      </c>
      <c r="B1807" s="17" t="s">
        <v>106</v>
      </c>
      <c r="C1807" s="17" t="s">
        <v>250</v>
      </c>
      <c r="D1807" s="17" t="s">
        <v>116</v>
      </c>
      <c r="E1807" s="17">
        <v>0.47216605543550599</v>
      </c>
      <c r="F1807" s="17">
        <v>0.61810500000000002</v>
      </c>
      <c r="G1807" s="17">
        <v>0.59795500000000001</v>
      </c>
    </row>
    <row r="1808" spans="1:7" x14ac:dyDescent="0.3">
      <c r="A1808" s="17" t="str">
        <f t="shared" si="33"/>
        <v>2020-21Warrnambool CityS1</v>
      </c>
      <c r="B1808" s="17" t="s">
        <v>106</v>
      </c>
      <c r="C1808" s="17" t="s">
        <v>251</v>
      </c>
      <c r="D1808" s="17" t="s">
        <v>116</v>
      </c>
      <c r="E1808" s="17">
        <v>0.57108529142716702</v>
      </c>
      <c r="F1808" s="17">
        <v>0.61810500000000002</v>
      </c>
      <c r="G1808" s="17">
        <v>0.59795500000000001</v>
      </c>
    </row>
    <row r="1809" spans="1:7" x14ac:dyDescent="0.3">
      <c r="A1809" s="17" t="str">
        <f t="shared" si="33"/>
        <v>2020-21Wodonga CityS1</v>
      </c>
      <c r="B1809" s="17" t="s">
        <v>106</v>
      </c>
      <c r="C1809" s="17" t="s">
        <v>252</v>
      </c>
      <c r="D1809" s="17" t="s">
        <v>116</v>
      </c>
      <c r="E1809" s="17">
        <v>0.66988787887477397</v>
      </c>
      <c r="F1809" s="17">
        <v>0.61810500000000002</v>
      </c>
      <c r="G1809" s="17">
        <v>0.59795500000000001</v>
      </c>
    </row>
    <row r="1810" spans="1:7" x14ac:dyDescent="0.3">
      <c r="A1810" s="17" t="str">
        <f t="shared" si="33"/>
        <v>2020-21Boroondara CityS1</v>
      </c>
      <c r="B1810" s="17" t="s">
        <v>106</v>
      </c>
      <c r="C1810" s="17" t="s">
        <v>253</v>
      </c>
      <c r="D1810" s="17" t="s">
        <v>116</v>
      </c>
      <c r="E1810" s="17">
        <v>0.83750417758574003</v>
      </c>
      <c r="F1810" s="17">
        <v>0.61810500000000002</v>
      </c>
      <c r="G1810" s="17">
        <v>0.70795300000000005</v>
      </c>
    </row>
    <row r="1811" spans="1:7" x14ac:dyDescent="0.3">
      <c r="A1811" s="17" t="str">
        <f t="shared" si="33"/>
        <v>2020-21Buloke ShireS1</v>
      </c>
      <c r="B1811" s="17" t="s">
        <v>106</v>
      </c>
      <c r="C1811" s="17" t="s">
        <v>254</v>
      </c>
      <c r="D1811" s="17" t="s">
        <v>116</v>
      </c>
      <c r="E1811" s="17">
        <v>0.48167771928625103</v>
      </c>
      <c r="F1811" s="17">
        <v>0.61810500000000002</v>
      </c>
      <c r="G1811" s="17">
        <v>0.51998900000000003</v>
      </c>
    </row>
    <row r="1812" spans="1:7" x14ac:dyDescent="0.3">
      <c r="A1812" s="17" t="str">
        <f t="shared" si="33"/>
        <v>2020-21Glen Eira CityS1</v>
      </c>
      <c r="B1812" s="17" t="s">
        <v>106</v>
      </c>
      <c r="C1812" s="17" t="s">
        <v>255</v>
      </c>
      <c r="D1812" s="17" t="s">
        <v>116</v>
      </c>
      <c r="E1812" s="17">
        <v>0.69288424062820697</v>
      </c>
      <c r="F1812" s="17">
        <v>0.61810500000000002</v>
      </c>
      <c r="G1812" s="17">
        <v>0.70795300000000005</v>
      </c>
    </row>
    <row r="1813" spans="1:7" x14ac:dyDescent="0.3">
      <c r="A1813" s="17" t="str">
        <f t="shared" si="33"/>
        <v>2020-21Horsham Rural CityS1</v>
      </c>
      <c r="B1813" s="17" t="s">
        <v>106</v>
      </c>
      <c r="C1813" s="17" t="s">
        <v>256</v>
      </c>
      <c r="D1813" s="17" t="s">
        <v>116</v>
      </c>
      <c r="E1813" s="17">
        <v>0.51224920424877496</v>
      </c>
      <c r="F1813" s="17">
        <v>0.61810500000000002</v>
      </c>
      <c r="G1813" s="17">
        <v>0.59795500000000001</v>
      </c>
    </row>
    <row r="1814" spans="1:7" x14ac:dyDescent="0.3">
      <c r="A1814" s="17" t="str">
        <f t="shared" si="33"/>
        <v>2020-21Kingston CityS1</v>
      </c>
      <c r="B1814" s="17" t="s">
        <v>106</v>
      </c>
      <c r="C1814" s="17" t="s">
        <v>257</v>
      </c>
      <c r="D1814" s="17" t="s">
        <v>116</v>
      </c>
      <c r="E1814" s="17">
        <v>0.64323364863954002</v>
      </c>
      <c r="F1814" s="17">
        <v>0.61810500000000002</v>
      </c>
      <c r="G1814" s="17">
        <v>0.70795300000000005</v>
      </c>
    </row>
    <row r="1815" spans="1:7" x14ac:dyDescent="0.3">
      <c r="A1815" s="17" t="str">
        <f t="shared" si="33"/>
        <v>2020-21Latrobe CityS1</v>
      </c>
      <c r="B1815" s="17" t="s">
        <v>106</v>
      </c>
      <c r="C1815" s="17" t="s">
        <v>258</v>
      </c>
      <c r="D1815" s="17" t="s">
        <v>116</v>
      </c>
      <c r="E1815" s="17">
        <v>0.61315603953861597</v>
      </c>
      <c r="F1815" s="17">
        <v>0.61810500000000002</v>
      </c>
      <c r="G1815" s="17">
        <v>0.59795500000000001</v>
      </c>
    </row>
    <row r="1816" spans="1:7" x14ac:dyDescent="0.3">
      <c r="A1816" s="17" t="str">
        <f t="shared" si="33"/>
        <v>2020-21Mildura Rural CityS1</v>
      </c>
      <c r="B1816" s="17" t="s">
        <v>106</v>
      </c>
      <c r="C1816" s="17" t="s">
        <v>259</v>
      </c>
      <c r="D1816" s="17" t="s">
        <v>116</v>
      </c>
      <c r="E1816" s="17">
        <v>0.61035633321625804</v>
      </c>
      <c r="F1816" s="17">
        <v>0.61810500000000002</v>
      </c>
      <c r="G1816" s="17">
        <v>0.59795500000000001</v>
      </c>
    </row>
    <row r="1817" spans="1:7" x14ac:dyDescent="0.3">
      <c r="A1817" s="17" t="str">
        <f t="shared" si="33"/>
        <v>2020-21Mitchell ShireS1</v>
      </c>
      <c r="B1817" s="17" t="s">
        <v>106</v>
      </c>
      <c r="C1817" s="17" t="s">
        <v>260</v>
      </c>
      <c r="D1817" s="17" t="s">
        <v>116</v>
      </c>
      <c r="E1817" s="17">
        <v>0.64574399794582105</v>
      </c>
      <c r="F1817" s="17">
        <v>0.61810500000000002</v>
      </c>
      <c r="G1817" s="17">
        <v>0.58489800000000003</v>
      </c>
    </row>
    <row r="1818" spans="1:7" x14ac:dyDescent="0.3">
      <c r="A1818" s="17" t="str">
        <f t="shared" si="33"/>
        <v>2020-21Northern Grampians ShireS1</v>
      </c>
      <c r="B1818" s="17" t="s">
        <v>106</v>
      </c>
      <c r="C1818" s="17" t="s">
        <v>261</v>
      </c>
      <c r="D1818" s="17" t="s">
        <v>116</v>
      </c>
      <c r="E1818" s="17">
        <v>0.51108374384236499</v>
      </c>
      <c r="F1818" s="17">
        <v>0.61810500000000002</v>
      </c>
      <c r="G1818" s="17">
        <v>0.51998900000000003</v>
      </c>
    </row>
    <row r="1819" spans="1:7" x14ac:dyDescent="0.3">
      <c r="A1819" s="17" t="str">
        <f t="shared" si="33"/>
        <v>2021-22Southern Grampians ShireG2</v>
      </c>
      <c r="B1819" s="17" t="s">
        <v>107</v>
      </c>
      <c r="C1819" s="17" t="s">
        <v>184</v>
      </c>
      <c r="D1819" s="17" t="s">
        <v>22</v>
      </c>
      <c r="E1819" s="17">
        <v>50</v>
      </c>
      <c r="F1819" s="17">
        <v>55.151282000000002</v>
      </c>
      <c r="G1819" s="17">
        <v>50.736842000000003</v>
      </c>
    </row>
    <row r="1820" spans="1:7" x14ac:dyDescent="0.3">
      <c r="A1820" s="17" t="str">
        <f t="shared" si="33"/>
        <v>2021-22South Gippsland ShireG2</v>
      </c>
      <c r="B1820" s="17" t="s">
        <v>107</v>
      </c>
      <c r="C1820" s="17" t="s">
        <v>185</v>
      </c>
      <c r="D1820" s="17" t="s">
        <v>22</v>
      </c>
      <c r="E1820" s="17">
        <v>44</v>
      </c>
      <c r="F1820" s="17">
        <v>55.151282000000002</v>
      </c>
      <c r="G1820" s="17">
        <v>50.736842000000003</v>
      </c>
    </row>
    <row r="1821" spans="1:7" x14ac:dyDescent="0.3">
      <c r="A1821" s="17" t="str">
        <f t="shared" si="33"/>
        <v>2021-22Stonnington CityG2</v>
      </c>
      <c r="B1821" s="17" t="s">
        <v>107</v>
      </c>
      <c r="C1821" s="17" t="s">
        <v>186</v>
      </c>
      <c r="D1821" s="17" t="s">
        <v>22</v>
      </c>
      <c r="E1821" s="17">
        <v>56</v>
      </c>
      <c r="F1821" s="17">
        <v>55.151282000000002</v>
      </c>
      <c r="G1821" s="17">
        <v>59.668182000000002</v>
      </c>
    </row>
    <row r="1822" spans="1:7" x14ac:dyDescent="0.3">
      <c r="A1822" s="17" t="str">
        <f t="shared" si="33"/>
        <v>2021-22Ararat Rural CityG2</v>
      </c>
      <c r="B1822" s="17" t="s">
        <v>107</v>
      </c>
      <c r="C1822" s="17" t="s">
        <v>187</v>
      </c>
      <c r="D1822" s="17" t="s">
        <v>22</v>
      </c>
      <c r="E1822" s="17">
        <v>62</v>
      </c>
      <c r="F1822" s="17">
        <v>55.151282000000002</v>
      </c>
      <c r="G1822" s="17">
        <v>53.777777999999998</v>
      </c>
    </row>
    <row r="1823" spans="1:7" x14ac:dyDescent="0.3">
      <c r="A1823" s="17" t="str">
        <f t="shared" si="33"/>
        <v>2021-22Strathbogie ShireG2</v>
      </c>
      <c r="B1823" s="17" t="s">
        <v>107</v>
      </c>
      <c r="C1823" s="17" t="s">
        <v>188</v>
      </c>
      <c r="D1823" s="17" t="s">
        <v>22</v>
      </c>
      <c r="E1823" s="17">
        <v>52</v>
      </c>
      <c r="F1823" s="17">
        <v>55.151282000000002</v>
      </c>
      <c r="G1823" s="17">
        <v>53.777777999999998</v>
      </c>
    </row>
    <row r="1824" spans="1:7" x14ac:dyDescent="0.3">
      <c r="A1824" s="17" t="str">
        <f t="shared" si="33"/>
        <v>2021-22Surf Coast ShireG2</v>
      </c>
      <c r="B1824" s="17" t="s">
        <v>107</v>
      </c>
      <c r="C1824" s="17" t="s">
        <v>189</v>
      </c>
      <c r="D1824" s="17" t="s">
        <v>22</v>
      </c>
      <c r="E1824" s="17">
        <v>54</v>
      </c>
      <c r="F1824" s="17">
        <v>55.151282000000002</v>
      </c>
      <c r="G1824" s="17">
        <v>50.736842000000003</v>
      </c>
    </row>
    <row r="1825" spans="1:7" x14ac:dyDescent="0.3">
      <c r="A1825" s="17" t="str">
        <f t="shared" si="33"/>
        <v>2021-22Swan Hill Rural CityG2</v>
      </c>
      <c r="B1825" s="17" t="s">
        <v>107</v>
      </c>
      <c r="C1825" s="17" t="s">
        <v>190</v>
      </c>
      <c r="D1825" s="17" t="s">
        <v>22</v>
      </c>
      <c r="E1825" s="17">
        <v>48</v>
      </c>
      <c r="F1825" s="17">
        <v>55.151282000000002</v>
      </c>
      <c r="G1825" s="17">
        <v>50.736842000000003</v>
      </c>
    </row>
    <row r="1826" spans="1:7" x14ac:dyDescent="0.3">
      <c r="A1826" s="17" t="str">
        <f t="shared" si="33"/>
        <v>2021-22Towong ShireG2</v>
      </c>
      <c r="B1826" s="17" t="s">
        <v>107</v>
      </c>
      <c r="C1826" s="17" t="s">
        <v>191</v>
      </c>
      <c r="D1826" s="17" t="s">
        <v>22</v>
      </c>
      <c r="F1826" s="17">
        <v>55.151282000000002</v>
      </c>
      <c r="G1826" s="17">
        <v>53.777777999999998</v>
      </c>
    </row>
    <row r="1827" spans="1:7" x14ac:dyDescent="0.3">
      <c r="A1827" s="17" t="str">
        <f t="shared" si="33"/>
        <v>2021-22Wellington ShireG2</v>
      </c>
      <c r="B1827" s="17" t="s">
        <v>107</v>
      </c>
      <c r="C1827" s="17" t="s">
        <v>192</v>
      </c>
      <c r="D1827" s="17" t="s">
        <v>22</v>
      </c>
      <c r="E1827" s="17">
        <v>55</v>
      </c>
      <c r="F1827" s="17">
        <v>55.151282000000002</v>
      </c>
      <c r="G1827" s="17">
        <v>50.736842000000003</v>
      </c>
    </row>
    <row r="1828" spans="1:7" x14ac:dyDescent="0.3">
      <c r="A1828" s="17" t="str">
        <f t="shared" si="33"/>
        <v>2021-22West Wimmera ShireG2</v>
      </c>
      <c r="B1828" s="17" t="s">
        <v>107</v>
      </c>
      <c r="C1828" s="17" t="s">
        <v>193</v>
      </c>
      <c r="D1828" s="17" t="s">
        <v>22</v>
      </c>
      <c r="E1828" s="17">
        <v>54</v>
      </c>
      <c r="F1828" s="17">
        <v>55.151282000000002</v>
      </c>
      <c r="G1828" s="17">
        <v>53.777777999999998</v>
      </c>
    </row>
    <row r="1829" spans="1:7" x14ac:dyDescent="0.3">
      <c r="A1829" s="17" t="str">
        <f t="shared" si="33"/>
        <v>2021-22Whitehorse CityG2</v>
      </c>
      <c r="B1829" s="17" t="s">
        <v>107</v>
      </c>
      <c r="C1829" s="17" t="s">
        <v>194</v>
      </c>
      <c r="D1829" s="17" t="s">
        <v>22</v>
      </c>
      <c r="E1829" s="17">
        <v>57</v>
      </c>
      <c r="F1829" s="17">
        <v>55.151282000000002</v>
      </c>
      <c r="G1829" s="17">
        <v>59.668182000000002</v>
      </c>
    </row>
    <row r="1830" spans="1:7" x14ac:dyDescent="0.3">
      <c r="A1830" s="17" t="str">
        <f t="shared" si="33"/>
        <v>2021-22Whittlesea CityG2</v>
      </c>
      <c r="B1830" s="17" t="s">
        <v>107</v>
      </c>
      <c r="C1830" s="17" t="s">
        <v>195</v>
      </c>
      <c r="D1830" s="17" t="s">
        <v>22</v>
      </c>
      <c r="E1830" s="17">
        <v>55</v>
      </c>
      <c r="F1830" s="17">
        <v>55.151282000000002</v>
      </c>
      <c r="G1830" s="17">
        <v>58.011111</v>
      </c>
    </row>
    <row r="1831" spans="1:7" x14ac:dyDescent="0.3">
      <c r="A1831" s="17" t="str">
        <f t="shared" si="33"/>
        <v>2021-22Wyndham CityG2</v>
      </c>
      <c r="B1831" s="17" t="s">
        <v>107</v>
      </c>
      <c r="C1831" s="17" t="s">
        <v>196</v>
      </c>
      <c r="D1831" s="17" t="s">
        <v>22</v>
      </c>
      <c r="E1831" s="17">
        <v>65</v>
      </c>
      <c r="F1831" s="17">
        <v>55.151282000000002</v>
      </c>
      <c r="G1831" s="17">
        <v>58.011111</v>
      </c>
    </row>
    <row r="1832" spans="1:7" x14ac:dyDescent="0.3">
      <c r="A1832" s="17" t="str">
        <f t="shared" si="33"/>
        <v>2021-22Yarra CityG2</v>
      </c>
      <c r="B1832" s="17" t="s">
        <v>107</v>
      </c>
      <c r="C1832" s="17" t="s">
        <v>197</v>
      </c>
      <c r="D1832" s="17" t="s">
        <v>22</v>
      </c>
      <c r="E1832" s="17">
        <v>50</v>
      </c>
      <c r="F1832" s="17">
        <v>55.151282000000002</v>
      </c>
      <c r="G1832" s="17">
        <v>59.668182000000002</v>
      </c>
    </row>
    <row r="1833" spans="1:7" x14ac:dyDescent="0.3">
      <c r="A1833" s="17" t="str">
        <f t="shared" si="33"/>
        <v>2021-22Yarra Ranges ShireG2</v>
      </c>
      <c r="B1833" s="17" t="s">
        <v>107</v>
      </c>
      <c r="C1833" s="17" t="s">
        <v>198</v>
      </c>
      <c r="D1833" s="17" t="s">
        <v>22</v>
      </c>
      <c r="E1833" s="17">
        <v>51</v>
      </c>
      <c r="F1833" s="17">
        <v>55.151282000000002</v>
      </c>
      <c r="G1833" s="17">
        <v>58.011111</v>
      </c>
    </row>
    <row r="1834" spans="1:7" x14ac:dyDescent="0.3">
      <c r="A1834" s="17" t="str">
        <f t="shared" si="33"/>
        <v>2021-22Yarriambiack ShireG2</v>
      </c>
      <c r="B1834" s="17" t="s">
        <v>107</v>
      </c>
      <c r="C1834" s="17" t="s">
        <v>199</v>
      </c>
      <c r="D1834" s="17" t="s">
        <v>22</v>
      </c>
      <c r="E1834" s="17">
        <v>57</v>
      </c>
      <c r="F1834" s="17">
        <v>55.151282000000002</v>
      </c>
      <c r="G1834" s="17">
        <v>53.777777999999998</v>
      </c>
    </row>
    <row r="1835" spans="1:7" x14ac:dyDescent="0.3">
      <c r="A1835" s="17" t="str">
        <f t="shared" si="33"/>
        <v>2021-22Bass Coast ShireG2</v>
      </c>
      <c r="B1835" s="17" t="s">
        <v>107</v>
      </c>
      <c r="C1835" s="17" t="s">
        <v>200</v>
      </c>
      <c r="D1835" s="17" t="s">
        <v>22</v>
      </c>
      <c r="E1835" s="17">
        <v>51</v>
      </c>
      <c r="F1835" s="17">
        <v>55.151282000000002</v>
      </c>
      <c r="G1835" s="17">
        <v>50.736842000000003</v>
      </c>
    </row>
    <row r="1836" spans="1:7" x14ac:dyDescent="0.3">
      <c r="A1836" s="17" t="str">
        <f t="shared" si="33"/>
        <v>2021-22Borough of QueenscliffeG2</v>
      </c>
      <c r="B1836" s="17" t="s">
        <v>107</v>
      </c>
      <c r="C1836" s="17" t="s">
        <v>201</v>
      </c>
      <c r="D1836" s="17" t="s">
        <v>22</v>
      </c>
      <c r="E1836" s="17">
        <v>65</v>
      </c>
      <c r="F1836" s="17">
        <v>55.151282000000002</v>
      </c>
      <c r="G1836" s="17">
        <v>53.777777999999998</v>
      </c>
    </row>
    <row r="1837" spans="1:7" x14ac:dyDescent="0.3">
      <c r="A1837" s="17" t="str">
        <f t="shared" si="33"/>
        <v>2021-22Merri-bek CityG2</v>
      </c>
      <c r="B1837" s="17" t="s">
        <v>107</v>
      </c>
      <c r="C1837" s="17" t="s">
        <v>241</v>
      </c>
      <c r="D1837" s="17" t="s">
        <v>22</v>
      </c>
      <c r="E1837" s="17">
        <v>54</v>
      </c>
      <c r="F1837" s="17">
        <v>55.151282000000002</v>
      </c>
      <c r="G1837" s="17">
        <v>59.668182000000002</v>
      </c>
    </row>
    <row r="1838" spans="1:7" x14ac:dyDescent="0.3">
      <c r="A1838" s="17" t="str">
        <f t="shared" si="33"/>
        <v>2021-22Alpine ShireG2</v>
      </c>
      <c r="B1838" s="17" t="s">
        <v>107</v>
      </c>
      <c r="C1838" s="17" t="s">
        <v>202</v>
      </c>
      <c r="D1838" s="17" t="s">
        <v>22</v>
      </c>
      <c r="E1838" s="17">
        <v>55</v>
      </c>
      <c r="F1838" s="17">
        <v>55.151282000000002</v>
      </c>
      <c r="G1838" s="17">
        <v>53.777777999999998</v>
      </c>
    </row>
    <row r="1839" spans="1:7" x14ac:dyDescent="0.3">
      <c r="A1839" s="17" t="str">
        <f t="shared" si="33"/>
        <v>2021-22Ballarat CityG2</v>
      </c>
      <c r="B1839" s="17" t="s">
        <v>107</v>
      </c>
      <c r="C1839" s="17" t="s">
        <v>203</v>
      </c>
      <c r="D1839" s="17" t="s">
        <v>22</v>
      </c>
      <c r="E1839" s="17">
        <v>51</v>
      </c>
      <c r="F1839" s="17">
        <v>55.151282000000002</v>
      </c>
      <c r="G1839" s="17">
        <v>53.5</v>
      </c>
    </row>
    <row r="1840" spans="1:7" x14ac:dyDescent="0.3">
      <c r="A1840" s="17" t="str">
        <f t="shared" si="33"/>
        <v>2021-22Banyule CityG2</v>
      </c>
      <c r="B1840" s="17" t="s">
        <v>107</v>
      </c>
      <c r="C1840" s="17" t="s">
        <v>204</v>
      </c>
      <c r="D1840" s="17" t="s">
        <v>22</v>
      </c>
      <c r="E1840" s="17">
        <v>59</v>
      </c>
      <c r="F1840" s="17">
        <v>55.151282000000002</v>
      </c>
      <c r="G1840" s="17">
        <v>59.668182000000002</v>
      </c>
    </row>
    <row r="1841" spans="1:7" x14ac:dyDescent="0.3">
      <c r="A1841" s="17" t="str">
        <f t="shared" ref="A1841:A1904" si="34">CONCATENATE(B1841,C1841,D1841)</f>
        <v>2021-22Baw Baw ShireG2</v>
      </c>
      <c r="B1841" s="17" t="s">
        <v>107</v>
      </c>
      <c r="C1841" s="17" t="s">
        <v>205</v>
      </c>
      <c r="D1841" s="17" t="s">
        <v>22</v>
      </c>
      <c r="E1841" s="17">
        <v>53</v>
      </c>
      <c r="F1841" s="17">
        <v>55.151282000000002</v>
      </c>
      <c r="G1841" s="17">
        <v>50.736842000000003</v>
      </c>
    </row>
    <row r="1842" spans="1:7" x14ac:dyDescent="0.3">
      <c r="A1842" s="17" t="str">
        <f t="shared" si="34"/>
        <v>2021-22Bayside CityG2</v>
      </c>
      <c r="B1842" s="17" t="s">
        <v>107</v>
      </c>
      <c r="C1842" s="17" t="s">
        <v>206</v>
      </c>
      <c r="D1842" s="17" t="s">
        <v>22</v>
      </c>
      <c r="E1842" s="17">
        <v>66.7</v>
      </c>
      <c r="F1842" s="17">
        <v>55.151282000000002</v>
      </c>
      <c r="G1842" s="17">
        <v>59.668182000000002</v>
      </c>
    </row>
    <row r="1843" spans="1:7" x14ac:dyDescent="0.3">
      <c r="A1843" s="17" t="str">
        <f t="shared" si="34"/>
        <v>2021-22Benalla Rural CityG2</v>
      </c>
      <c r="B1843" s="17" t="s">
        <v>107</v>
      </c>
      <c r="C1843" s="17" t="s">
        <v>207</v>
      </c>
      <c r="D1843" s="17" t="s">
        <v>22</v>
      </c>
      <c r="E1843" s="17">
        <v>47</v>
      </c>
      <c r="F1843" s="17">
        <v>55.151282000000002</v>
      </c>
      <c r="G1843" s="17">
        <v>53.777777999999998</v>
      </c>
    </row>
    <row r="1844" spans="1:7" x14ac:dyDescent="0.3">
      <c r="A1844" s="17" t="str">
        <f t="shared" si="34"/>
        <v>2021-22Brimbank CityG2</v>
      </c>
      <c r="B1844" s="17" t="s">
        <v>107</v>
      </c>
      <c r="C1844" s="17" t="s">
        <v>208</v>
      </c>
      <c r="D1844" s="17" t="s">
        <v>22</v>
      </c>
      <c r="E1844" s="17">
        <v>59</v>
      </c>
      <c r="F1844" s="17">
        <v>55.151282000000002</v>
      </c>
      <c r="G1844" s="17">
        <v>59.668182000000002</v>
      </c>
    </row>
    <row r="1845" spans="1:7" x14ac:dyDescent="0.3">
      <c r="A1845" s="17" t="str">
        <f t="shared" si="34"/>
        <v>2021-22Campaspe ShireG2</v>
      </c>
      <c r="B1845" s="17" t="s">
        <v>107</v>
      </c>
      <c r="C1845" s="17" t="s">
        <v>209</v>
      </c>
      <c r="D1845" s="17" t="s">
        <v>22</v>
      </c>
      <c r="E1845" s="17">
        <v>42</v>
      </c>
      <c r="F1845" s="17">
        <v>55.151282000000002</v>
      </c>
      <c r="G1845" s="17">
        <v>50.736842000000003</v>
      </c>
    </row>
    <row r="1846" spans="1:7" x14ac:dyDescent="0.3">
      <c r="A1846" s="17" t="str">
        <f t="shared" si="34"/>
        <v>2021-22Cardinia ShireG2</v>
      </c>
      <c r="B1846" s="17" t="s">
        <v>107</v>
      </c>
      <c r="C1846" s="17" t="s">
        <v>210</v>
      </c>
      <c r="D1846" s="17" t="s">
        <v>22</v>
      </c>
      <c r="E1846" s="17">
        <v>68</v>
      </c>
      <c r="F1846" s="17">
        <v>55.151282000000002</v>
      </c>
      <c r="G1846" s="17">
        <v>58.011111</v>
      </c>
    </row>
    <row r="1847" spans="1:7" x14ac:dyDescent="0.3">
      <c r="A1847" s="17" t="str">
        <f t="shared" si="34"/>
        <v>2021-22Casey CityG2</v>
      </c>
      <c r="B1847" s="17" t="s">
        <v>107</v>
      </c>
      <c r="C1847" s="17" t="s">
        <v>211</v>
      </c>
      <c r="D1847" s="17" t="s">
        <v>22</v>
      </c>
      <c r="E1847" s="17">
        <v>50</v>
      </c>
      <c r="F1847" s="17">
        <v>55.151282000000002</v>
      </c>
      <c r="G1847" s="17">
        <v>58.011111</v>
      </c>
    </row>
    <row r="1848" spans="1:7" x14ac:dyDescent="0.3">
      <c r="A1848" s="17" t="str">
        <f t="shared" si="34"/>
        <v>2021-22Central Goldfields ShireG2</v>
      </c>
      <c r="B1848" s="17" t="s">
        <v>107</v>
      </c>
      <c r="C1848" s="17" t="s">
        <v>212</v>
      </c>
      <c r="D1848" s="17" t="s">
        <v>22</v>
      </c>
      <c r="E1848" s="17">
        <v>51</v>
      </c>
      <c r="F1848" s="17">
        <v>55.151282000000002</v>
      </c>
      <c r="G1848" s="17">
        <v>53.777777999999998</v>
      </c>
    </row>
    <row r="1849" spans="1:7" x14ac:dyDescent="0.3">
      <c r="A1849" s="17" t="str">
        <f t="shared" si="34"/>
        <v>2021-22Colac Otway ShireG2</v>
      </c>
      <c r="B1849" s="17" t="s">
        <v>107</v>
      </c>
      <c r="C1849" s="17" t="s">
        <v>340</v>
      </c>
      <c r="D1849" s="17" t="s">
        <v>22</v>
      </c>
      <c r="E1849" s="17">
        <v>53</v>
      </c>
      <c r="F1849" s="17">
        <v>55.151282000000002</v>
      </c>
      <c r="G1849" s="17">
        <v>50.736842000000003</v>
      </c>
    </row>
    <row r="1850" spans="1:7" x14ac:dyDescent="0.3">
      <c r="A1850" s="17" t="str">
        <f t="shared" si="34"/>
        <v>2021-22Corangamite ShireG2</v>
      </c>
      <c r="B1850" s="17" t="s">
        <v>107</v>
      </c>
      <c r="C1850" s="17" t="s">
        <v>213</v>
      </c>
      <c r="D1850" s="17" t="s">
        <v>22</v>
      </c>
      <c r="E1850" s="17">
        <v>62</v>
      </c>
      <c r="F1850" s="17">
        <v>55.151282000000002</v>
      </c>
      <c r="G1850" s="17">
        <v>50.736842000000003</v>
      </c>
    </row>
    <row r="1851" spans="1:7" x14ac:dyDescent="0.3">
      <c r="A1851" s="17" t="str">
        <f t="shared" si="34"/>
        <v>2021-22Darebin CityG2</v>
      </c>
      <c r="B1851" s="17" t="s">
        <v>107</v>
      </c>
      <c r="C1851" s="17" t="s">
        <v>214</v>
      </c>
      <c r="D1851" s="17" t="s">
        <v>22</v>
      </c>
      <c r="E1851" s="17">
        <v>68</v>
      </c>
      <c r="F1851" s="17">
        <v>55.151282000000002</v>
      </c>
      <c r="G1851" s="17">
        <v>59.668182000000002</v>
      </c>
    </row>
    <row r="1852" spans="1:7" x14ac:dyDescent="0.3">
      <c r="A1852" s="17" t="str">
        <f t="shared" si="34"/>
        <v>2021-22East Gippsland ShireG2</v>
      </c>
      <c r="B1852" s="17" t="s">
        <v>107</v>
      </c>
      <c r="C1852" s="17" t="s">
        <v>215</v>
      </c>
      <c r="D1852" s="17" t="s">
        <v>22</v>
      </c>
      <c r="E1852" s="17">
        <v>48</v>
      </c>
      <c r="F1852" s="17">
        <v>55.151282000000002</v>
      </c>
      <c r="G1852" s="17">
        <v>50.736842000000003</v>
      </c>
    </row>
    <row r="1853" spans="1:7" x14ac:dyDescent="0.3">
      <c r="A1853" s="17" t="str">
        <f t="shared" si="34"/>
        <v>2021-22Frankston CityG2</v>
      </c>
      <c r="B1853" s="17" t="s">
        <v>107</v>
      </c>
      <c r="C1853" s="17" t="s">
        <v>216</v>
      </c>
      <c r="D1853" s="17" t="s">
        <v>22</v>
      </c>
      <c r="E1853" s="17">
        <v>69</v>
      </c>
      <c r="F1853" s="17">
        <v>55.151282000000002</v>
      </c>
      <c r="G1853" s="17">
        <v>59.668182000000002</v>
      </c>
    </row>
    <row r="1854" spans="1:7" x14ac:dyDescent="0.3">
      <c r="A1854" s="17" t="str">
        <f t="shared" si="34"/>
        <v>2021-22Gannawarra ShireG2</v>
      </c>
      <c r="B1854" s="17" t="s">
        <v>107</v>
      </c>
      <c r="C1854" s="17" t="s">
        <v>217</v>
      </c>
      <c r="D1854" s="17" t="s">
        <v>22</v>
      </c>
      <c r="E1854" s="17">
        <v>46</v>
      </c>
      <c r="F1854" s="17">
        <v>55.151282000000002</v>
      </c>
      <c r="G1854" s="17">
        <v>53.777777999999998</v>
      </c>
    </row>
    <row r="1855" spans="1:7" x14ac:dyDescent="0.3">
      <c r="A1855" s="17" t="str">
        <f t="shared" si="34"/>
        <v>2021-22Glenelg ShireG2</v>
      </c>
      <c r="B1855" s="17" t="s">
        <v>107</v>
      </c>
      <c r="C1855" s="17" t="s">
        <v>218</v>
      </c>
      <c r="D1855" s="17" t="s">
        <v>22</v>
      </c>
      <c r="E1855" s="17">
        <v>57</v>
      </c>
      <c r="F1855" s="17">
        <v>55.151282000000002</v>
      </c>
      <c r="G1855" s="17">
        <v>50.736842000000003</v>
      </c>
    </row>
    <row r="1856" spans="1:7" x14ac:dyDescent="0.3">
      <c r="A1856" s="17" t="str">
        <f t="shared" si="34"/>
        <v>2021-22Golden Plains ShireG2</v>
      </c>
      <c r="B1856" s="17" t="s">
        <v>107</v>
      </c>
      <c r="C1856" s="17" t="s">
        <v>219</v>
      </c>
      <c r="D1856" s="17" t="s">
        <v>22</v>
      </c>
      <c r="E1856" s="17">
        <v>49</v>
      </c>
      <c r="F1856" s="17">
        <v>55.151282000000002</v>
      </c>
      <c r="G1856" s="17">
        <v>50.736842000000003</v>
      </c>
    </row>
    <row r="1857" spans="1:7" x14ac:dyDescent="0.3">
      <c r="A1857" s="17" t="str">
        <f t="shared" si="34"/>
        <v>2021-22Greater Bendigo CityG2</v>
      </c>
      <c r="B1857" s="17" t="s">
        <v>107</v>
      </c>
      <c r="C1857" s="17" t="s">
        <v>220</v>
      </c>
      <c r="D1857" s="17" t="s">
        <v>22</v>
      </c>
      <c r="E1857" s="17">
        <v>51</v>
      </c>
      <c r="F1857" s="17">
        <v>55.151282000000002</v>
      </c>
      <c r="G1857" s="17">
        <v>53.5</v>
      </c>
    </row>
    <row r="1858" spans="1:7" x14ac:dyDescent="0.3">
      <c r="A1858" s="17" t="str">
        <f t="shared" si="34"/>
        <v>2021-22Greater Dandenong CityG2</v>
      </c>
      <c r="B1858" s="17" t="s">
        <v>107</v>
      </c>
      <c r="C1858" s="17" t="s">
        <v>221</v>
      </c>
      <c r="D1858" s="17" t="s">
        <v>22</v>
      </c>
      <c r="E1858" s="17">
        <v>59</v>
      </c>
      <c r="F1858" s="17">
        <v>55.151282000000002</v>
      </c>
      <c r="G1858" s="17">
        <v>59.668182000000002</v>
      </c>
    </row>
    <row r="1859" spans="1:7" x14ac:dyDescent="0.3">
      <c r="A1859" s="17" t="str">
        <f t="shared" si="34"/>
        <v>2021-22Greater Geelong CityG2</v>
      </c>
      <c r="B1859" s="17" t="s">
        <v>107</v>
      </c>
      <c r="C1859" s="17" t="s">
        <v>222</v>
      </c>
      <c r="D1859" s="17" t="s">
        <v>22</v>
      </c>
      <c r="E1859" s="17">
        <v>54</v>
      </c>
      <c r="F1859" s="17">
        <v>55.151282000000002</v>
      </c>
      <c r="G1859" s="17">
        <v>53.5</v>
      </c>
    </row>
    <row r="1860" spans="1:7" x14ac:dyDescent="0.3">
      <c r="A1860" s="17" t="str">
        <f t="shared" si="34"/>
        <v>2021-22Hepburn ShireG2</v>
      </c>
      <c r="B1860" s="17" t="s">
        <v>107</v>
      </c>
      <c r="C1860" s="17" t="s">
        <v>223</v>
      </c>
      <c r="D1860" s="17" t="s">
        <v>22</v>
      </c>
      <c r="E1860" s="17">
        <v>44</v>
      </c>
      <c r="F1860" s="17">
        <v>55.151282000000002</v>
      </c>
      <c r="G1860" s="17">
        <v>53.777777999999998</v>
      </c>
    </row>
    <row r="1861" spans="1:7" x14ac:dyDescent="0.3">
      <c r="A1861" s="17" t="str">
        <f t="shared" si="34"/>
        <v>2021-22Hindmarsh ShireG2</v>
      </c>
      <c r="B1861" s="17" t="s">
        <v>107</v>
      </c>
      <c r="C1861" s="17" t="s">
        <v>224</v>
      </c>
      <c r="D1861" s="17" t="s">
        <v>22</v>
      </c>
      <c r="E1861" s="17">
        <v>55</v>
      </c>
      <c r="F1861" s="17">
        <v>55.151282000000002</v>
      </c>
      <c r="G1861" s="17">
        <v>53.777777999999998</v>
      </c>
    </row>
    <row r="1862" spans="1:7" x14ac:dyDescent="0.3">
      <c r="A1862" s="17" t="str">
        <f t="shared" si="34"/>
        <v>2021-22Hobsons Bay CityG2</v>
      </c>
      <c r="B1862" s="17" t="s">
        <v>107</v>
      </c>
      <c r="C1862" s="17" t="s">
        <v>225</v>
      </c>
      <c r="D1862" s="17" t="s">
        <v>22</v>
      </c>
      <c r="E1862" s="17">
        <v>60</v>
      </c>
      <c r="F1862" s="17">
        <v>55.151282000000002</v>
      </c>
      <c r="G1862" s="17">
        <v>59.668182000000002</v>
      </c>
    </row>
    <row r="1863" spans="1:7" x14ac:dyDescent="0.3">
      <c r="A1863" s="17" t="str">
        <f t="shared" si="34"/>
        <v>2021-22Hume CityG2</v>
      </c>
      <c r="B1863" s="17" t="s">
        <v>107</v>
      </c>
      <c r="C1863" s="17" t="s">
        <v>226</v>
      </c>
      <c r="D1863" s="17" t="s">
        <v>22</v>
      </c>
      <c r="E1863" s="17">
        <v>57</v>
      </c>
      <c r="F1863" s="17">
        <v>55.151282000000002</v>
      </c>
      <c r="G1863" s="17">
        <v>58.011111</v>
      </c>
    </row>
    <row r="1864" spans="1:7" x14ac:dyDescent="0.3">
      <c r="A1864" s="17" t="str">
        <f t="shared" si="34"/>
        <v>2021-22Indigo ShireG2</v>
      </c>
      <c r="B1864" s="17" t="s">
        <v>107</v>
      </c>
      <c r="C1864" s="17" t="s">
        <v>227</v>
      </c>
      <c r="D1864" s="17" t="s">
        <v>22</v>
      </c>
      <c r="E1864" s="17">
        <v>52</v>
      </c>
      <c r="F1864" s="17">
        <v>55.151282000000002</v>
      </c>
      <c r="G1864" s="17">
        <v>53.777777999999998</v>
      </c>
    </row>
    <row r="1865" spans="1:7" x14ac:dyDescent="0.3">
      <c r="A1865" s="17" t="str">
        <f t="shared" si="34"/>
        <v>2021-22Knox CityG2</v>
      </c>
      <c r="B1865" s="17" t="s">
        <v>107</v>
      </c>
      <c r="C1865" s="17" t="s">
        <v>228</v>
      </c>
      <c r="D1865" s="17" t="s">
        <v>22</v>
      </c>
      <c r="E1865" s="17">
        <v>58</v>
      </c>
      <c r="F1865" s="17">
        <v>55.151282000000002</v>
      </c>
      <c r="G1865" s="17">
        <v>59.668182000000002</v>
      </c>
    </row>
    <row r="1866" spans="1:7" x14ac:dyDescent="0.3">
      <c r="A1866" s="17" t="str">
        <f t="shared" si="34"/>
        <v>2021-22Loddon ShireG2</v>
      </c>
      <c r="B1866" s="17" t="s">
        <v>107</v>
      </c>
      <c r="C1866" s="17" t="s">
        <v>229</v>
      </c>
      <c r="D1866" s="17" t="s">
        <v>22</v>
      </c>
      <c r="E1866" s="17">
        <v>56</v>
      </c>
      <c r="F1866" s="17">
        <v>55.151282000000002</v>
      </c>
      <c r="G1866" s="17">
        <v>53.777777999999998</v>
      </c>
    </row>
    <row r="1867" spans="1:7" x14ac:dyDescent="0.3">
      <c r="A1867" s="17" t="str">
        <f t="shared" si="34"/>
        <v>2021-22Macedon Ranges ShireG2</v>
      </c>
      <c r="B1867" s="17" t="s">
        <v>107</v>
      </c>
      <c r="C1867" s="17" t="s">
        <v>230</v>
      </c>
      <c r="D1867" s="17" t="s">
        <v>22</v>
      </c>
      <c r="E1867" s="17">
        <v>48</v>
      </c>
      <c r="F1867" s="17">
        <v>55.151282000000002</v>
      </c>
      <c r="G1867" s="17">
        <v>50.736842000000003</v>
      </c>
    </row>
    <row r="1868" spans="1:7" x14ac:dyDescent="0.3">
      <c r="A1868" s="17" t="str">
        <f t="shared" si="34"/>
        <v>2021-22Manningham CityG2</v>
      </c>
      <c r="B1868" s="17" t="s">
        <v>107</v>
      </c>
      <c r="C1868" s="17" t="s">
        <v>231</v>
      </c>
      <c r="D1868" s="17" t="s">
        <v>22</v>
      </c>
      <c r="E1868" s="17">
        <v>56</v>
      </c>
      <c r="F1868" s="17">
        <v>55.151282000000002</v>
      </c>
      <c r="G1868" s="17">
        <v>59.668182000000002</v>
      </c>
    </row>
    <row r="1869" spans="1:7" x14ac:dyDescent="0.3">
      <c r="A1869" s="17" t="str">
        <f t="shared" si="34"/>
        <v>2021-22Mansfield ShireG2</v>
      </c>
      <c r="B1869" s="17" t="s">
        <v>107</v>
      </c>
      <c r="C1869" s="17" t="s">
        <v>232</v>
      </c>
      <c r="D1869" s="17" t="s">
        <v>22</v>
      </c>
      <c r="E1869" s="17">
        <v>59</v>
      </c>
      <c r="F1869" s="17">
        <v>55.151282000000002</v>
      </c>
      <c r="G1869" s="17">
        <v>53.777777999999998</v>
      </c>
    </row>
    <row r="1870" spans="1:7" x14ac:dyDescent="0.3">
      <c r="A1870" s="17" t="str">
        <f t="shared" si="34"/>
        <v>2021-22Maribyrnong CityG2</v>
      </c>
      <c r="B1870" s="17" t="s">
        <v>107</v>
      </c>
      <c r="C1870" s="17" t="s">
        <v>233</v>
      </c>
      <c r="D1870" s="17" t="s">
        <v>22</v>
      </c>
      <c r="E1870" s="17">
        <v>67</v>
      </c>
      <c r="F1870" s="17">
        <v>55.151282000000002</v>
      </c>
      <c r="G1870" s="17">
        <v>59.668182000000002</v>
      </c>
    </row>
    <row r="1871" spans="1:7" x14ac:dyDescent="0.3">
      <c r="A1871" s="17" t="str">
        <f t="shared" si="34"/>
        <v>2021-22Maroondah CityG2</v>
      </c>
      <c r="B1871" s="17" t="s">
        <v>107</v>
      </c>
      <c r="C1871" s="17" t="s">
        <v>234</v>
      </c>
      <c r="D1871" s="17" t="s">
        <v>22</v>
      </c>
      <c r="E1871" s="17">
        <v>59</v>
      </c>
      <c r="F1871" s="17">
        <v>55.151282000000002</v>
      </c>
      <c r="G1871" s="17">
        <v>59.668182000000002</v>
      </c>
    </row>
    <row r="1872" spans="1:7" x14ac:dyDescent="0.3">
      <c r="A1872" s="17" t="str">
        <f t="shared" si="34"/>
        <v>2021-22Melbourne CityG2</v>
      </c>
      <c r="B1872" s="17" t="s">
        <v>107</v>
      </c>
      <c r="C1872" s="17" t="s">
        <v>235</v>
      </c>
      <c r="D1872" s="17" t="s">
        <v>22</v>
      </c>
      <c r="E1872" s="17">
        <v>61</v>
      </c>
      <c r="F1872" s="17">
        <v>55.151282000000002</v>
      </c>
      <c r="G1872" s="17">
        <v>59.668182000000002</v>
      </c>
    </row>
    <row r="1873" spans="1:7" x14ac:dyDescent="0.3">
      <c r="A1873" s="17" t="str">
        <f t="shared" si="34"/>
        <v>2021-22Melton CityG2</v>
      </c>
      <c r="B1873" s="17" t="s">
        <v>107</v>
      </c>
      <c r="C1873" s="17" t="s">
        <v>236</v>
      </c>
      <c r="D1873" s="17" t="s">
        <v>22</v>
      </c>
      <c r="E1873" s="17">
        <v>64</v>
      </c>
      <c r="F1873" s="17">
        <v>55.151282000000002</v>
      </c>
      <c r="G1873" s="17">
        <v>58.011111</v>
      </c>
    </row>
    <row r="1874" spans="1:7" x14ac:dyDescent="0.3">
      <c r="A1874" s="17" t="str">
        <f t="shared" si="34"/>
        <v>2021-22Moira ShireG2</v>
      </c>
      <c r="B1874" s="17" t="s">
        <v>107</v>
      </c>
      <c r="C1874" s="17" t="s">
        <v>237</v>
      </c>
      <c r="D1874" s="17" t="s">
        <v>22</v>
      </c>
      <c r="E1874" s="17">
        <v>45</v>
      </c>
      <c r="F1874" s="17">
        <v>55.151282000000002</v>
      </c>
      <c r="G1874" s="17">
        <v>50.736842000000003</v>
      </c>
    </row>
    <row r="1875" spans="1:7" x14ac:dyDescent="0.3">
      <c r="A1875" s="17" t="str">
        <f t="shared" si="34"/>
        <v>2021-22Monash CityG2</v>
      </c>
      <c r="B1875" s="17" t="s">
        <v>107</v>
      </c>
      <c r="C1875" s="17" t="s">
        <v>238</v>
      </c>
      <c r="D1875" s="17" t="s">
        <v>22</v>
      </c>
      <c r="E1875" s="17">
        <v>68</v>
      </c>
      <c r="F1875" s="17">
        <v>55.151282000000002</v>
      </c>
      <c r="G1875" s="17">
        <v>59.668182000000002</v>
      </c>
    </row>
    <row r="1876" spans="1:7" x14ac:dyDescent="0.3">
      <c r="A1876" s="17" t="str">
        <f t="shared" si="34"/>
        <v>2021-22Moonee Valley CityG2</v>
      </c>
      <c r="B1876" s="17" t="s">
        <v>107</v>
      </c>
      <c r="C1876" s="17" t="s">
        <v>239</v>
      </c>
      <c r="D1876" s="17" t="s">
        <v>22</v>
      </c>
      <c r="E1876" s="17">
        <v>54</v>
      </c>
      <c r="F1876" s="17">
        <v>55.151282000000002</v>
      </c>
      <c r="G1876" s="17">
        <v>59.668182000000002</v>
      </c>
    </row>
    <row r="1877" spans="1:7" x14ac:dyDescent="0.3">
      <c r="A1877" s="17" t="str">
        <f t="shared" si="34"/>
        <v>2021-22Moorabool ShireG2</v>
      </c>
      <c r="B1877" s="17" t="s">
        <v>107</v>
      </c>
      <c r="C1877" s="17" t="s">
        <v>240</v>
      </c>
      <c r="D1877" s="17" t="s">
        <v>22</v>
      </c>
      <c r="E1877" s="17">
        <v>46</v>
      </c>
      <c r="F1877" s="17">
        <v>55.151282000000002</v>
      </c>
      <c r="G1877" s="17">
        <v>50.736842000000003</v>
      </c>
    </row>
    <row r="1878" spans="1:7" x14ac:dyDescent="0.3">
      <c r="A1878" s="17" t="str">
        <f t="shared" si="34"/>
        <v>2021-22Mornington Peninsula ShireG2</v>
      </c>
      <c r="B1878" s="17" t="s">
        <v>107</v>
      </c>
      <c r="C1878" s="17" t="s">
        <v>242</v>
      </c>
      <c r="D1878" s="17" t="s">
        <v>22</v>
      </c>
      <c r="E1878" s="17">
        <v>50</v>
      </c>
      <c r="F1878" s="17">
        <v>55.151282000000002</v>
      </c>
      <c r="G1878" s="17">
        <v>58.011111</v>
      </c>
    </row>
    <row r="1879" spans="1:7" x14ac:dyDescent="0.3">
      <c r="A1879" s="17" t="str">
        <f t="shared" si="34"/>
        <v>2021-22Mount Alexander ShireG2</v>
      </c>
      <c r="B1879" s="17" t="s">
        <v>107</v>
      </c>
      <c r="C1879" s="17" t="s">
        <v>243</v>
      </c>
      <c r="D1879" s="17" t="s">
        <v>22</v>
      </c>
      <c r="E1879" s="17">
        <v>54</v>
      </c>
      <c r="F1879" s="17">
        <v>55.151282000000002</v>
      </c>
      <c r="G1879" s="17">
        <v>50.736842000000003</v>
      </c>
    </row>
    <row r="1880" spans="1:7" x14ac:dyDescent="0.3">
      <c r="A1880" s="17" t="str">
        <f t="shared" si="34"/>
        <v>2021-22Moyne ShireG2</v>
      </c>
      <c r="B1880" s="17" t="s">
        <v>107</v>
      </c>
      <c r="C1880" s="17" t="s">
        <v>244</v>
      </c>
      <c r="D1880" s="17" t="s">
        <v>22</v>
      </c>
      <c r="E1880" s="17">
        <v>55</v>
      </c>
      <c r="F1880" s="17">
        <v>55.151282000000002</v>
      </c>
      <c r="G1880" s="17">
        <v>50.736842000000003</v>
      </c>
    </row>
    <row r="1881" spans="1:7" x14ac:dyDescent="0.3">
      <c r="A1881" s="17" t="str">
        <f t="shared" si="34"/>
        <v>2021-22Murrindindi ShireG2</v>
      </c>
      <c r="B1881" s="17" t="s">
        <v>107</v>
      </c>
      <c r="C1881" s="17" t="s">
        <v>245</v>
      </c>
      <c r="D1881" s="17" t="s">
        <v>22</v>
      </c>
      <c r="E1881" s="17">
        <v>54</v>
      </c>
      <c r="F1881" s="17">
        <v>55.151282000000002</v>
      </c>
      <c r="G1881" s="17">
        <v>53.777777999999998</v>
      </c>
    </row>
    <row r="1882" spans="1:7" x14ac:dyDescent="0.3">
      <c r="A1882" s="17" t="str">
        <f t="shared" si="34"/>
        <v>2021-22Nillumbik ShireG2</v>
      </c>
      <c r="B1882" s="17" t="s">
        <v>107</v>
      </c>
      <c r="C1882" s="17" t="s">
        <v>246</v>
      </c>
      <c r="D1882" s="17" t="s">
        <v>22</v>
      </c>
      <c r="E1882" s="17">
        <v>62.1</v>
      </c>
      <c r="F1882" s="17">
        <v>55.151282000000002</v>
      </c>
      <c r="G1882" s="17">
        <v>58.011111</v>
      </c>
    </row>
    <row r="1883" spans="1:7" x14ac:dyDescent="0.3">
      <c r="A1883" s="17" t="str">
        <f t="shared" si="34"/>
        <v>2021-22Port Phillip CityG2</v>
      </c>
      <c r="B1883" s="17" t="s">
        <v>107</v>
      </c>
      <c r="C1883" s="17" t="s">
        <v>247</v>
      </c>
      <c r="D1883" s="17" t="s">
        <v>22</v>
      </c>
      <c r="E1883" s="17">
        <v>54</v>
      </c>
      <c r="F1883" s="17">
        <v>55.151282000000002</v>
      </c>
      <c r="G1883" s="17">
        <v>59.668182000000002</v>
      </c>
    </row>
    <row r="1884" spans="1:7" x14ac:dyDescent="0.3">
      <c r="A1884" s="17" t="str">
        <f t="shared" si="34"/>
        <v>2021-22Pyrenees ShireG2</v>
      </c>
      <c r="B1884" s="17" t="s">
        <v>107</v>
      </c>
      <c r="C1884" s="17" t="s">
        <v>248</v>
      </c>
      <c r="D1884" s="17" t="s">
        <v>22</v>
      </c>
      <c r="E1884" s="17">
        <v>51</v>
      </c>
      <c r="F1884" s="17">
        <v>55.151282000000002</v>
      </c>
      <c r="G1884" s="17">
        <v>53.777777999999998</v>
      </c>
    </row>
    <row r="1885" spans="1:7" x14ac:dyDescent="0.3">
      <c r="A1885" s="17" t="str">
        <f t="shared" si="34"/>
        <v>2021-22Greater SheppartonG2</v>
      </c>
      <c r="B1885" s="17" t="s">
        <v>107</v>
      </c>
      <c r="C1885" s="17" t="s">
        <v>249</v>
      </c>
      <c r="D1885" s="17" t="s">
        <v>22</v>
      </c>
      <c r="E1885" s="17">
        <v>53</v>
      </c>
      <c r="F1885" s="17">
        <v>55.151282000000002</v>
      </c>
      <c r="G1885" s="17">
        <v>53.5</v>
      </c>
    </row>
    <row r="1886" spans="1:7" x14ac:dyDescent="0.3">
      <c r="A1886" s="17" t="str">
        <f t="shared" si="34"/>
        <v>2021-22Wangaratta Rural CityG2</v>
      </c>
      <c r="B1886" s="17" t="s">
        <v>107</v>
      </c>
      <c r="C1886" s="17" t="s">
        <v>250</v>
      </c>
      <c r="D1886" s="17" t="s">
        <v>22</v>
      </c>
      <c r="E1886" s="17">
        <v>57</v>
      </c>
      <c r="F1886" s="17">
        <v>55.151282000000002</v>
      </c>
      <c r="G1886" s="17">
        <v>53.5</v>
      </c>
    </row>
    <row r="1887" spans="1:7" x14ac:dyDescent="0.3">
      <c r="A1887" s="17" t="str">
        <f t="shared" si="34"/>
        <v>2021-22Warrnambool CityG2</v>
      </c>
      <c r="B1887" s="17" t="s">
        <v>107</v>
      </c>
      <c r="C1887" s="17" t="s">
        <v>251</v>
      </c>
      <c r="D1887" s="17" t="s">
        <v>22</v>
      </c>
      <c r="E1887" s="17">
        <v>56</v>
      </c>
      <c r="F1887" s="17">
        <v>55.151282000000002</v>
      </c>
      <c r="G1887" s="17">
        <v>53.5</v>
      </c>
    </row>
    <row r="1888" spans="1:7" x14ac:dyDescent="0.3">
      <c r="A1888" s="17" t="str">
        <f t="shared" si="34"/>
        <v>2021-22Wodonga CityG2</v>
      </c>
      <c r="B1888" s="17" t="s">
        <v>107</v>
      </c>
      <c r="C1888" s="17" t="s">
        <v>252</v>
      </c>
      <c r="D1888" s="17" t="s">
        <v>22</v>
      </c>
      <c r="E1888" s="17">
        <v>56</v>
      </c>
      <c r="F1888" s="17">
        <v>55.151282000000002</v>
      </c>
      <c r="G1888" s="17">
        <v>53.5</v>
      </c>
    </row>
    <row r="1889" spans="1:7" x14ac:dyDescent="0.3">
      <c r="A1889" s="17" t="str">
        <f t="shared" si="34"/>
        <v>2021-22Boroondara CityG2</v>
      </c>
      <c r="B1889" s="17" t="s">
        <v>107</v>
      </c>
      <c r="C1889" s="17" t="s">
        <v>253</v>
      </c>
      <c r="D1889" s="17" t="s">
        <v>22</v>
      </c>
      <c r="E1889" s="17">
        <v>59</v>
      </c>
      <c r="F1889" s="17">
        <v>55.151282000000002</v>
      </c>
      <c r="G1889" s="17">
        <v>59.668182000000002</v>
      </c>
    </row>
    <row r="1890" spans="1:7" x14ac:dyDescent="0.3">
      <c r="A1890" s="17" t="str">
        <f t="shared" si="34"/>
        <v>2021-22Buloke ShireG2</v>
      </c>
      <c r="B1890" s="17" t="s">
        <v>107</v>
      </c>
      <c r="C1890" s="17" t="s">
        <v>254</v>
      </c>
      <c r="D1890" s="17" t="s">
        <v>22</v>
      </c>
      <c r="E1890" s="17">
        <v>54</v>
      </c>
      <c r="F1890" s="17">
        <v>55.151282000000002</v>
      </c>
      <c r="G1890" s="17">
        <v>53.777777999999998</v>
      </c>
    </row>
    <row r="1891" spans="1:7" x14ac:dyDescent="0.3">
      <c r="A1891" s="17" t="str">
        <f t="shared" si="34"/>
        <v>2021-22Glen Eira CityG2</v>
      </c>
      <c r="B1891" s="17" t="s">
        <v>107</v>
      </c>
      <c r="C1891" s="17" t="s">
        <v>255</v>
      </c>
      <c r="D1891" s="17" t="s">
        <v>22</v>
      </c>
      <c r="E1891" s="17">
        <v>60</v>
      </c>
      <c r="F1891" s="17">
        <v>55.151282000000002</v>
      </c>
      <c r="G1891" s="17">
        <v>59.668182000000002</v>
      </c>
    </row>
    <row r="1892" spans="1:7" x14ac:dyDescent="0.3">
      <c r="A1892" s="17" t="str">
        <f t="shared" si="34"/>
        <v>2021-22Horsham Rural CityG2</v>
      </c>
      <c r="B1892" s="17" t="s">
        <v>107</v>
      </c>
      <c r="C1892" s="17" t="s">
        <v>256</v>
      </c>
      <c r="D1892" s="17" t="s">
        <v>22</v>
      </c>
      <c r="E1892" s="17">
        <v>53</v>
      </c>
      <c r="F1892" s="17">
        <v>55.151282000000002</v>
      </c>
      <c r="G1892" s="17">
        <v>53.5</v>
      </c>
    </row>
    <row r="1893" spans="1:7" x14ac:dyDescent="0.3">
      <c r="A1893" s="17" t="str">
        <f t="shared" si="34"/>
        <v>2021-22Kingston CityG2</v>
      </c>
      <c r="B1893" s="17" t="s">
        <v>107</v>
      </c>
      <c r="C1893" s="17" t="s">
        <v>257</v>
      </c>
      <c r="D1893" s="17" t="s">
        <v>22</v>
      </c>
      <c r="E1893" s="17">
        <v>59</v>
      </c>
      <c r="F1893" s="17">
        <v>55.151282000000002</v>
      </c>
      <c r="G1893" s="17">
        <v>59.668182000000002</v>
      </c>
    </row>
    <row r="1894" spans="1:7" x14ac:dyDescent="0.3">
      <c r="A1894" s="17" t="str">
        <f t="shared" si="34"/>
        <v>2021-22Latrobe CityG2</v>
      </c>
      <c r="B1894" s="17" t="s">
        <v>107</v>
      </c>
      <c r="C1894" s="17" t="s">
        <v>258</v>
      </c>
      <c r="D1894" s="17" t="s">
        <v>22</v>
      </c>
      <c r="E1894" s="17">
        <v>55</v>
      </c>
      <c r="F1894" s="17">
        <v>55.151282000000002</v>
      </c>
      <c r="G1894" s="17">
        <v>53.5</v>
      </c>
    </row>
    <row r="1895" spans="1:7" x14ac:dyDescent="0.3">
      <c r="A1895" s="17" t="str">
        <f t="shared" si="34"/>
        <v>2021-22Mildura Rural CityG2</v>
      </c>
      <c r="B1895" s="17" t="s">
        <v>107</v>
      </c>
      <c r="C1895" s="17" t="s">
        <v>259</v>
      </c>
      <c r="D1895" s="17" t="s">
        <v>22</v>
      </c>
      <c r="E1895" s="17">
        <v>49</v>
      </c>
      <c r="F1895" s="17">
        <v>55.151282000000002</v>
      </c>
      <c r="G1895" s="17">
        <v>53.5</v>
      </c>
    </row>
    <row r="1896" spans="1:7" x14ac:dyDescent="0.3">
      <c r="A1896" s="17" t="str">
        <f t="shared" si="34"/>
        <v>2021-22Mitchell ShireG2</v>
      </c>
      <c r="B1896" s="17" t="s">
        <v>107</v>
      </c>
      <c r="C1896" s="17" t="s">
        <v>260</v>
      </c>
      <c r="D1896" s="17" t="s">
        <v>22</v>
      </c>
      <c r="E1896" s="17">
        <v>50</v>
      </c>
      <c r="F1896" s="17">
        <v>55.151282000000002</v>
      </c>
      <c r="G1896" s="17">
        <v>50.736842000000003</v>
      </c>
    </row>
    <row r="1897" spans="1:7" x14ac:dyDescent="0.3">
      <c r="A1897" s="17" t="str">
        <f t="shared" si="34"/>
        <v>2021-22Northern Grampians ShireG2</v>
      </c>
      <c r="B1897" s="17" t="s">
        <v>107</v>
      </c>
      <c r="C1897" s="17" t="s">
        <v>261</v>
      </c>
      <c r="D1897" s="17" t="s">
        <v>22</v>
      </c>
      <c r="E1897" s="17">
        <v>54</v>
      </c>
      <c r="F1897" s="17">
        <v>55.151282000000002</v>
      </c>
      <c r="G1897" s="17">
        <v>53.777777999999998</v>
      </c>
    </row>
    <row r="1898" spans="1:7" x14ac:dyDescent="0.3">
      <c r="A1898" s="17" t="str">
        <f t="shared" si="34"/>
        <v>2021-22Southern Grampians ShireR2</v>
      </c>
      <c r="B1898" s="17" t="s">
        <v>107</v>
      </c>
      <c r="C1898" s="17" t="s">
        <v>184</v>
      </c>
      <c r="D1898" s="17" t="s">
        <v>31</v>
      </c>
      <c r="E1898" s="17">
        <v>0.90242424242424202</v>
      </c>
      <c r="F1898" s="17">
        <v>0.95701499999999995</v>
      </c>
      <c r="G1898" s="17">
        <v>0.96239200000000003</v>
      </c>
    </row>
    <row r="1899" spans="1:7" x14ac:dyDescent="0.3">
      <c r="A1899" s="17" t="str">
        <f t="shared" si="34"/>
        <v>2021-22South Gippsland ShireR2</v>
      </c>
      <c r="B1899" s="17" t="s">
        <v>107</v>
      </c>
      <c r="C1899" s="17" t="s">
        <v>185</v>
      </c>
      <c r="D1899" s="17" t="s">
        <v>31</v>
      </c>
      <c r="E1899" s="17">
        <v>0.99876846123968599</v>
      </c>
      <c r="F1899" s="17">
        <v>0.95701499999999995</v>
      </c>
      <c r="G1899" s="17">
        <v>0.96239200000000003</v>
      </c>
    </row>
    <row r="1900" spans="1:7" x14ac:dyDescent="0.3">
      <c r="A1900" s="17" t="str">
        <f t="shared" si="34"/>
        <v>2021-22Stonnington CityR2</v>
      </c>
      <c r="B1900" s="17" t="s">
        <v>107</v>
      </c>
      <c r="C1900" s="17" t="s">
        <v>186</v>
      </c>
      <c r="D1900" s="17" t="s">
        <v>31</v>
      </c>
      <c r="E1900" s="17">
        <v>0.99382716049382702</v>
      </c>
      <c r="F1900" s="17">
        <v>0.95701499999999995</v>
      </c>
      <c r="G1900" s="17">
        <v>0.96404299999999998</v>
      </c>
    </row>
    <row r="1901" spans="1:7" x14ac:dyDescent="0.3">
      <c r="A1901" s="17" t="str">
        <f t="shared" si="34"/>
        <v>2021-22Ararat Rural CityR2</v>
      </c>
      <c r="B1901" s="17" t="s">
        <v>107</v>
      </c>
      <c r="C1901" s="17" t="s">
        <v>187</v>
      </c>
      <c r="D1901" s="17" t="s">
        <v>31</v>
      </c>
      <c r="E1901" s="17">
        <v>1</v>
      </c>
      <c r="F1901" s="17">
        <v>0.95701499999999995</v>
      </c>
      <c r="G1901" s="17">
        <v>0.92528999999999995</v>
      </c>
    </row>
    <row r="1902" spans="1:7" x14ac:dyDescent="0.3">
      <c r="A1902" s="17" t="str">
        <f t="shared" si="34"/>
        <v>2021-22Strathbogie ShireR2</v>
      </c>
      <c r="B1902" s="17" t="s">
        <v>107</v>
      </c>
      <c r="C1902" s="17" t="s">
        <v>188</v>
      </c>
      <c r="D1902" s="17" t="s">
        <v>31</v>
      </c>
      <c r="E1902" s="17">
        <v>0.99914287598074802</v>
      </c>
      <c r="F1902" s="17">
        <v>0.95701499999999995</v>
      </c>
      <c r="G1902" s="17">
        <v>0.92528999999999995</v>
      </c>
    </row>
    <row r="1903" spans="1:7" x14ac:dyDescent="0.3">
      <c r="A1903" s="17" t="str">
        <f t="shared" si="34"/>
        <v>2021-22Surf Coast ShireR2</v>
      </c>
      <c r="B1903" s="17" t="s">
        <v>107</v>
      </c>
      <c r="C1903" s="17" t="s">
        <v>189</v>
      </c>
      <c r="D1903" s="17" t="s">
        <v>31</v>
      </c>
      <c r="E1903" s="17">
        <v>0.96393442622950798</v>
      </c>
      <c r="F1903" s="17">
        <v>0.95701499999999995</v>
      </c>
      <c r="G1903" s="17">
        <v>0.96239200000000003</v>
      </c>
    </row>
    <row r="1904" spans="1:7" x14ac:dyDescent="0.3">
      <c r="A1904" s="17" t="str">
        <f t="shared" si="34"/>
        <v>2021-22Swan Hill Rural CityR2</v>
      </c>
      <c r="B1904" s="17" t="s">
        <v>107</v>
      </c>
      <c r="C1904" s="17" t="s">
        <v>190</v>
      </c>
      <c r="D1904" s="17" t="s">
        <v>31</v>
      </c>
      <c r="E1904" s="17">
        <v>0.99373040752351105</v>
      </c>
      <c r="F1904" s="17">
        <v>0.95701499999999995</v>
      </c>
      <c r="G1904" s="17">
        <v>0.96239200000000003</v>
      </c>
    </row>
    <row r="1905" spans="1:7" x14ac:dyDescent="0.3">
      <c r="A1905" s="17" t="str">
        <f t="shared" ref="A1905:A1968" si="35">CONCATENATE(B1905,C1905,D1905)</f>
        <v>2021-22Towong ShireR2</v>
      </c>
      <c r="B1905" s="17" t="s">
        <v>107</v>
      </c>
      <c r="C1905" s="17" t="s">
        <v>191</v>
      </c>
      <c r="D1905" s="17" t="s">
        <v>31</v>
      </c>
      <c r="F1905" s="17">
        <v>0.95701499999999995</v>
      </c>
      <c r="G1905" s="17">
        <v>0.92528999999999995</v>
      </c>
    </row>
    <row r="1906" spans="1:7" x14ac:dyDescent="0.3">
      <c r="A1906" s="17" t="str">
        <f t="shared" si="35"/>
        <v>2021-22Wellington ShireR2</v>
      </c>
      <c r="B1906" s="17" t="s">
        <v>107</v>
      </c>
      <c r="C1906" s="17" t="s">
        <v>192</v>
      </c>
      <c r="D1906" s="17" t="s">
        <v>31</v>
      </c>
      <c r="E1906" s="17">
        <v>0.99680918953414199</v>
      </c>
      <c r="F1906" s="17">
        <v>0.95701499999999995</v>
      </c>
      <c r="G1906" s="17">
        <v>0.96239200000000003</v>
      </c>
    </row>
    <row r="1907" spans="1:7" x14ac:dyDescent="0.3">
      <c r="A1907" s="17" t="str">
        <f t="shared" si="35"/>
        <v>2021-22West Wimmera ShireR2</v>
      </c>
      <c r="B1907" s="17" t="s">
        <v>107</v>
      </c>
      <c r="C1907" s="17" t="s">
        <v>193</v>
      </c>
      <c r="D1907" s="17" t="s">
        <v>31</v>
      </c>
      <c r="E1907" s="17">
        <v>0.99831021743080395</v>
      </c>
      <c r="F1907" s="17">
        <v>0.95701499999999995</v>
      </c>
      <c r="G1907" s="17">
        <v>0.92528999999999995</v>
      </c>
    </row>
    <row r="1908" spans="1:7" x14ac:dyDescent="0.3">
      <c r="A1908" s="17" t="str">
        <f t="shared" si="35"/>
        <v>2021-22Whitehorse CityR2</v>
      </c>
      <c r="B1908" s="17" t="s">
        <v>107</v>
      </c>
      <c r="C1908" s="17" t="s">
        <v>194</v>
      </c>
      <c r="D1908" s="17" t="s">
        <v>31</v>
      </c>
      <c r="E1908" s="17">
        <v>0.98587127158555699</v>
      </c>
      <c r="F1908" s="17">
        <v>0.95701499999999995</v>
      </c>
      <c r="G1908" s="17">
        <v>0.96404299999999998</v>
      </c>
    </row>
    <row r="1909" spans="1:7" x14ac:dyDescent="0.3">
      <c r="A1909" s="17" t="str">
        <f t="shared" si="35"/>
        <v>2021-22Whittlesea CityR2</v>
      </c>
      <c r="B1909" s="17" t="s">
        <v>107</v>
      </c>
      <c r="C1909" s="17" t="s">
        <v>195</v>
      </c>
      <c r="D1909" s="17" t="s">
        <v>31</v>
      </c>
      <c r="E1909" s="17">
        <v>0.91637147697520405</v>
      </c>
      <c r="F1909" s="17">
        <v>0.95701499999999995</v>
      </c>
      <c r="G1909" s="17">
        <v>0.96893499999999999</v>
      </c>
    </row>
    <row r="1910" spans="1:7" x14ac:dyDescent="0.3">
      <c r="A1910" s="17" t="str">
        <f t="shared" si="35"/>
        <v>2021-22Wyndham CityR2</v>
      </c>
      <c r="B1910" s="17" t="s">
        <v>107</v>
      </c>
      <c r="C1910" s="17" t="s">
        <v>196</v>
      </c>
      <c r="D1910" s="17" t="s">
        <v>31</v>
      </c>
      <c r="E1910" s="17">
        <v>0.98677884615384603</v>
      </c>
      <c r="F1910" s="17">
        <v>0.95701499999999995</v>
      </c>
      <c r="G1910" s="17">
        <v>0.96893499999999999</v>
      </c>
    </row>
    <row r="1911" spans="1:7" x14ac:dyDescent="0.3">
      <c r="A1911" s="17" t="str">
        <f t="shared" si="35"/>
        <v>2021-22Yarra CityR2</v>
      </c>
      <c r="B1911" s="17" t="s">
        <v>107</v>
      </c>
      <c r="C1911" s="17" t="s">
        <v>197</v>
      </c>
      <c r="D1911" s="17" t="s">
        <v>31</v>
      </c>
      <c r="E1911" s="17">
        <v>0.92877690988759798</v>
      </c>
      <c r="F1911" s="17">
        <v>0.95701499999999995</v>
      </c>
      <c r="G1911" s="17">
        <v>0.96404299999999998</v>
      </c>
    </row>
    <row r="1912" spans="1:7" x14ac:dyDescent="0.3">
      <c r="A1912" s="17" t="str">
        <f t="shared" si="35"/>
        <v>2021-22Yarra Ranges ShireR2</v>
      </c>
      <c r="B1912" s="17" t="s">
        <v>107</v>
      </c>
      <c r="C1912" s="17" t="s">
        <v>198</v>
      </c>
      <c r="D1912" s="17" t="s">
        <v>31</v>
      </c>
      <c r="E1912" s="17">
        <v>0.97614509328250498</v>
      </c>
      <c r="F1912" s="17">
        <v>0.95701499999999995</v>
      </c>
      <c r="G1912" s="17">
        <v>0.96893499999999999</v>
      </c>
    </row>
    <row r="1913" spans="1:7" x14ac:dyDescent="0.3">
      <c r="A1913" s="17" t="str">
        <f t="shared" si="35"/>
        <v>2021-22Yarriambiack ShireR2</v>
      </c>
      <c r="B1913" s="17" t="s">
        <v>107</v>
      </c>
      <c r="C1913" s="17" t="s">
        <v>199</v>
      </c>
      <c r="D1913" s="17" t="s">
        <v>31</v>
      </c>
      <c r="E1913" s="17">
        <v>0.994140625</v>
      </c>
      <c r="F1913" s="17">
        <v>0.95701499999999995</v>
      </c>
      <c r="G1913" s="17">
        <v>0.92528999999999995</v>
      </c>
    </row>
    <row r="1914" spans="1:7" x14ac:dyDescent="0.3">
      <c r="A1914" s="17" t="str">
        <f t="shared" si="35"/>
        <v>2021-22Bass Coast ShireR2</v>
      </c>
      <c r="B1914" s="17" t="s">
        <v>107</v>
      </c>
      <c r="C1914" s="17" t="s">
        <v>200</v>
      </c>
      <c r="D1914" s="17" t="s">
        <v>31</v>
      </c>
      <c r="E1914" s="17">
        <v>0.961409395973154</v>
      </c>
      <c r="F1914" s="17">
        <v>0.95701499999999995</v>
      </c>
      <c r="G1914" s="17">
        <v>0.96239200000000003</v>
      </c>
    </row>
    <row r="1915" spans="1:7" x14ac:dyDescent="0.3">
      <c r="A1915" s="17" t="str">
        <f t="shared" si="35"/>
        <v>2021-22Borough of QueenscliffeR2</v>
      </c>
      <c r="B1915" s="17" t="s">
        <v>107</v>
      </c>
      <c r="C1915" s="17" t="s">
        <v>201</v>
      </c>
      <c r="D1915" s="17" t="s">
        <v>31</v>
      </c>
      <c r="E1915" s="17">
        <v>1</v>
      </c>
      <c r="F1915" s="17">
        <v>0.95701499999999995</v>
      </c>
      <c r="G1915" s="17">
        <v>0.92528999999999995</v>
      </c>
    </row>
    <row r="1916" spans="1:7" x14ac:dyDescent="0.3">
      <c r="A1916" s="17" t="str">
        <f t="shared" si="35"/>
        <v>2021-22Merri-bek CityR2</v>
      </c>
      <c r="B1916" s="17" t="s">
        <v>107</v>
      </c>
      <c r="C1916" s="17" t="s">
        <v>241</v>
      </c>
      <c r="D1916" s="17" t="s">
        <v>31</v>
      </c>
      <c r="E1916" s="17">
        <v>0.95362082994304298</v>
      </c>
      <c r="F1916" s="17">
        <v>0.95701499999999995</v>
      </c>
      <c r="G1916" s="17">
        <v>0.96404299999999998</v>
      </c>
    </row>
    <row r="1917" spans="1:7" x14ac:dyDescent="0.3">
      <c r="A1917" s="17" t="str">
        <f t="shared" si="35"/>
        <v>2021-22Alpine ShireR2</v>
      </c>
      <c r="B1917" s="17" t="s">
        <v>107</v>
      </c>
      <c r="C1917" s="17" t="s">
        <v>202</v>
      </c>
      <c r="D1917" s="17" t="s">
        <v>31</v>
      </c>
      <c r="E1917" s="17">
        <v>0.98830409356725102</v>
      </c>
      <c r="F1917" s="17">
        <v>0.95701499999999995</v>
      </c>
      <c r="G1917" s="17">
        <v>0.92528999999999995</v>
      </c>
    </row>
    <row r="1918" spans="1:7" x14ac:dyDescent="0.3">
      <c r="A1918" s="17" t="str">
        <f t="shared" si="35"/>
        <v>2021-22Ballarat CityR2</v>
      </c>
      <c r="B1918" s="17" t="s">
        <v>107</v>
      </c>
      <c r="C1918" s="17" t="s">
        <v>203</v>
      </c>
      <c r="D1918" s="17" t="s">
        <v>31</v>
      </c>
      <c r="E1918" s="17">
        <v>0.99782256662671698</v>
      </c>
      <c r="F1918" s="17">
        <v>0.95701499999999995</v>
      </c>
      <c r="G1918" s="17">
        <v>0.97771399999999997</v>
      </c>
    </row>
    <row r="1919" spans="1:7" x14ac:dyDescent="0.3">
      <c r="A1919" s="17" t="str">
        <f t="shared" si="35"/>
        <v>2021-22Banyule CityR2</v>
      </c>
      <c r="B1919" s="17" t="s">
        <v>107</v>
      </c>
      <c r="C1919" s="17" t="s">
        <v>204</v>
      </c>
      <c r="D1919" s="17" t="s">
        <v>31</v>
      </c>
      <c r="E1919" s="17">
        <v>0.97469387755101999</v>
      </c>
      <c r="F1919" s="17">
        <v>0.95701499999999995</v>
      </c>
      <c r="G1919" s="17">
        <v>0.96404299999999998</v>
      </c>
    </row>
    <row r="1920" spans="1:7" x14ac:dyDescent="0.3">
      <c r="A1920" s="17" t="str">
        <f t="shared" si="35"/>
        <v>2021-22Baw Baw ShireR2</v>
      </c>
      <c r="B1920" s="17" t="s">
        <v>107</v>
      </c>
      <c r="C1920" s="17" t="s">
        <v>205</v>
      </c>
      <c r="D1920" s="17" t="s">
        <v>31</v>
      </c>
      <c r="E1920" s="17">
        <v>0.97306308677722197</v>
      </c>
      <c r="F1920" s="17">
        <v>0.95701499999999995</v>
      </c>
      <c r="G1920" s="17">
        <v>0.96239200000000003</v>
      </c>
    </row>
    <row r="1921" spans="1:7" x14ac:dyDescent="0.3">
      <c r="A1921" s="17" t="str">
        <f t="shared" si="35"/>
        <v>2021-22Bayside CityR2</v>
      </c>
      <c r="B1921" s="17" t="s">
        <v>107</v>
      </c>
      <c r="C1921" s="17" t="s">
        <v>206</v>
      </c>
      <c r="D1921" s="17" t="s">
        <v>31</v>
      </c>
      <c r="E1921" s="17">
        <v>0.97289972899729005</v>
      </c>
      <c r="F1921" s="17">
        <v>0.95701499999999995</v>
      </c>
      <c r="G1921" s="17">
        <v>0.96404299999999998</v>
      </c>
    </row>
    <row r="1922" spans="1:7" x14ac:dyDescent="0.3">
      <c r="A1922" s="17" t="str">
        <f t="shared" si="35"/>
        <v>2021-22Benalla Rural CityR2</v>
      </c>
      <c r="B1922" s="17" t="s">
        <v>107</v>
      </c>
      <c r="C1922" s="17" t="s">
        <v>207</v>
      </c>
      <c r="D1922" s="17" t="s">
        <v>31</v>
      </c>
      <c r="E1922" s="17">
        <v>0.93884162944243699</v>
      </c>
      <c r="F1922" s="17">
        <v>0.95701499999999995</v>
      </c>
      <c r="G1922" s="17">
        <v>0.92528999999999995</v>
      </c>
    </row>
    <row r="1923" spans="1:7" x14ac:dyDescent="0.3">
      <c r="A1923" s="17" t="str">
        <f t="shared" si="35"/>
        <v>2021-22Brimbank CityR2</v>
      </c>
      <c r="B1923" s="17" t="s">
        <v>107</v>
      </c>
      <c r="C1923" s="17" t="s">
        <v>208</v>
      </c>
      <c r="D1923" s="17" t="s">
        <v>31</v>
      </c>
      <c r="E1923" s="17">
        <v>0.92817679558011001</v>
      </c>
      <c r="F1923" s="17">
        <v>0.95701499999999995</v>
      </c>
      <c r="G1923" s="17">
        <v>0.96404299999999998</v>
      </c>
    </row>
    <row r="1924" spans="1:7" x14ac:dyDescent="0.3">
      <c r="A1924" s="17" t="str">
        <f t="shared" si="35"/>
        <v>2021-22Campaspe ShireR2</v>
      </c>
      <c r="B1924" s="17" t="s">
        <v>107</v>
      </c>
      <c r="C1924" s="17" t="s">
        <v>209</v>
      </c>
      <c r="D1924" s="17" t="s">
        <v>31</v>
      </c>
      <c r="E1924" s="17">
        <v>0.97409362411445999</v>
      </c>
      <c r="F1924" s="17">
        <v>0.95701499999999995</v>
      </c>
      <c r="G1924" s="17">
        <v>0.96239200000000003</v>
      </c>
    </row>
    <row r="1925" spans="1:7" x14ac:dyDescent="0.3">
      <c r="A1925" s="17" t="str">
        <f t="shared" si="35"/>
        <v>2021-22Cardinia ShireR2</v>
      </c>
      <c r="B1925" s="17" t="s">
        <v>107</v>
      </c>
      <c r="C1925" s="17" t="s">
        <v>210</v>
      </c>
      <c r="D1925" s="17" t="s">
        <v>31</v>
      </c>
      <c r="E1925" s="17">
        <v>0.98829648894668398</v>
      </c>
      <c r="F1925" s="17">
        <v>0.95701499999999995</v>
      </c>
      <c r="G1925" s="17">
        <v>0.96893499999999999</v>
      </c>
    </row>
    <row r="1926" spans="1:7" x14ac:dyDescent="0.3">
      <c r="A1926" s="17" t="str">
        <f t="shared" si="35"/>
        <v>2021-22Casey CityR2</v>
      </c>
      <c r="B1926" s="17" t="s">
        <v>107</v>
      </c>
      <c r="C1926" s="17" t="s">
        <v>211</v>
      </c>
      <c r="D1926" s="17" t="s">
        <v>31</v>
      </c>
      <c r="E1926" s="17">
        <v>0.98223871733966694</v>
      </c>
      <c r="F1926" s="17">
        <v>0.95701499999999995</v>
      </c>
      <c r="G1926" s="17">
        <v>0.96893499999999999</v>
      </c>
    </row>
    <row r="1927" spans="1:7" x14ac:dyDescent="0.3">
      <c r="A1927" s="17" t="str">
        <f t="shared" si="35"/>
        <v>2021-22Central Goldfields ShireR2</v>
      </c>
      <c r="B1927" s="17" t="s">
        <v>107</v>
      </c>
      <c r="C1927" s="17" t="s">
        <v>212</v>
      </c>
      <c r="D1927" s="17" t="s">
        <v>31</v>
      </c>
      <c r="E1927" s="17">
        <v>0.95201535508637203</v>
      </c>
      <c r="F1927" s="17">
        <v>0.95701499999999995</v>
      </c>
      <c r="G1927" s="17">
        <v>0.92528999999999995</v>
      </c>
    </row>
    <row r="1928" spans="1:7" x14ac:dyDescent="0.3">
      <c r="A1928" s="17" t="str">
        <f t="shared" si="35"/>
        <v>2021-22Colac Otway ShireR2</v>
      </c>
      <c r="B1928" s="17" t="s">
        <v>107</v>
      </c>
      <c r="C1928" s="17" t="s">
        <v>340</v>
      </c>
      <c r="D1928" s="17" t="s">
        <v>31</v>
      </c>
      <c r="E1928" s="17">
        <v>0.96000350692617897</v>
      </c>
      <c r="F1928" s="17">
        <v>0.95701499999999995</v>
      </c>
      <c r="G1928" s="17">
        <v>0.96239200000000003</v>
      </c>
    </row>
    <row r="1929" spans="1:7" x14ac:dyDescent="0.3">
      <c r="A1929" s="17" t="str">
        <f t="shared" si="35"/>
        <v>2021-22Corangamite ShireR2</v>
      </c>
      <c r="B1929" s="17" t="s">
        <v>107</v>
      </c>
      <c r="C1929" s="17" t="s">
        <v>213</v>
      </c>
      <c r="D1929" s="17" t="s">
        <v>31</v>
      </c>
      <c r="E1929" s="17">
        <v>0.99015317286652105</v>
      </c>
      <c r="F1929" s="17">
        <v>0.95701499999999995</v>
      </c>
      <c r="G1929" s="17">
        <v>0.96239200000000003</v>
      </c>
    </row>
    <row r="1930" spans="1:7" x14ac:dyDescent="0.3">
      <c r="A1930" s="17" t="str">
        <f t="shared" si="35"/>
        <v>2021-22Darebin CityR2</v>
      </c>
      <c r="B1930" s="17" t="s">
        <v>107</v>
      </c>
      <c r="C1930" s="17" t="s">
        <v>214</v>
      </c>
      <c r="D1930" s="17" t="s">
        <v>31</v>
      </c>
      <c r="E1930" s="17">
        <v>0.96750753136690204</v>
      </c>
      <c r="F1930" s="17">
        <v>0.95701499999999995</v>
      </c>
      <c r="G1930" s="17">
        <v>0.96404299999999998</v>
      </c>
    </row>
    <row r="1931" spans="1:7" x14ac:dyDescent="0.3">
      <c r="A1931" s="17" t="str">
        <f t="shared" si="35"/>
        <v>2021-22East Gippsland ShireR2</v>
      </c>
      <c r="B1931" s="17" t="s">
        <v>107</v>
      </c>
      <c r="C1931" s="17" t="s">
        <v>215</v>
      </c>
      <c r="D1931" s="17" t="s">
        <v>31</v>
      </c>
      <c r="E1931" s="17">
        <v>0.94044845104855002</v>
      </c>
      <c r="F1931" s="17">
        <v>0.95701499999999995</v>
      </c>
      <c r="G1931" s="17">
        <v>0.96239200000000003</v>
      </c>
    </row>
    <row r="1932" spans="1:7" x14ac:dyDescent="0.3">
      <c r="A1932" s="17" t="str">
        <f t="shared" si="35"/>
        <v>2021-22Frankston CityR2</v>
      </c>
      <c r="B1932" s="17" t="s">
        <v>107</v>
      </c>
      <c r="C1932" s="17" t="s">
        <v>216</v>
      </c>
      <c r="D1932" s="17" t="s">
        <v>31</v>
      </c>
      <c r="E1932" s="17">
        <v>0.97882962962963005</v>
      </c>
      <c r="F1932" s="17">
        <v>0.95701499999999995</v>
      </c>
      <c r="G1932" s="17">
        <v>0.96404299999999998</v>
      </c>
    </row>
    <row r="1933" spans="1:7" x14ac:dyDescent="0.3">
      <c r="A1933" s="17" t="str">
        <f t="shared" si="35"/>
        <v>2021-22Gannawarra ShireR2</v>
      </c>
      <c r="B1933" s="17" t="s">
        <v>107</v>
      </c>
      <c r="C1933" s="17" t="s">
        <v>217</v>
      </c>
      <c r="D1933" s="17" t="s">
        <v>31</v>
      </c>
      <c r="E1933" s="17">
        <v>0.99424184261036497</v>
      </c>
      <c r="F1933" s="17">
        <v>0.95701499999999995</v>
      </c>
      <c r="G1933" s="17">
        <v>0.92528999999999995</v>
      </c>
    </row>
    <row r="1934" spans="1:7" x14ac:dyDescent="0.3">
      <c r="A1934" s="17" t="str">
        <f t="shared" si="35"/>
        <v>2021-22Glenelg ShireR2</v>
      </c>
      <c r="B1934" s="17" t="s">
        <v>107</v>
      </c>
      <c r="C1934" s="17" t="s">
        <v>218</v>
      </c>
      <c r="D1934" s="17" t="s">
        <v>31</v>
      </c>
      <c r="E1934" s="17">
        <v>0.93520140105078797</v>
      </c>
      <c r="F1934" s="17">
        <v>0.95701499999999995</v>
      </c>
      <c r="G1934" s="17">
        <v>0.96239200000000003</v>
      </c>
    </row>
    <row r="1935" spans="1:7" x14ac:dyDescent="0.3">
      <c r="A1935" s="17" t="str">
        <f t="shared" si="35"/>
        <v>2021-22Golden Plains ShireR2</v>
      </c>
      <c r="B1935" s="17" t="s">
        <v>107</v>
      </c>
      <c r="C1935" s="17" t="s">
        <v>219</v>
      </c>
      <c r="D1935" s="17" t="s">
        <v>31</v>
      </c>
      <c r="E1935" s="17">
        <v>0.98862876902065999</v>
      </c>
      <c r="F1935" s="17">
        <v>0.95701499999999995</v>
      </c>
      <c r="G1935" s="17">
        <v>0.96239200000000003</v>
      </c>
    </row>
    <row r="1936" spans="1:7" x14ac:dyDescent="0.3">
      <c r="A1936" s="17" t="str">
        <f t="shared" si="35"/>
        <v>2021-22Greater Bendigo CityR2</v>
      </c>
      <c r="B1936" s="17" t="s">
        <v>107</v>
      </c>
      <c r="C1936" s="17" t="s">
        <v>220</v>
      </c>
      <c r="D1936" s="17" t="s">
        <v>31</v>
      </c>
      <c r="E1936" s="17">
        <v>0.99347766296019802</v>
      </c>
      <c r="F1936" s="17">
        <v>0.95701499999999995</v>
      </c>
      <c r="G1936" s="17">
        <v>0.97771399999999997</v>
      </c>
    </row>
    <row r="1937" spans="1:7" x14ac:dyDescent="0.3">
      <c r="A1937" s="17" t="str">
        <f t="shared" si="35"/>
        <v>2021-22Greater Dandenong CityR2</v>
      </c>
      <c r="B1937" s="17" t="s">
        <v>107</v>
      </c>
      <c r="C1937" s="17" t="s">
        <v>221</v>
      </c>
      <c r="D1937" s="17" t="s">
        <v>31</v>
      </c>
      <c r="E1937" s="17">
        <v>0.94582723279648595</v>
      </c>
      <c r="F1937" s="17">
        <v>0.95701499999999995</v>
      </c>
      <c r="G1937" s="17">
        <v>0.96404299999999998</v>
      </c>
    </row>
    <row r="1938" spans="1:7" x14ac:dyDescent="0.3">
      <c r="A1938" s="17" t="str">
        <f t="shared" si="35"/>
        <v>2021-22Greater Geelong CityR2</v>
      </c>
      <c r="B1938" s="17" t="s">
        <v>107</v>
      </c>
      <c r="C1938" s="17" t="s">
        <v>222</v>
      </c>
      <c r="D1938" s="17" t="s">
        <v>31</v>
      </c>
      <c r="E1938" s="17">
        <v>0.94761691319288799</v>
      </c>
      <c r="F1938" s="17">
        <v>0.95701499999999995</v>
      </c>
      <c r="G1938" s="17">
        <v>0.97771399999999997</v>
      </c>
    </row>
    <row r="1939" spans="1:7" x14ac:dyDescent="0.3">
      <c r="A1939" s="17" t="str">
        <f t="shared" si="35"/>
        <v>2021-22Hepburn ShireR2</v>
      </c>
      <c r="B1939" s="17" t="s">
        <v>107</v>
      </c>
      <c r="C1939" s="17" t="s">
        <v>223</v>
      </c>
      <c r="D1939" s="17" t="s">
        <v>31</v>
      </c>
      <c r="E1939" s="17">
        <v>0.977261565661526</v>
      </c>
      <c r="F1939" s="17">
        <v>0.95701499999999995</v>
      </c>
      <c r="G1939" s="17">
        <v>0.92528999999999995</v>
      </c>
    </row>
    <row r="1940" spans="1:7" x14ac:dyDescent="0.3">
      <c r="A1940" s="17" t="str">
        <f t="shared" si="35"/>
        <v>2021-22Hindmarsh ShireR2</v>
      </c>
      <c r="B1940" s="17" t="s">
        <v>107</v>
      </c>
      <c r="C1940" s="17" t="s">
        <v>224</v>
      </c>
      <c r="D1940" s="17" t="s">
        <v>31</v>
      </c>
      <c r="E1940" s="17">
        <v>0.99826989619377204</v>
      </c>
      <c r="F1940" s="17">
        <v>0.95701499999999995</v>
      </c>
      <c r="G1940" s="17">
        <v>0.92528999999999995</v>
      </c>
    </row>
    <row r="1941" spans="1:7" x14ac:dyDescent="0.3">
      <c r="A1941" s="17" t="str">
        <f t="shared" si="35"/>
        <v>2021-22Hobsons Bay CityR2</v>
      </c>
      <c r="B1941" s="17" t="s">
        <v>107</v>
      </c>
      <c r="C1941" s="17" t="s">
        <v>225</v>
      </c>
      <c r="D1941" s="17" t="s">
        <v>31</v>
      </c>
      <c r="E1941" s="17">
        <v>0.97459584295612001</v>
      </c>
      <c r="F1941" s="17">
        <v>0.95701499999999995</v>
      </c>
      <c r="G1941" s="17">
        <v>0.96404299999999998</v>
      </c>
    </row>
    <row r="1942" spans="1:7" x14ac:dyDescent="0.3">
      <c r="A1942" s="17" t="str">
        <f t="shared" si="35"/>
        <v>2021-22Hume CityR2</v>
      </c>
      <c r="B1942" s="17" t="s">
        <v>107</v>
      </c>
      <c r="C1942" s="17" t="s">
        <v>226</v>
      </c>
      <c r="D1942" s="17" t="s">
        <v>31</v>
      </c>
      <c r="E1942" s="17">
        <v>0.98704555540684302</v>
      </c>
      <c r="F1942" s="17">
        <v>0.95701499999999995</v>
      </c>
      <c r="G1942" s="17">
        <v>0.96893499999999999</v>
      </c>
    </row>
    <row r="1943" spans="1:7" x14ac:dyDescent="0.3">
      <c r="A1943" s="17" t="str">
        <f t="shared" si="35"/>
        <v>2021-22Indigo ShireR2</v>
      </c>
      <c r="B1943" s="17" t="s">
        <v>107</v>
      </c>
      <c r="C1943" s="17" t="s">
        <v>227</v>
      </c>
      <c r="D1943" s="17" t="s">
        <v>31</v>
      </c>
      <c r="E1943" s="17">
        <v>0.99956425206980304</v>
      </c>
      <c r="F1943" s="17">
        <v>0.95701499999999995</v>
      </c>
      <c r="G1943" s="17">
        <v>0.92528999999999995</v>
      </c>
    </row>
    <row r="1944" spans="1:7" x14ac:dyDescent="0.3">
      <c r="A1944" s="17" t="str">
        <f t="shared" si="35"/>
        <v>2021-22Knox CityR2</v>
      </c>
      <c r="B1944" s="17" t="s">
        <v>107</v>
      </c>
      <c r="C1944" s="17" t="s">
        <v>228</v>
      </c>
      <c r="D1944" s="17" t="s">
        <v>31</v>
      </c>
      <c r="E1944" s="17">
        <v>0.93892908827785804</v>
      </c>
      <c r="F1944" s="17">
        <v>0.95701499999999995</v>
      </c>
      <c r="G1944" s="17">
        <v>0.96404299999999998</v>
      </c>
    </row>
    <row r="1945" spans="1:7" x14ac:dyDescent="0.3">
      <c r="A1945" s="17" t="str">
        <f t="shared" si="35"/>
        <v>2021-22Loddon ShireR2</v>
      </c>
      <c r="B1945" s="17" t="s">
        <v>107</v>
      </c>
      <c r="C1945" s="17" t="s">
        <v>229</v>
      </c>
      <c r="D1945" s="17" t="s">
        <v>31</v>
      </c>
      <c r="E1945" s="17">
        <v>0.99994714632434401</v>
      </c>
      <c r="F1945" s="17">
        <v>0.95701499999999995</v>
      </c>
      <c r="G1945" s="17">
        <v>0.92528999999999995</v>
      </c>
    </row>
    <row r="1946" spans="1:7" x14ac:dyDescent="0.3">
      <c r="A1946" s="17" t="str">
        <f t="shared" si="35"/>
        <v>2021-22Macedon Ranges ShireR2</v>
      </c>
      <c r="B1946" s="17" t="s">
        <v>107</v>
      </c>
      <c r="C1946" s="17" t="s">
        <v>230</v>
      </c>
      <c r="D1946" s="17" t="s">
        <v>31</v>
      </c>
      <c r="E1946" s="17">
        <v>0.93401592718998905</v>
      </c>
      <c r="F1946" s="17">
        <v>0.95701499999999995</v>
      </c>
      <c r="G1946" s="17">
        <v>0.96239200000000003</v>
      </c>
    </row>
    <row r="1947" spans="1:7" x14ac:dyDescent="0.3">
      <c r="A1947" s="17" t="str">
        <f t="shared" si="35"/>
        <v>2021-22Manningham CityR2</v>
      </c>
      <c r="B1947" s="17" t="s">
        <v>107</v>
      </c>
      <c r="C1947" s="17" t="s">
        <v>231</v>
      </c>
      <c r="D1947" s="17" t="s">
        <v>31</v>
      </c>
      <c r="E1947" s="17">
        <v>0.989071038251366</v>
      </c>
      <c r="F1947" s="17">
        <v>0.95701499999999995</v>
      </c>
      <c r="G1947" s="17">
        <v>0.96404299999999998</v>
      </c>
    </row>
    <row r="1948" spans="1:7" x14ac:dyDescent="0.3">
      <c r="A1948" s="17" t="str">
        <f t="shared" si="35"/>
        <v>2021-22Mansfield ShireR2</v>
      </c>
      <c r="B1948" s="17" t="s">
        <v>107</v>
      </c>
      <c r="C1948" s="17" t="s">
        <v>232</v>
      </c>
      <c r="D1948" s="17" t="s">
        <v>31</v>
      </c>
      <c r="E1948" s="17">
        <v>0.82433577204466701</v>
      </c>
      <c r="F1948" s="17">
        <v>0.95701499999999995</v>
      </c>
      <c r="G1948" s="17">
        <v>0.92528999999999995</v>
      </c>
    </row>
    <row r="1949" spans="1:7" x14ac:dyDescent="0.3">
      <c r="A1949" s="17" t="str">
        <f t="shared" si="35"/>
        <v>2021-22Maribyrnong CityR2</v>
      </c>
      <c r="B1949" s="17" t="s">
        <v>107</v>
      </c>
      <c r="C1949" s="17" t="s">
        <v>233</v>
      </c>
      <c r="D1949" s="17" t="s">
        <v>31</v>
      </c>
      <c r="E1949" s="17">
        <v>0.99438092763414299</v>
      </c>
      <c r="F1949" s="17">
        <v>0.95701499999999995</v>
      </c>
      <c r="G1949" s="17">
        <v>0.96404299999999998</v>
      </c>
    </row>
    <row r="1950" spans="1:7" x14ac:dyDescent="0.3">
      <c r="A1950" s="17" t="str">
        <f t="shared" si="35"/>
        <v>2021-22Maroondah CityR2</v>
      </c>
      <c r="B1950" s="17" t="s">
        <v>107</v>
      </c>
      <c r="C1950" s="17" t="s">
        <v>234</v>
      </c>
      <c r="D1950" s="17" t="s">
        <v>31</v>
      </c>
      <c r="E1950" s="17">
        <v>0.98648648648648696</v>
      </c>
      <c r="F1950" s="17">
        <v>0.95701499999999995</v>
      </c>
      <c r="G1950" s="17">
        <v>0.96404299999999998</v>
      </c>
    </row>
    <row r="1951" spans="1:7" x14ac:dyDescent="0.3">
      <c r="A1951" s="17" t="str">
        <f t="shared" si="35"/>
        <v>2021-22Melbourne CityR2</v>
      </c>
      <c r="B1951" s="17" t="s">
        <v>107</v>
      </c>
      <c r="C1951" s="17" t="s">
        <v>235</v>
      </c>
      <c r="D1951" s="17" t="s">
        <v>31</v>
      </c>
      <c r="E1951" s="17">
        <v>0.94124641246412499</v>
      </c>
      <c r="F1951" s="17">
        <v>0.95701499999999995</v>
      </c>
      <c r="G1951" s="17">
        <v>0.96404299999999998</v>
      </c>
    </row>
    <row r="1952" spans="1:7" x14ac:dyDescent="0.3">
      <c r="A1952" s="17" t="str">
        <f t="shared" si="35"/>
        <v>2021-22Melton CityR2</v>
      </c>
      <c r="B1952" s="17" t="s">
        <v>107</v>
      </c>
      <c r="C1952" s="17" t="s">
        <v>236</v>
      </c>
      <c r="D1952" s="17" t="s">
        <v>31</v>
      </c>
      <c r="E1952" s="17">
        <v>0.96499602227525905</v>
      </c>
      <c r="F1952" s="17">
        <v>0.95701499999999995</v>
      </c>
      <c r="G1952" s="17">
        <v>0.96893499999999999</v>
      </c>
    </row>
    <row r="1953" spans="1:7" x14ac:dyDescent="0.3">
      <c r="A1953" s="17" t="str">
        <f t="shared" si="35"/>
        <v>2021-22Moira ShireR2</v>
      </c>
      <c r="B1953" s="17" t="s">
        <v>107</v>
      </c>
      <c r="C1953" s="17" t="s">
        <v>237</v>
      </c>
      <c r="D1953" s="17" t="s">
        <v>31</v>
      </c>
      <c r="E1953" s="17">
        <v>0.96059858606049997</v>
      </c>
      <c r="F1953" s="17">
        <v>0.95701499999999995</v>
      </c>
      <c r="G1953" s="17">
        <v>0.96239200000000003</v>
      </c>
    </row>
    <row r="1954" spans="1:7" x14ac:dyDescent="0.3">
      <c r="A1954" s="17" t="str">
        <f t="shared" si="35"/>
        <v>2021-22Monash CityR2</v>
      </c>
      <c r="B1954" s="17" t="s">
        <v>107</v>
      </c>
      <c r="C1954" s="17" t="s">
        <v>238</v>
      </c>
      <c r="D1954" s="17" t="s">
        <v>31</v>
      </c>
      <c r="E1954" s="17">
        <v>0.98502604166666696</v>
      </c>
      <c r="F1954" s="17">
        <v>0.95701499999999995</v>
      </c>
      <c r="G1954" s="17">
        <v>0.96404299999999998</v>
      </c>
    </row>
    <row r="1955" spans="1:7" x14ac:dyDescent="0.3">
      <c r="A1955" s="17" t="str">
        <f t="shared" si="35"/>
        <v>2021-22Moonee Valley CityR2</v>
      </c>
      <c r="B1955" s="17" t="s">
        <v>107</v>
      </c>
      <c r="C1955" s="17" t="s">
        <v>239</v>
      </c>
      <c r="D1955" s="17" t="s">
        <v>31</v>
      </c>
      <c r="E1955" s="17">
        <v>1</v>
      </c>
      <c r="F1955" s="17">
        <v>0.95701499999999995</v>
      </c>
      <c r="G1955" s="17">
        <v>0.96404299999999998</v>
      </c>
    </row>
    <row r="1956" spans="1:7" x14ac:dyDescent="0.3">
      <c r="A1956" s="17" t="str">
        <f t="shared" si="35"/>
        <v>2021-22Moorabool ShireR2</v>
      </c>
      <c r="B1956" s="17" t="s">
        <v>107</v>
      </c>
      <c r="C1956" s="17" t="s">
        <v>240</v>
      </c>
      <c r="D1956" s="17" t="s">
        <v>31</v>
      </c>
      <c r="E1956" s="17">
        <v>0.96136438900540899</v>
      </c>
      <c r="F1956" s="17">
        <v>0.95701499999999995</v>
      </c>
      <c r="G1956" s="17">
        <v>0.96239200000000003</v>
      </c>
    </row>
    <row r="1957" spans="1:7" x14ac:dyDescent="0.3">
      <c r="A1957" s="17" t="str">
        <f t="shared" si="35"/>
        <v>2021-22Mornington Peninsula ShireR2</v>
      </c>
      <c r="B1957" s="17" t="s">
        <v>107</v>
      </c>
      <c r="C1957" s="17" t="s">
        <v>242</v>
      </c>
      <c r="D1957" s="17" t="s">
        <v>31</v>
      </c>
      <c r="E1957" s="17">
        <v>0.96755587599134796</v>
      </c>
      <c r="F1957" s="17">
        <v>0.95701499999999995</v>
      </c>
      <c r="G1957" s="17">
        <v>0.96893499999999999</v>
      </c>
    </row>
    <row r="1958" spans="1:7" x14ac:dyDescent="0.3">
      <c r="A1958" s="17" t="str">
        <f t="shared" si="35"/>
        <v>2021-22Mount Alexander ShireR2</v>
      </c>
      <c r="B1958" s="17" t="s">
        <v>107</v>
      </c>
      <c r="C1958" s="17" t="s">
        <v>243</v>
      </c>
      <c r="D1958" s="17" t="s">
        <v>31</v>
      </c>
      <c r="E1958" s="17">
        <v>0.97021213961104702</v>
      </c>
      <c r="F1958" s="17">
        <v>0.95701499999999995</v>
      </c>
      <c r="G1958" s="17">
        <v>0.96239200000000003</v>
      </c>
    </row>
    <row r="1959" spans="1:7" x14ac:dyDescent="0.3">
      <c r="A1959" s="17" t="str">
        <f t="shared" si="35"/>
        <v>2021-22Moyne ShireR2</v>
      </c>
      <c r="B1959" s="17" t="s">
        <v>107</v>
      </c>
      <c r="C1959" s="17" t="s">
        <v>244</v>
      </c>
      <c r="D1959" s="17" t="s">
        <v>31</v>
      </c>
      <c r="E1959" s="17">
        <v>0.96666463414634096</v>
      </c>
      <c r="F1959" s="17">
        <v>0.95701499999999995</v>
      </c>
      <c r="G1959" s="17">
        <v>0.96239200000000003</v>
      </c>
    </row>
    <row r="1960" spans="1:7" x14ac:dyDescent="0.3">
      <c r="A1960" s="17" t="str">
        <f t="shared" si="35"/>
        <v>2021-22Murrindindi ShireR2</v>
      </c>
      <c r="B1960" s="17" t="s">
        <v>107</v>
      </c>
      <c r="C1960" s="17" t="s">
        <v>245</v>
      </c>
      <c r="D1960" s="17" t="s">
        <v>31</v>
      </c>
      <c r="E1960" s="17">
        <v>0.97868951612903199</v>
      </c>
      <c r="F1960" s="17">
        <v>0.95701499999999995</v>
      </c>
      <c r="G1960" s="17">
        <v>0.92528999999999995</v>
      </c>
    </row>
    <row r="1961" spans="1:7" x14ac:dyDescent="0.3">
      <c r="A1961" s="17" t="str">
        <f t="shared" si="35"/>
        <v>2021-22Nillumbik ShireR2</v>
      </c>
      <c r="B1961" s="17" t="s">
        <v>107</v>
      </c>
      <c r="C1961" s="17" t="s">
        <v>246</v>
      </c>
      <c r="D1961" s="17" t="s">
        <v>31</v>
      </c>
      <c r="E1961" s="17">
        <v>0.95098364738109098</v>
      </c>
      <c r="F1961" s="17">
        <v>0.95701499999999995</v>
      </c>
      <c r="G1961" s="17">
        <v>0.96893499999999999</v>
      </c>
    </row>
    <row r="1962" spans="1:7" x14ac:dyDescent="0.3">
      <c r="A1962" s="17" t="str">
        <f t="shared" si="35"/>
        <v>2021-22Port Phillip CityR2</v>
      </c>
      <c r="B1962" s="17" t="s">
        <v>107</v>
      </c>
      <c r="C1962" s="17" t="s">
        <v>247</v>
      </c>
      <c r="D1962" s="17" t="s">
        <v>31</v>
      </c>
      <c r="E1962" s="17">
        <v>0.954789272030651</v>
      </c>
      <c r="F1962" s="17">
        <v>0.95701499999999995</v>
      </c>
      <c r="G1962" s="17">
        <v>0.96404299999999998</v>
      </c>
    </row>
    <row r="1963" spans="1:7" x14ac:dyDescent="0.3">
      <c r="A1963" s="17" t="str">
        <f t="shared" si="35"/>
        <v>2021-22Pyrenees ShireR2</v>
      </c>
      <c r="B1963" s="17" t="s">
        <v>107</v>
      </c>
      <c r="C1963" s="17" t="s">
        <v>248</v>
      </c>
      <c r="D1963" s="17" t="s">
        <v>31</v>
      </c>
      <c r="E1963" s="17">
        <v>0.99918699186991899</v>
      </c>
      <c r="F1963" s="17">
        <v>0.95701499999999995</v>
      </c>
      <c r="G1963" s="17">
        <v>0.92528999999999995</v>
      </c>
    </row>
    <row r="1964" spans="1:7" x14ac:dyDescent="0.3">
      <c r="A1964" s="17" t="str">
        <f t="shared" si="35"/>
        <v>2021-22Greater SheppartonR2</v>
      </c>
      <c r="B1964" s="17" t="s">
        <v>107</v>
      </c>
      <c r="C1964" s="17" t="s">
        <v>249</v>
      </c>
      <c r="D1964" s="17" t="s">
        <v>31</v>
      </c>
      <c r="E1964" s="17">
        <v>0.98859749144811904</v>
      </c>
      <c r="F1964" s="17">
        <v>0.95701499999999995</v>
      </c>
      <c r="G1964" s="17">
        <v>0.97771399999999997</v>
      </c>
    </row>
    <row r="1965" spans="1:7" x14ac:dyDescent="0.3">
      <c r="A1965" s="17" t="str">
        <f t="shared" si="35"/>
        <v>2021-22Wangaratta Rural CityR2</v>
      </c>
      <c r="B1965" s="17" t="s">
        <v>107</v>
      </c>
      <c r="C1965" s="17" t="s">
        <v>250</v>
      </c>
      <c r="D1965" s="17" t="s">
        <v>31</v>
      </c>
      <c r="E1965" s="17">
        <v>0.99434628975265005</v>
      </c>
      <c r="F1965" s="17">
        <v>0.95701499999999995</v>
      </c>
      <c r="G1965" s="17">
        <v>0.97771399999999997</v>
      </c>
    </row>
    <row r="1966" spans="1:7" x14ac:dyDescent="0.3">
      <c r="A1966" s="17" t="str">
        <f t="shared" si="35"/>
        <v>2021-22Warrnambool CityR2</v>
      </c>
      <c r="B1966" s="17" t="s">
        <v>107</v>
      </c>
      <c r="C1966" s="17" t="s">
        <v>251</v>
      </c>
      <c r="D1966" s="17" t="s">
        <v>31</v>
      </c>
      <c r="E1966" s="17">
        <v>0.95434083601286201</v>
      </c>
      <c r="F1966" s="17">
        <v>0.95701499999999995</v>
      </c>
      <c r="G1966" s="17">
        <v>0.97771399999999997</v>
      </c>
    </row>
    <row r="1967" spans="1:7" x14ac:dyDescent="0.3">
      <c r="A1967" s="17" t="str">
        <f t="shared" si="35"/>
        <v>2021-22Wodonga CityR2</v>
      </c>
      <c r="B1967" s="17" t="s">
        <v>107</v>
      </c>
      <c r="C1967" s="17" t="s">
        <v>252</v>
      </c>
      <c r="D1967" s="17" t="s">
        <v>31</v>
      </c>
      <c r="E1967" s="17">
        <v>0.99219552269459899</v>
      </c>
      <c r="F1967" s="17">
        <v>0.95701499999999995</v>
      </c>
      <c r="G1967" s="17">
        <v>0.97771399999999997</v>
      </c>
    </row>
    <row r="1968" spans="1:7" x14ac:dyDescent="0.3">
      <c r="A1968" s="17" t="str">
        <f t="shared" si="35"/>
        <v>2021-22Boroondara CityR2</v>
      </c>
      <c r="B1968" s="17" t="s">
        <v>107</v>
      </c>
      <c r="C1968" s="17" t="s">
        <v>253</v>
      </c>
      <c r="D1968" s="17" t="s">
        <v>31</v>
      </c>
      <c r="E1968" s="17">
        <v>0.91534391534391502</v>
      </c>
      <c r="F1968" s="17">
        <v>0.95701499999999995</v>
      </c>
      <c r="G1968" s="17">
        <v>0.96404299999999998</v>
      </c>
    </row>
    <row r="1969" spans="1:7" x14ac:dyDescent="0.3">
      <c r="A1969" s="17" t="str">
        <f t="shared" ref="A1969:A2032" si="36">CONCATENATE(B1969,C1969,D1969)</f>
        <v>2021-22Buloke ShireR2</v>
      </c>
      <c r="B1969" s="17" t="s">
        <v>107</v>
      </c>
      <c r="C1969" s="17" t="s">
        <v>254</v>
      </c>
      <c r="D1969" s="17" t="s">
        <v>31</v>
      </c>
      <c r="E1969" s="17">
        <v>5.9701492537313397E-2</v>
      </c>
      <c r="F1969" s="17">
        <v>0.95701499999999995</v>
      </c>
      <c r="G1969" s="17">
        <v>0.92528999999999995</v>
      </c>
    </row>
    <row r="1970" spans="1:7" x14ac:dyDescent="0.3">
      <c r="A1970" s="17" t="str">
        <f t="shared" si="36"/>
        <v>2021-22Glen Eira CityR2</v>
      </c>
      <c r="B1970" s="17" t="s">
        <v>107</v>
      </c>
      <c r="C1970" s="17" t="s">
        <v>255</v>
      </c>
      <c r="D1970" s="17" t="s">
        <v>31</v>
      </c>
      <c r="E1970" s="17">
        <v>0.91182364729458898</v>
      </c>
      <c r="F1970" s="17">
        <v>0.95701499999999995</v>
      </c>
      <c r="G1970" s="17">
        <v>0.96404299999999998</v>
      </c>
    </row>
    <row r="1971" spans="1:7" x14ac:dyDescent="0.3">
      <c r="A1971" s="17" t="str">
        <f t="shared" si="36"/>
        <v>2021-22Horsham Rural CityR2</v>
      </c>
      <c r="B1971" s="17" t="s">
        <v>107</v>
      </c>
      <c r="C1971" s="17" t="s">
        <v>256</v>
      </c>
      <c r="D1971" s="17" t="s">
        <v>31</v>
      </c>
      <c r="E1971" s="17">
        <v>0.99554578928613802</v>
      </c>
      <c r="F1971" s="17">
        <v>0.95701499999999995</v>
      </c>
      <c r="G1971" s="17">
        <v>0.97771399999999997</v>
      </c>
    </row>
    <row r="1972" spans="1:7" x14ac:dyDescent="0.3">
      <c r="A1972" s="17" t="str">
        <f t="shared" si="36"/>
        <v>2021-22Kingston CityR2</v>
      </c>
      <c r="B1972" s="17" t="s">
        <v>107</v>
      </c>
      <c r="C1972" s="17" t="s">
        <v>257</v>
      </c>
      <c r="D1972" s="17" t="s">
        <v>31</v>
      </c>
      <c r="E1972" s="17">
        <v>0.98722664015904604</v>
      </c>
      <c r="F1972" s="17">
        <v>0.95701499999999995</v>
      </c>
      <c r="G1972" s="17">
        <v>0.96404299999999998</v>
      </c>
    </row>
    <row r="1973" spans="1:7" x14ac:dyDescent="0.3">
      <c r="A1973" s="17" t="str">
        <f t="shared" si="36"/>
        <v>2021-22Latrobe CityR2</v>
      </c>
      <c r="B1973" s="17" t="s">
        <v>107</v>
      </c>
      <c r="C1973" s="17" t="s">
        <v>258</v>
      </c>
      <c r="D1973" s="17" t="s">
        <v>31</v>
      </c>
      <c r="E1973" s="17">
        <v>0.99693282895409496</v>
      </c>
      <c r="F1973" s="17">
        <v>0.95701499999999995</v>
      </c>
      <c r="G1973" s="17">
        <v>0.97771399999999997</v>
      </c>
    </row>
    <row r="1974" spans="1:7" x14ac:dyDescent="0.3">
      <c r="A1974" s="17" t="str">
        <f t="shared" si="36"/>
        <v>2021-22Mildura Rural CityR2</v>
      </c>
      <c r="B1974" s="17" t="s">
        <v>107</v>
      </c>
      <c r="C1974" s="17" t="s">
        <v>259</v>
      </c>
      <c r="D1974" s="17" t="s">
        <v>31</v>
      </c>
      <c r="E1974" s="17">
        <v>0.91626011475925895</v>
      </c>
      <c r="F1974" s="17">
        <v>0.95701499999999995</v>
      </c>
      <c r="G1974" s="17">
        <v>0.97771399999999997</v>
      </c>
    </row>
    <row r="1975" spans="1:7" x14ac:dyDescent="0.3">
      <c r="A1975" s="17" t="str">
        <f t="shared" si="36"/>
        <v>2021-22Mitchell ShireR2</v>
      </c>
      <c r="B1975" s="17" t="s">
        <v>107</v>
      </c>
      <c r="C1975" s="17" t="s">
        <v>260</v>
      </c>
      <c r="D1975" s="17" t="s">
        <v>31</v>
      </c>
      <c r="E1975" s="17">
        <v>0.91392412215034302</v>
      </c>
      <c r="F1975" s="17">
        <v>0.95701499999999995</v>
      </c>
      <c r="G1975" s="17">
        <v>0.96239200000000003</v>
      </c>
    </row>
    <row r="1976" spans="1:7" x14ac:dyDescent="0.3">
      <c r="A1976" s="17" t="str">
        <f t="shared" si="36"/>
        <v>2021-22Northern Grampians ShireR2</v>
      </c>
      <c r="B1976" s="17" t="s">
        <v>107</v>
      </c>
      <c r="C1976" s="17" t="s">
        <v>261</v>
      </c>
      <c r="D1976" s="17" t="s">
        <v>31</v>
      </c>
      <c r="E1976" s="17">
        <v>0.95327442198281098</v>
      </c>
      <c r="F1976" s="17">
        <v>0.95701499999999995</v>
      </c>
      <c r="G1976" s="17">
        <v>0.92528999999999995</v>
      </c>
    </row>
    <row r="1977" spans="1:7" x14ac:dyDescent="0.3">
      <c r="A1977" s="17" t="str">
        <f t="shared" si="36"/>
        <v>2021-22Southern Grampians ShireSP2</v>
      </c>
      <c r="B1977" s="17" t="s">
        <v>107</v>
      </c>
      <c r="C1977" s="17" t="s">
        <v>184</v>
      </c>
      <c r="D1977" s="17" t="s">
        <v>38</v>
      </c>
      <c r="E1977" s="17">
        <v>0.93373493975903599</v>
      </c>
      <c r="F1977" s="17">
        <v>0.67305899999999996</v>
      </c>
      <c r="G1977" s="17">
        <v>0.69073200000000001</v>
      </c>
    </row>
    <row r="1978" spans="1:7" x14ac:dyDescent="0.3">
      <c r="A1978" s="17" t="str">
        <f t="shared" si="36"/>
        <v>2021-22South Gippsland ShireSP2</v>
      </c>
      <c r="B1978" s="17" t="s">
        <v>107</v>
      </c>
      <c r="C1978" s="17" t="s">
        <v>185</v>
      </c>
      <c r="D1978" s="17" t="s">
        <v>38</v>
      </c>
      <c r="E1978" s="17">
        <v>0.39928698752228198</v>
      </c>
      <c r="F1978" s="17">
        <v>0.67305899999999996</v>
      </c>
      <c r="G1978" s="17">
        <v>0.69073200000000001</v>
      </c>
    </row>
    <row r="1979" spans="1:7" x14ac:dyDescent="0.3">
      <c r="A1979" s="17" t="str">
        <f t="shared" si="36"/>
        <v>2021-22Stonnington CitySP2</v>
      </c>
      <c r="B1979" s="17" t="s">
        <v>107</v>
      </c>
      <c r="C1979" s="17" t="s">
        <v>186</v>
      </c>
      <c r="D1979" s="17" t="s">
        <v>38</v>
      </c>
      <c r="E1979" s="17">
        <v>0.63716258631512901</v>
      </c>
      <c r="F1979" s="17">
        <v>0.67305899999999996</v>
      </c>
      <c r="G1979" s="17">
        <v>0.65512700000000001</v>
      </c>
    </row>
    <row r="1980" spans="1:7" x14ac:dyDescent="0.3">
      <c r="A1980" s="17" t="str">
        <f t="shared" si="36"/>
        <v>2021-22Ararat Rural CitySP2</v>
      </c>
      <c r="B1980" s="17" t="s">
        <v>107</v>
      </c>
      <c r="C1980" s="17" t="s">
        <v>187</v>
      </c>
      <c r="D1980" s="17" t="s">
        <v>38</v>
      </c>
      <c r="E1980" s="17">
        <v>0.90983606557377095</v>
      </c>
      <c r="F1980" s="17">
        <v>0.67305899999999996</v>
      </c>
      <c r="G1980" s="17">
        <v>0.69114399999999998</v>
      </c>
    </row>
    <row r="1981" spans="1:7" x14ac:dyDescent="0.3">
      <c r="A1981" s="17" t="str">
        <f t="shared" si="36"/>
        <v>2021-22Strathbogie ShireSP2</v>
      </c>
      <c r="B1981" s="17" t="s">
        <v>107</v>
      </c>
      <c r="C1981" s="17" t="s">
        <v>188</v>
      </c>
      <c r="D1981" s="17" t="s">
        <v>38</v>
      </c>
      <c r="E1981" s="17">
        <v>0.78245614035087696</v>
      </c>
      <c r="F1981" s="17">
        <v>0.67305899999999996</v>
      </c>
      <c r="G1981" s="17">
        <v>0.69114399999999998</v>
      </c>
    </row>
    <row r="1982" spans="1:7" x14ac:dyDescent="0.3">
      <c r="A1982" s="17" t="str">
        <f t="shared" si="36"/>
        <v>2021-22Surf Coast ShireSP2</v>
      </c>
      <c r="B1982" s="17" t="s">
        <v>107</v>
      </c>
      <c r="C1982" s="17" t="s">
        <v>189</v>
      </c>
      <c r="D1982" s="17" t="s">
        <v>38</v>
      </c>
      <c r="E1982" s="17">
        <v>0.78211382113821104</v>
      </c>
      <c r="F1982" s="17">
        <v>0.67305899999999996</v>
      </c>
      <c r="G1982" s="17">
        <v>0.69073200000000001</v>
      </c>
    </row>
    <row r="1983" spans="1:7" x14ac:dyDescent="0.3">
      <c r="A1983" s="17" t="str">
        <f t="shared" si="36"/>
        <v>2021-22Swan Hill Rural CitySP2</v>
      </c>
      <c r="B1983" s="17" t="s">
        <v>107</v>
      </c>
      <c r="C1983" s="17" t="s">
        <v>190</v>
      </c>
      <c r="D1983" s="17" t="s">
        <v>38</v>
      </c>
      <c r="E1983" s="17">
        <v>0.71277777777777795</v>
      </c>
      <c r="F1983" s="17">
        <v>0.67305899999999996</v>
      </c>
      <c r="G1983" s="17">
        <v>0.69073200000000001</v>
      </c>
    </row>
    <row r="1984" spans="1:7" x14ac:dyDescent="0.3">
      <c r="A1984" s="17" t="str">
        <f t="shared" si="36"/>
        <v>2021-22Towong ShireSP2</v>
      </c>
      <c r="B1984" s="17" t="s">
        <v>107</v>
      </c>
      <c r="C1984" s="17" t="s">
        <v>191</v>
      </c>
      <c r="D1984" s="17" t="s">
        <v>38</v>
      </c>
      <c r="F1984" s="17">
        <v>0.67305899999999996</v>
      </c>
      <c r="G1984" s="17">
        <v>0.69114399999999998</v>
      </c>
    </row>
    <row r="1985" spans="1:7" x14ac:dyDescent="0.3">
      <c r="A1985" s="17" t="str">
        <f t="shared" si="36"/>
        <v>2021-22Wellington ShireSP2</v>
      </c>
      <c r="B1985" s="17" t="s">
        <v>107</v>
      </c>
      <c r="C1985" s="17" t="s">
        <v>192</v>
      </c>
      <c r="D1985" s="17" t="s">
        <v>38</v>
      </c>
      <c r="E1985" s="17">
        <v>0.90950226244343901</v>
      </c>
      <c r="F1985" s="17">
        <v>0.67305899999999996</v>
      </c>
      <c r="G1985" s="17">
        <v>0.69073200000000001</v>
      </c>
    </row>
    <row r="1986" spans="1:7" x14ac:dyDescent="0.3">
      <c r="A1986" s="17" t="str">
        <f t="shared" si="36"/>
        <v>2021-22West Wimmera ShireSP2</v>
      </c>
      <c r="B1986" s="17" t="s">
        <v>107</v>
      </c>
      <c r="C1986" s="17" t="s">
        <v>193</v>
      </c>
      <c r="D1986" s="17" t="s">
        <v>38</v>
      </c>
      <c r="E1986" s="17">
        <v>0.83333333333333304</v>
      </c>
      <c r="F1986" s="17">
        <v>0.67305899999999996</v>
      </c>
      <c r="G1986" s="17">
        <v>0.69114399999999998</v>
      </c>
    </row>
    <row r="1987" spans="1:7" x14ac:dyDescent="0.3">
      <c r="A1987" s="17" t="str">
        <f t="shared" si="36"/>
        <v>2021-22Whitehorse CitySP2</v>
      </c>
      <c r="B1987" s="17" t="s">
        <v>107</v>
      </c>
      <c r="C1987" s="17" t="s">
        <v>194</v>
      </c>
      <c r="D1987" s="17" t="s">
        <v>38</v>
      </c>
      <c r="E1987" s="17">
        <v>0.58743169398907102</v>
      </c>
      <c r="F1987" s="17">
        <v>0.67305899999999996</v>
      </c>
      <c r="G1987" s="17">
        <v>0.65512700000000001</v>
      </c>
    </row>
    <row r="1988" spans="1:7" x14ac:dyDescent="0.3">
      <c r="A1988" s="17" t="str">
        <f t="shared" si="36"/>
        <v>2021-22Whittlesea CitySP2</v>
      </c>
      <c r="B1988" s="17" t="s">
        <v>107</v>
      </c>
      <c r="C1988" s="17" t="s">
        <v>195</v>
      </c>
      <c r="D1988" s="17" t="s">
        <v>38</v>
      </c>
      <c r="E1988" s="17">
        <v>0.63515509601181697</v>
      </c>
      <c r="F1988" s="17">
        <v>0.67305899999999996</v>
      </c>
      <c r="G1988" s="17">
        <v>0.559168</v>
      </c>
    </row>
    <row r="1989" spans="1:7" x14ac:dyDescent="0.3">
      <c r="A1989" s="17" t="str">
        <f t="shared" si="36"/>
        <v>2021-22Wyndham CitySP2</v>
      </c>
      <c r="B1989" s="17" t="s">
        <v>107</v>
      </c>
      <c r="C1989" s="17" t="s">
        <v>196</v>
      </c>
      <c r="D1989" s="17" t="s">
        <v>38</v>
      </c>
      <c r="E1989" s="17">
        <v>0.50608930987821399</v>
      </c>
      <c r="F1989" s="17">
        <v>0.67305899999999996</v>
      </c>
      <c r="G1989" s="17">
        <v>0.559168</v>
      </c>
    </row>
    <row r="1990" spans="1:7" x14ac:dyDescent="0.3">
      <c r="A1990" s="17" t="str">
        <f t="shared" si="36"/>
        <v>2021-22Yarra CitySP2</v>
      </c>
      <c r="B1990" s="17" t="s">
        <v>107</v>
      </c>
      <c r="C1990" s="17" t="s">
        <v>197</v>
      </c>
      <c r="D1990" s="17" t="s">
        <v>38</v>
      </c>
      <c r="E1990" s="17">
        <v>0.46951702296120301</v>
      </c>
      <c r="F1990" s="17">
        <v>0.67305899999999996</v>
      </c>
      <c r="G1990" s="17">
        <v>0.65512700000000001</v>
      </c>
    </row>
    <row r="1991" spans="1:7" x14ac:dyDescent="0.3">
      <c r="A1991" s="17" t="str">
        <f t="shared" si="36"/>
        <v>2021-22Yarra Ranges ShireSP2</v>
      </c>
      <c r="B1991" s="17" t="s">
        <v>107</v>
      </c>
      <c r="C1991" s="17" t="s">
        <v>198</v>
      </c>
      <c r="D1991" s="17" t="s">
        <v>38</v>
      </c>
      <c r="E1991" s="17">
        <v>0.53254023792862104</v>
      </c>
      <c r="F1991" s="17">
        <v>0.67305899999999996</v>
      </c>
      <c r="G1991" s="17">
        <v>0.559168</v>
      </c>
    </row>
    <row r="1992" spans="1:7" x14ac:dyDescent="0.3">
      <c r="A1992" s="17" t="str">
        <f t="shared" si="36"/>
        <v>2021-22Yarriambiack ShireSP2</v>
      </c>
      <c r="B1992" s="17" t="s">
        <v>107</v>
      </c>
      <c r="C1992" s="17" t="s">
        <v>199</v>
      </c>
      <c r="D1992" s="17" t="s">
        <v>38</v>
      </c>
      <c r="E1992" s="17">
        <v>0.89090909090909098</v>
      </c>
      <c r="F1992" s="17">
        <v>0.67305899999999996</v>
      </c>
      <c r="G1992" s="17">
        <v>0.69114399999999998</v>
      </c>
    </row>
    <row r="1993" spans="1:7" x14ac:dyDescent="0.3">
      <c r="A1993" s="17" t="str">
        <f t="shared" si="36"/>
        <v>2021-22Bass Coast ShireSP2</v>
      </c>
      <c r="B1993" s="17" t="s">
        <v>107</v>
      </c>
      <c r="C1993" s="17" t="s">
        <v>200</v>
      </c>
      <c r="D1993" s="17" t="s">
        <v>38</v>
      </c>
      <c r="E1993" s="17">
        <v>0.73987538940810005</v>
      </c>
      <c r="F1993" s="17">
        <v>0.67305899999999996</v>
      </c>
      <c r="G1993" s="17">
        <v>0.69073200000000001</v>
      </c>
    </row>
    <row r="1994" spans="1:7" x14ac:dyDescent="0.3">
      <c r="A1994" s="17" t="str">
        <f t="shared" si="36"/>
        <v>2021-22Borough of QueenscliffeSP2</v>
      </c>
      <c r="B1994" s="17" t="s">
        <v>107</v>
      </c>
      <c r="C1994" s="17" t="s">
        <v>201</v>
      </c>
      <c r="D1994" s="17" t="s">
        <v>38</v>
      </c>
      <c r="E1994" s="17">
        <v>0.74657534246575297</v>
      </c>
      <c r="F1994" s="17">
        <v>0.67305899999999996</v>
      </c>
      <c r="G1994" s="17">
        <v>0.69114399999999998</v>
      </c>
    </row>
    <row r="1995" spans="1:7" x14ac:dyDescent="0.3">
      <c r="A1995" s="17" t="str">
        <f t="shared" si="36"/>
        <v>2021-22Merri-bek CitySP2</v>
      </c>
      <c r="B1995" s="17" t="s">
        <v>107</v>
      </c>
      <c r="C1995" s="17" t="s">
        <v>241</v>
      </c>
      <c r="D1995" s="17" t="s">
        <v>38</v>
      </c>
      <c r="E1995" s="17">
        <v>0.58100979653353402</v>
      </c>
      <c r="F1995" s="17">
        <v>0.67305899999999996</v>
      </c>
      <c r="G1995" s="17">
        <v>0.65512700000000001</v>
      </c>
    </row>
    <row r="1996" spans="1:7" x14ac:dyDescent="0.3">
      <c r="A1996" s="17" t="str">
        <f t="shared" si="36"/>
        <v>2021-22Alpine ShireSP2</v>
      </c>
      <c r="B1996" s="17" t="s">
        <v>107</v>
      </c>
      <c r="C1996" s="17" t="s">
        <v>202</v>
      </c>
      <c r="D1996" s="17" t="s">
        <v>38</v>
      </c>
      <c r="E1996" s="17">
        <v>0.41414141414141398</v>
      </c>
      <c r="F1996" s="17">
        <v>0.67305899999999996</v>
      </c>
      <c r="G1996" s="17">
        <v>0.69114399999999998</v>
      </c>
    </row>
    <row r="1997" spans="1:7" x14ac:dyDescent="0.3">
      <c r="A1997" s="17" t="str">
        <f t="shared" si="36"/>
        <v>2021-22Ballarat CitySP2</v>
      </c>
      <c r="B1997" s="17" t="s">
        <v>107</v>
      </c>
      <c r="C1997" s="17" t="s">
        <v>203</v>
      </c>
      <c r="D1997" s="17" t="s">
        <v>38</v>
      </c>
      <c r="E1997" s="17">
        <v>0.56226765799256495</v>
      </c>
      <c r="F1997" s="17">
        <v>0.67305899999999996</v>
      </c>
      <c r="G1997" s="17">
        <v>0.74887800000000004</v>
      </c>
    </row>
    <row r="1998" spans="1:7" x14ac:dyDescent="0.3">
      <c r="A1998" s="17" t="str">
        <f t="shared" si="36"/>
        <v>2021-22Banyule CitySP2</v>
      </c>
      <c r="B1998" s="17" t="s">
        <v>107</v>
      </c>
      <c r="C1998" s="17" t="s">
        <v>204</v>
      </c>
      <c r="D1998" s="17" t="s">
        <v>38</v>
      </c>
      <c r="E1998" s="17">
        <v>0.76496815286624198</v>
      </c>
      <c r="F1998" s="17">
        <v>0.67305899999999996</v>
      </c>
      <c r="G1998" s="17">
        <v>0.65512700000000001</v>
      </c>
    </row>
    <row r="1999" spans="1:7" x14ac:dyDescent="0.3">
      <c r="A1999" s="17" t="str">
        <f t="shared" si="36"/>
        <v>2021-22Baw Baw ShireSP2</v>
      </c>
      <c r="B1999" s="17" t="s">
        <v>107</v>
      </c>
      <c r="C1999" s="17" t="s">
        <v>205</v>
      </c>
      <c r="D1999" s="17" t="s">
        <v>38</v>
      </c>
      <c r="E1999" s="17">
        <v>0.47923232323232301</v>
      </c>
      <c r="F1999" s="17">
        <v>0.67305899999999996</v>
      </c>
      <c r="G1999" s="17">
        <v>0.69073200000000001</v>
      </c>
    </row>
    <row r="2000" spans="1:7" x14ac:dyDescent="0.3">
      <c r="A2000" s="17" t="str">
        <f t="shared" si="36"/>
        <v>2021-22Bayside CitySP2</v>
      </c>
      <c r="B2000" s="17" t="s">
        <v>107</v>
      </c>
      <c r="C2000" s="17" t="s">
        <v>206</v>
      </c>
      <c r="D2000" s="17" t="s">
        <v>38</v>
      </c>
      <c r="E2000" s="17">
        <v>0.85553633217993097</v>
      </c>
      <c r="F2000" s="17">
        <v>0.67305899999999996</v>
      </c>
      <c r="G2000" s="17">
        <v>0.65512700000000001</v>
      </c>
    </row>
    <row r="2001" spans="1:7" x14ac:dyDescent="0.3">
      <c r="A2001" s="17" t="str">
        <f t="shared" si="36"/>
        <v>2021-22Benalla Rural CitySP2</v>
      </c>
      <c r="B2001" s="17" t="s">
        <v>107</v>
      </c>
      <c r="C2001" s="17" t="s">
        <v>207</v>
      </c>
      <c r="D2001" s="17" t="s">
        <v>38</v>
      </c>
      <c r="E2001" s="17">
        <v>0.87603305785123997</v>
      </c>
      <c r="F2001" s="17">
        <v>0.67305899999999996</v>
      </c>
      <c r="G2001" s="17">
        <v>0.69114399999999998</v>
      </c>
    </row>
    <row r="2002" spans="1:7" x14ac:dyDescent="0.3">
      <c r="A2002" s="17" t="str">
        <f t="shared" si="36"/>
        <v>2021-22Brimbank CitySP2</v>
      </c>
      <c r="B2002" s="17" t="s">
        <v>107</v>
      </c>
      <c r="C2002" s="17" t="s">
        <v>208</v>
      </c>
      <c r="D2002" s="17" t="s">
        <v>38</v>
      </c>
      <c r="E2002" s="17">
        <v>0.70921985815602795</v>
      </c>
      <c r="F2002" s="17">
        <v>0.67305899999999996</v>
      </c>
      <c r="G2002" s="17">
        <v>0.65512700000000001</v>
      </c>
    </row>
    <row r="2003" spans="1:7" x14ac:dyDescent="0.3">
      <c r="A2003" s="17" t="str">
        <f t="shared" si="36"/>
        <v>2021-22Campaspe ShireSP2</v>
      </c>
      <c r="B2003" s="17" t="s">
        <v>107</v>
      </c>
      <c r="C2003" s="17" t="s">
        <v>209</v>
      </c>
      <c r="D2003" s="17" t="s">
        <v>38</v>
      </c>
      <c r="E2003" s="17">
        <v>0.97755610972568596</v>
      </c>
      <c r="F2003" s="17">
        <v>0.67305899999999996</v>
      </c>
      <c r="G2003" s="17">
        <v>0.69073200000000001</v>
      </c>
    </row>
    <row r="2004" spans="1:7" x14ac:dyDescent="0.3">
      <c r="A2004" s="17" t="str">
        <f t="shared" si="36"/>
        <v>2021-22Cardinia ShireSP2</v>
      </c>
      <c r="B2004" s="17" t="s">
        <v>107</v>
      </c>
      <c r="C2004" s="17" t="s">
        <v>210</v>
      </c>
      <c r="D2004" s="17" t="s">
        <v>38</v>
      </c>
      <c r="E2004" s="17">
        <v>0.41619528619528601</v>
      </c>
      <c r="F2004" s="17">
        <v>0.67305899999999996</v>
      </c>
      <c r="G2004" s="17">
        <v>0.559168</v>
      </c>
    </row>
    <row r="2005" spans="1:7" x14ac:dyDescent="0.3">
      <c r="A2005" s="17" t="str">
        <f t="shared" si="36"/>
        <v>2021-22Casey CitySP2</v>
      </c>
      <c r="B2005" s="17" t="s">
        <v>107</v>
      </c>
      <c r="C2005" s="17" t="s">
        <v>211</v>
      </c>
      <c r="D2005" s="17" t="s">
        <v>38</v>
      </c>
      <c r="E2005" s="17">
        <v>0.60544217687074797</v>
      </c>
      <c r="F2005" s="17">
        <v>0.67305899999999996</v>
      </c>
      <c r="G2005" s="17">
        <v>0.559168</v>
      </c>
    </row>
    <row r="2006" spans="1:7" x14ac:dyDescent="0.3">
      <c r="A2006" s="17" t="str">
        <f t="shared" si="36"/>
        <v>2021-22Central Goldfields ShireSP2</v>
      </c>
      <c r="B2006" s="17" t="s">
        <v>107</v>
      </c>
      <c r="C2006" s="17" t="s">
        <v>212</v>
      </c>
      <c r="D2006" s="17" t="s">
        <v>38</v>
      </c>
      <c r="E2006" s="17">
        <v>0.5</v>
      </c>
      <c r="F2006" s="17">
        <v>0.67305899999999996</v>
      </c>
      <c r="G2006" s="17">
        <v>0.69114399999999998</v>
      </c>
    </row>
    <row r="2007" spans="1:7" x14ac:dyDescent="0.3">
      <c r="A2007" s="17" t="str">
        <f t="shared" si="36"/>
        <v>2021-22Colac Otway ShireSP2</v>
      </c>
      <c r="B2007" s="17" t="s">
        <v>107</v>
      </c>
      <c r="C2007" s="17" t="s">
        <v>340</v>
      </c>
      <c r="D2007" s="17" t="s">
        <v>38</v>
      </c>
      <c r="E2007" s="17">
        <v>0.78325471698113203</v>
      </c>
      <c r="F2007" s="17">
        <v>0.67305899999999996</v>
      </c>
      <c r="G2007" s="17">
        <v>0.69073200000000001</v>
      </c>
    </row>
    <row r="2008" spans="1:7" x14ac:dyDescent="0.3">
      <c r="A2008" s="17" t="str">
        <f t="shared" si="36"/>
        <v>2021-22Corangamite ShireSP2</v>
      </c>
      <c r="B2008" s="17" t="s">
        <v>107</v>
      </c>
      <c r="C2008" s="17" t="s">
        <v>213</v>
      </c>
      <c r="D2008" s="17" t="s">
        <v>38</v>
      </c>
      <c r="E2008" s="17">
        <v>0.91121495327102797</v>
      </c>
      <c r="F2008" s="17">
        <v>0.67305899999999996</v>
      </c>
      <c r="G2008" s="17">
        <v>0.69073200000000001</v>
      </c>
    </row>
    <row r="2009" spans="1:7" x14ac:dyDescent="0.3">
      <c r="A2009" s="17" t="str">
        <f t="shared" si="36"/>
        <v>2021-22Darebin CitySP2</v>
      </c>
      <c r="B2009" s="17" t="s">
        <v>107</v>
      </c>
      <c r="C2009" s="17" t="s">
        <v>214</v>
      </c>
      <c r="D2009" s="17" t="s">
        <v>38</v>
      </c>
      <c r="E2009" s="17">
        <v>0.345895020188425</v>
      </c>
      <c r="F2009" s="17">
        <v>0.67305899999999996</v>
      </c>
      <c r="G2009" s="17">
        <v>0.65512700000000001</v>
      </c>
    </row>
    <row r="2010" spans="1:7" x14ac:dyDescent="0.3">
      <c r="A2010" s="17" t="str">
        <f t="shared" si="36"/>
        <v>2021-22East Gippsland ShireSP2</v>
      </c>
      <c r="B2010" s="17" t="s">
        <v>107</v>
      </c>
      <c r="C2010" s="17" t="s">
        <v>215</v>
      </c>
      <c r="D2010" s="17" t="s">
        <v>38</v>
      </c>
      <c r="E2010" s="17">
        <v>0.38914027149321301</v>
      </c>
      <c r="F2010" s="17">
        <v>0.67305899999999996</v>
      </c>
      <c r="G2010" s="17">
        <v>0.69073200000000001</v>
      </c>
    </row>
    <row r="2011" spans="1:7" x14ac:dyDescent="0.3">
      <c r="A2011" s="17" t="str">
        <f t="shared" si="36"/>
        <v>2021-22Frankston CitySP2</v>
      </c>
      <c r="B2011" s="17" t="s">
        <v>107</v>
      </c>
      <c r="C2011" s="17" t="s">
        <v>216</v>
      </c>
      <c r="D2011" s="17" t="s">
        <v>38</v>
      </c>
      <c r="E2011" s="17">
        <v>0.58145695364238403</v>
      </c>
      <c r="F2011" s="17">
        <v>0.67305899999999996</v>
      </c>
      <c r="G2011" s="17">
        <v>0.65512700000000001</v>
      </c>
    </row>
    <row r="2012" spans="1:7" x14ac:dyDescent="0.3">
      <c r="A2012" s="17" t="str">
        <f t="shared" si="36"/>
        <v>2021-22Gannawarra ShireSP2</v>
      </c>
      <c r="B2012" s="17" t="s">
        <v>107</v>
      </c>
      <c r="C2012" s="17" t="s">
        <v>217</v>
      </c>
      <c r="D2012" s="17" t="s">
        <v>38</v>
      </c>
      <c r="E2012" s="17">
        <v>0.64748201438848896</v>
      </c>
      <c r="F2012" s="17">
        <v>0.67305899999999996</v>
      </c>
      <c r="G2012" s="17">
        <v>0.69114399999999998</v>
      </c>
    </row>
    <row r="2013" spans="1:7" x14ac:dyDescent="0.3">
      <c r="A2013" s="17" t="str">
        <f t="shared" si="36"/>
        <v>2021-22Glenelg ShireSP2</v>
      </c>
      <c r="B2013" s="17" t="s">
        <v>107</v>
      </c>
      <c r="C2013" s="17" t="s">
        <v>218</v>
      </c>
      <c r="D2013" s="17" t="s">
        <v>38</v>
      </c>
      <c r="E2013" s="17">
        <v>0.73228346456692905</v>
      </c>
      <c r="F2013" s="17">
        <v>0.67305899999999996</v>
      </c>
      <c r="G2013" s="17">
        <v>0.69073200000000001</v>
      </c>
    </row>
    <row r="2014" spans="1:7" x14ac:dyDescent="0.3">
      <c r="A2014" s="17" t="str">
        <f t="shared" si="36"/>
        <v>2021-22Golden Plains ShireSP2</v>
      </c>
      <c r="B2014" s="17" t="s">
        <v>107</v>
      </c>
      <c r="C2014" s="17" t="s">
        <v>219</v>
      </c>
      <c r="D2014" s="17" t="s">
        <v>38</v>
      </c>
      <c r="E2014" s="17">
        <v>0.67245119305856804</v>
      </c>
      <c r="F2014" s="17">
        <v>0.67305899999999996</v>
      </c>
      <c r="G2014" s="17">
        <v>0.69073200000000001</v>
      </c>
    </row>
    <row r="2015" spans="1:7" x14ac:dyDescent="0.3">
      <c r="A2015" s="17" t="str">
        <f t="shared" si="36"/>
        <v>2021-22Greater Bendigo CitySP2</v>
      </c>
      <c r="B2015" s="17" t="s">
        <v>107</v>
      </c>
      <c r="C2015" s="17" t="s">
        <v>220</v>
      </c>
      <c r="D2015" s="17" t="s">
        <v>38</v>
      </c>
      <c r="E2015" s="17">
        <v>0.62323651452282203</v>
      </c>
      <c r="F2015" s="17">
        <v>0.67305899999999996</v>
      </c>
      <c r="G2015" s="17">
        <v>0.74887800000000004</v>
      </c>
    </row>
    <row r="2016" spans="1:7" x14ac:dyDescent="0.3">
      <c r="A2016" s="17" t="str">
        <f t="shared" si="36"/>
        <v>2021-22Greater Dandenong CitySP2</v>
      </c>
      <c r="B2016" s="17" t="s">
        <v>107</v>
      </c>
      <c r="C2016" s="17" t="s">
        <v>221</v>
      </c>
      <c r="D2016" s="17" t="s">
        <v>38</v>
      </c>
      <c r="E2016" s="17">
        <v>0.899319727891156</v>
      </c>
      <c r="F2016" s="17">
        <v>0.67305899999999996</v>
      </c>
      <c r="G2016" s="17">
        <v>0.65512700000000001</v>
      </c>
    </row>
    <row r="2017" spans="1:7" x14ac:dyDescent="0.3">
      <c r="A2017" s="17" t="str">
        <f t="shared" si="36"/>
        <v>2021-22Greater Geelong CitySP2</v>
      </c>
      <c r="B2017" s="17" t="s">
        <v>107</v>
      </c>
      <c r="C2017" s="17" t="s">
        <v>222</v>
      </c>
      <c r="D2017" s="17" t="s">
        <v>38</v>
      </c>
      <c r="E2017" s="17">
        <v>0.787031528851874</v>
      </c>
      <c r="F2017" s="17">
        <v>0.67305899999999996</v>
      </c>
      <c r="G2017" s="17">
        <v>0.74887800000000004</v>
      </c>
    </row>
    <row r="2018" spans="1:7" x14ac:dyDescent="0.3">
      <c r="A2018" s="17" t="str">
        <f t="shared" si="36"/>
        <v>2021-22Hepburn ShireSP2</v>
      </c>
      <c r="B2018" s="17" t="s">
        <v>107</v>
      </c>
      <c r="C2018" s="17" t="s">
        <v>223</v>
      </c>
      <c r="D2018" s="17" t="s">
        <v>38</v>
      </c>
      <c r="E2018" s="17">
        <v>0.19700748129675799</v>
      </c>
      <c r="F2018" s="17">
        <v>0.67305899999999996</v>
      </c>
      <c r="G2018" s="17">
        <v>0.69114399999999998</v>
      </c>
    </row>
    <row r="2019" spans="1:7" x14ac:dyDescent="0.3">
      <c r="A2019" s="17" t="str">
        <f t="shared" si="36"/>
        <v>2021-22Hindmarsh ShireSP2</v>
      </c>
      <c r="B2019" s="17" t="s">
        <v>107</v>
      </c>
      <c r="C2019" s="17" t="s">
        <v>224</v>
      </c>
      <c r="D2019" s="17" t="s">
        <v>38</v>
      </c>
      <c r="E2019" s="17">
        <v>0.90163934426229497</v>
      </c>
      <c r="F2019" s="17">
        <v>0.67305899999999996</v>
      </c>
      <c r="G2019" s="17">
        <v>0.69114399999999998</v>
      </c>
    </row>
    <row r="2020" spans="1:7" x14ac:dyDescent="0.3">
      <c r="A2020" s="17" t="str">
        <f t="shared" si="36"/>
        <v>2021-22Hobsons Bay CitySP2</v>
      </c>
      <c r="B2020" s="17" t="s">
        <v>107</v>
      </c>
      <c r="C2020" s="17" t="s">
        <v>225</v>
      </c>
      <c r="D2020" s="17" t="s">
        <v>38</v>
      </c>
      <c r="E2020" s="17">
        <v>0.53571428571428603</v>
      </c>
      <c r="F2020" s="17">
        <v>0.67305899999999996</v>
      </c>
      <c r="G2020" s="17">
        <v>0.65512700000000001</v>
      </c>
    </row>
    <row r="2021" spans="1:7" x14ac:dyDescent="0.3">
      <c r="A2021" s="17" t="str">
        <f t="shared" si="36"/>
        <v>2021-22Hume CitySP2</v>
      </c>
      <c r="B2021" s="17" t="s">
        <v>107</v>
      </c>
      <c r="C2021" s="17" t="s">
        <v>226</v>
      </c>
      <c r="D2021" s="17" t="s">
        <v>38</v>
      </c>
      <c r="E2021" s="17">
        <v>0.41733870967741898</v>
      </c>
      <c r="F2021" s="17">
        <v>0.67305899999999996</v>
      </c>
      <c r="G2021" s="17">
        <v>0.559168</v>
      </c>
    </row>
    <row r="2022" spans="1:7" x14ac:dyDescent="0.3">
      <c r="A2022" s="17" t="str">
        <f t="shared" si="36"/>
        <v>2021-22Indigo ShireSP2</v>
      </c>
      <c r="B2022" s="17" t="s">
        <v>107</v>
      </c>
      <c r="C2022" s="17" t="s">
        <v>227</v>
      </c>
      <c r="D2022" s="17" t="s">
        <v>38</v>
      </c>
      <c r="E2022" s="17">
        <v>0.188051948051948</v>
      </c>
      <c r="F2022" s="17">
        <v>0.67305899999999996</v>
      </c>
      <c r="G2022" s="17">
        <v>0.69114399999999998</v>
      </c>
    </row>
    <row r="2023" spans="1:7" x14ac:dyDescent="0.3">
      <c r="A2023" s="17" t="str">
        <f t="shared" si="36"/>
        <v>2021-22Knox CitySP2</v>
      </c>
      <c r="B2023" s="17" t="s">
        <v>107</v>
      </c>
      <c r="C2023" s="17" t="s">
        <v>228</v>
      </c>
      <c r="D2023" s="17" t="s">
        <v>38</v>
      </c>
      <c r="E2023" s="17">
        <v>0.70729270729270699</v>
      </c>
      <c r="F2023" s="17">
        <v>0.67305899999999996</v>
      </c>
      <c r="G2023" s="17">
        <v>0.65512700000000001</v>
      </c>
    </row>
    <row r="2024" spans="1:7" x14ac:dyDescent="0.3">
      <c r="A2024" s="17" t="str">
        <f t="shared" si="36"/>
        <v>2021-22Loddon ShireSP2</v>
      </c>
      <c r="B2024" s="17" t="s">
        <v>107</v>
      </c>
      <c r="C2024" s="17" t="s">
        <v>229</v>
      </c>
      <c r="D2024" s="17" t="s">
        <v>38</v>
      </c>
      <c r="E2024" s="17">
        <v>0.85039370078740195</v>
      </c>
      <c r="F2024" s="17">
        <v>0.67305899999999996</v>
      </c>
      <c r="G2024" s="17">
        <v>0.69114399999999998</v>
      </c>
    </row>
    <row r="2025" spans="1:7" x14ac:dyDescent="0.3">
      <c r="A2025" s="17" t="str">
        <f t="shared" si="36"/>
        <v>2021-22Macedon Ranges ShireSP2</v>
      </c>
      <c r="B2025" s="17" t="s">
        <v>107</v>
      </c>
      <c r="C2025" s="17" t="s">
        <v>230</v>
      </c>
      <c r="D2025" s="17" t="s">
        <v>38</v>
      </c>
      <c r="E2025" s="17">
        <v>0.49766718506998397</v>
      </c>
      <c r="F2025" s="17">
        <v>0.67305899999999996</v>
      </c>
      <c r="G2025" s="17">
        <v>0.69073200000000001</v>
      </c>
    </row>
    <row r="2026" spans="1:7" x14ac:dyDescent="0.3">
      <c r="A2026" s="17" t="str">
        <f t="shared" si="36"/>
        <v>2021-22Manningham CitySP2</v>
      </c>
      <c r="B2026" s="17" t="s">
        <v>107</v>
      </c>
      <c r="C2026" s="17" t="s">
        <v>231</v>
      </c>
      <c r="D2026" s="17" t="s">
        <v>38</v>
      </c>
      <c r="E2026" s="17">
        <v>0.78991596638655504</v>
      </c>
      <c r="F2026" s="17">
        <v>0.67305899999999996</v>
      </c>
      <c r="G2026" s="17">
        <v>0.65512700000000001</v>
      </c>
    </row>
    <row r="2027" spans="1:7" x14ac:dyDescent="0.3">
      <c r="A2027" s="17" t="str">
        <f t="shared" si="36"/>
        <v>2021-22Mansfield ShireSP2</v>
      </c>
      <c r="B2027" s="17" t="s">
        <v>107</v>
      </c>
      <c r="C2027" s="17" t="s">
        <v>232</v>
      </c>
      <c r="D2027" s="17" t="s">
        <v>38</v>
      </c>
      <c r="E2027" s="17">
        <v>0.91025641025641002</v>
      </c>
      <c r="F2027" s="17">
        <v>0.67305899999999996</v>
      </c>
      <c r="G2027" s="17">
        <v>0.69114399999999998</v>
      </c>
    </row>
    <row r="2028" spans="1:7" x14ac:dyDescent="0.3">
      <c r="A2028" s="17" t="str">
        <f t="shared" si="36"/>
        <v>2021-22Maribyrnong CitySP2</v>
      </c>
      <c r="B2028" s="17" t="s">
        <v>107</v>
      </c>
      <c r="C2028" s="17" t="s">
        <v>233</v>
      </c>
      <c r="D2028" s="17" t="s">
        <v>38</v>
      </c>
      <c r="E2028" s="17">
        <v>0.67475728155339798</v>
      </c>
      <c r="F2028" s="17">
        <v>0.67305899999999996</v>
      </c>
      <c r="G2028" s="17">
        <v>0.65512700000000001</v>
      </c>
    </row>
    <row r="2029" spans="1:7" x14ac:dyDescent="0.3">
      <c r="A2029" s="17" t="str">
        <f t="shared" si="36"/>
        <v>2021-22Maroondah CitySP2</v>
      </c>
      <c r="B2029" s="17" t="s">
        <v>107</v>
      </c>
      <c r="C2029" s="17" t="s">
        <v>234</v>
      </c>
      <c r="D2029" s="17" t="s">
        <v>38</v>
      </c>
      <c r="E2029" s="17">
        <v>0.83517292126563603</v>
      </c>
      <c r="F2029" s="17">
        <v>0.67305899999999996</v>
      </c>
      <c r="G2029" s="17">
        <v>0.65512700000000001</v>
      </c>
    </row>
    <row r="2030" spans="1:7" x14ac:dyDescent="0.3">
      <c r="A2030" s="17" t="str">
        <f t="shared" si="36"/>
        <v>2021-22Melbourne CitySP2</v>
      </c>
      <c r="B2030" s="17" t="s">
        <v>107</v>
      </c>
      <c r="C2030" s="17" t="s">
        <v>235</v>
      </c>
      <c r="D2030" s="17" t="s">
        <v>38</v>
      </c>
      <c r="E2030" s="17">
        <v>0.59651035986913803</v>
      </c>
      <c r="F2030" s="17">
        <v>0.67305899999999996</v>
      </c>
      <c r="G2030" s="17">
        <v>0.65512700000000001</v>
      </c>
    </row>
    <row r="2031" spans="1:7" x14ac:dyDescent="0.3">
      <c r="A2031" s="17" t="str">
        <f t="shared" si="36"/>
        <v>2021-22Melton CitySP2</v>
      </c>
      <c r="B2031" s="17" t="s">
        <v>107</v>
      </c>
      <c r="C2031" s="17" t="s">
        <v>236</v>
      </c>
      <c r="D2031" s="17" t="s">
        <v>38</v>
      </c>
      <c r="E2031" s="17">
        <v>0.87061403508771895</v>
      </c>
      <c r="F2031" s="17">
        <v>0.67305899999999996</v>
      </c>
      <c r="G2031" s="17">
        <v>0.559168</v>
      </c>
    </row>
    <row r="2032" spans="1:7" x14ac:dyDescent="0.3">
      <c r="A2032" s="17" t="str">
        <f t="shared" si="36"/>
        <v>2021-22Moira ShireSP2</v>
      </c>
      <c r="B2032" s="17" t="s">
        <v>107</v>
      </c>
      <c r="C2032" s="17" t="s">
        <v>237</v>
      </c>
      <c r="D2032" s="17" t="s">
        <v>38</v>
      </c>
      <c r="E2032" s="17">
        <v>0.45088161209068001</v>
      </c>
      <c r="F2032" s="17">
        <v>0.67305899999999996</v>
      </c>
      <c r="G2032" s="17">
        <v>0.69073200000000001</v>
      </c>
    </row>
    <row r="2033" spans="1:7" x14ac:dyDescent="0.3">
      <c r="A2033" s="17" t="str">
        <f t="shared" ref="A2033:A2096" si="37">CONCATENATE(B2033,C2033,D2033)</f>
        <v>2021-22Monash CitySP2</v>
      </c>
      <c r="B2033" s="17" t="s">
        <v>107</v>
      </c>
      <c r="C2033" s="17" t="s">
        <v>238</v>
      </c>
      <c r="D2033" s="17" t="s">
        <v>38</v>
      </c>
      <c r="E2033" s="17">
        <v>0.76190476190476197</v>
      </c>
      <c r="F2033" s="17">
        <v>0.67305899999999996</v>
      </c>
      <c r="G2033" s="17">
        <v>0.65512700000000001</v>
      </c>
    </row>
    <row r="2034" spans="1:7" x14ac:dyDescent="0.3">
      <c r="A2034" s="17" t="str">
        <f t="shared" si="37"/>
        <v>2021-22Moonee Valley CitySP2</v>
      </c>
      <c r="B2034" s="17" t="s">
        <v>107</v>
      </c>
      <c r="C2034" s="17" t="s">
        <v>239</v>
      </c>
      <c r="D2034" s="17" t="s">
        <v>38</v>
      </c>
      <c r="E2034" s="17">
        <v>0.55670103092783496</v>
      </c>
      <c r="F2034" s="17">
        <v>0.67305899999999996</v>
      </c>
      <c r="G2034" s="17">
        <v>0.65512700000000001</v>
      </c>
    </row>
    <row r="2035" spans="1:7" x14ac:dyDescent="0.3">
      <c r="A2035" s="17" t="str">
        <f t="shared" si="37"/>
        <v>2021-22Moorabool ShireSP2</v>
      </c>
      <c r="B2035" s="17" t="s">
        <v>107</v>
      </c>
      <c r="C2035" s="17" t="s">
        <v>240</v>
      </c>
      <c r="D2035" s="17" t="s">
        <v>38</v>
      </c>
      <c r="E2035" s="17">
        <v>0.79743589743589705</v>
      </c>
      <c r="F2035" s="17">
        <v>0.67305899999999996</v>
      </c>
      <c r="G2035" s="17">
        <v>0.69073200000000001</v>
      </c>
    </row>
    <row r="2036" spans="1:7" x14ac:dyDescent="0.3">
      <c r="A2036" s="17" t="str">
        <f t="shared" si="37"/>
        <v>2021-22Mornington Peninsula ShireSP2</v>
      </c>
      <c r="B2036" s="17" t="s">
        <v>107</v>
      </c>
      <c r="C2036" s="17" t="s">
        <v>242</v>
      </c>
      <c r="D2036" s="17" t="s">
        <v>38</v>
      </c>
      <c r="E2036" s="17">
        <v>0.44556677890011198</v>
      </c>
      <c r="F2036" s="17">
        <v>0.67305899999999996</v>
      </c>
      <c r="G2036" s="17">
        <v>0.559168</v>
      </c>
    </row>
    <row r="2037" spans="1:7" x14ac:dyDescent="0.3">
      <c r="A2037" s="17" t="str">
        <f t="shared" si="37"/>
        <v>2021-22Mount Alexander ShireSP2</v>
      </c>
      <c r="B2037" s="17" t="s">
        <v>107</v>
      </c>
      <c r="C2037" s="17" t="s">
        <v>243</v>
      </c>
      <c r="D2037" s="17" t="s">
        <v>38</v>
      </c>
      <c r="E2037" s="17">
        <v>0.56382978723404298</v>
      </c>
      <c r="F2037" s="17">
        <v>0.67305899999999996</v>
      </c>
      <c r="G2037" s="17">
        <v>0.69073200000000001</v>
      </c>
    </row>
    <row r="2038" spans="1:7" x14ac:dyDescent="0.3">
      <c r="A2038" s="17" t="str">
        <f t="shared" si="37"/>
        <v>2021-22Moyne ShireSP2</v>
      </c>
      <c r="B2038" s="17" t="s">
        <v>107</v>
      </c>
      <c r="C2038" s="17" t="s">
        <v>244</v>
      </c>
      <c r="D2038" s="17" t="s">
        <v>38</v>
      </c>
      <c r="E2038" s="17">
        <v>0.81321839080459801</v>
      </c>
      <c r="F2038" s="17">
        <v>0.67305899999999996</v>
      </c>
      <c r="G2038" s="17">
        <v>0.69073200000000001</v>
      </c>
    </row>
    <row r="2039" spans="1:7" x14ac:dyDescent="0.3">
      <c r="A2039" s="17" t="str">
        <f t="shared" si="37"/>
        <v>2021-22Murrindindi ShireSP2</v>
      </c>
      <c r="B2039" s="17" t="s">
        <v>107</v>
      </c>
      <c r="C2039" s="17" t="s">
        <v>245</v>
      </c>
      <c r="D2039" s="17" t="s">
        <v>38</v>
      </c>
      <c r="E2039" s="17">
        <v>0.75683890577507595</v>
      </c>
      <c r="F2039" s="17">
        <v>0.67305899999999996</v>
      </c>
      <c r="G2039" s="17">
        <v>0.69114399999999998</v>
      </c>
    </row>
    <row r="2040" spans="1:7" x14ac:dyDescent="0.3">
      <c r="A2040" s="17" t="str">
        <f t="shared" si="37"/>
        <v>2021-22Nillumbik ShireSP2</v>
      </c>
      <c r="B2040" s="17" t="s">
        <v>107</v>
      </c>
      <c r="C2040" s="17" t="s">
        <v>246</v>
      </c>
      <c r="D2040" s="17" t="s">
        <v>38</v>
      </c>
      <c r="E2040" s="17">
        <v>0.60357142857142898</v>
      </c>
      <c r="F2040" s="17">
        <v>0.67305899999999996</v>
      </c>
      <c r="G2040" s="17">
        <v>0.559168</v>
      </c>
    </row>
    <row r="2041" spans="1:7" x14ac:dyDescent="0.3">
      <c r="A2041" s="17" t="str">
        <f t="shared" si="37"/>
        <v>2021-22Port Phillip CitySP2</v>
      </c>
      <c r="B2041" s="17" t="s">
        <v>107</v>
      </c>
      <c r="C2041" s="17" t="s">
        <v>247</v>
      </c>
      <c r="D2041" s="17" t="s">
        <v>38</v>
      </c>
      <c r="E2041" s="17">
        <v>0.45123839009287903</v>
      </c>
      <c r="F2041" s="17">
        <v>0.67305899999999996</v>
      </c>
      <c r="G2041" s="17">
        <v>0.65512700000000001</v>
      </c>
    </row>
    <row r="2042" spans="1:7" x14ac:dyDescent="0.3">
      <c r="A2042" s="17" t="str">
        <f t="shared" si="37"/>
        <v>2021-22Pyrenees ShireSP2</v>
      </c>
      <c r="B2042" s="17" t="s">
        <v>107</v>
      </c>
      <c r="C2042" s="17" t="s">
        <v>248</v>
      </c>
      <c r="D2042" s="17" t="s">
        <v>38</v>
      </c>
      <c r="E2042" s="17">
        <v>0.85609756097560996</v>
      </c>
      <c r="F2042" s="17">
        <v>0.67305899999999996</v>
      </c>
      <c r="G2042" s="17">
        <v>0.69114399999999998</v>
      </c>
    </row>
    <row r="2043" spans="1:7" x14ac:dyDescent="0.3">
      <c r="A2043" s="17" t="str">
        <f t="shared" si="37"/>
        <v>2021-22Greater SheppartonSP2</v>
      </c>
      <c r="B2043" s="17" t="s">
        <v>107</v>
      </c>
      <c r="C2043" s="17" t="s">
        <v>249</v>
      </c>
      <c r="D2043" s="17" t="s">
        <v>38</v>
      </c>
      <c r="E2043" s="17">
        <v>0.62254025044722705</v>
      </c>
      <c r="F2043" s="17">
        <v>0.67305899999999996</v>
      </c>
      <c r="G2043" s="17">
        <v>0.74887800000000004</v>
      </c>
    </row>
    <row r="2044" spans="1:7" x14ac:dyDescent="0.3">
      <c r="A2044" s="17" t="str">
        <f t="shared" si="37"/>
        <v>2021-22Wangaratta Rural CitySP2</v>
      </c>
      <c r="B2044" s="17" t="s">
        <v>107</v>
      </c>
      <c r="C2044" s="17" t="s">
        <v>250</v>
      </c>
      <c r="D2044" s="17" t="s">
        <v>38</v>
      </c>
      <c r="E2044" s="17">
        <v>0.83394833948339497</v>
      </c>
      <c r="F2044" s="17">
        <v>0.67305899999999996</v>
      </c>
      <c r="G2044" s="17">
        <v>0.74887800000000004</v>
      </c>
    </row>
    <row r="2045" spans="1:7" x14ac:dyDescent="0.3">
      <c r="A2045" s="17" t="str">
        <f t="shared" si="37"/>
        <v>2021-22Warrnambool CitySP2</v>
      </c>
      <c r="B2045" s="17" t="s">
        <v>107</v>
      </c>
      <c r="C2045" s="17" t="s">
        <v>251</v>
      </c>
      <c r="D2045" s="17" t="s">
        <v>38</v>
      </c>
      <c r="E2045" s="17">
        <v>0.71794871794871795</v>
      </c>
      <c r="F2045" s="17">
        <v>0.67305899999999996</v>
      </c>
      <c r="G2045" s="17">
        <v>0.74887800000000004</v>
      </c>
    </row>
    <row r="2046" spans="1:7" x14ac:dyDescent="0.3">
      <c r="A2046" s="17" t="str">
        <f t="shared" si="37"/>
        <v>2021-22Wodonga CitySP2</v>
      </c>
      <c r="B2046" s="17" t="s">
        <v>107</v>
      </c>
      <c r="C2046" s="17" t="s">
        <v>252</v>
      </c>
      <c r="D2046" s="17" t="s">
        <v>38</v>
      </c>
      <c r="E2046" s="17">
        <v>0.575094339622642</v>
      </c>
      <c r="F2046" s="17">
        <v>0.67305899999999996</v>
      </c>
      <c r="G2046" s="17">
        <v>0.74887800000000004</v>
      </c>
    </row>
    <row r="2047" spans="1:7" x14ac:dyDescent="0.3">
      <c r="A2047" s="17" t="str">
        <f t="shared" si="37"/>
        <v>2021-22Boroondara CitySP2</v>
      </c>
      <c r="B2047" s="17" t="s">
        <v>107</v>
      </c>
      <c r="C2047" s="17" t="s">
        <v>253</v>
      </c>
      <c r="D2047" s="17" t="s">
        <v>38</v>
      </c>
      <c r="E2047" s="17">
        <v>0.592689575289575</v>
      </c>
      <c r="F2047" s="17">
        <v>0.67305899999999996</v>
      </c>
      <c r="G2047" s="17">
        <v>0.65512700000000001</v>
      </c>
    </row>
    <row r="2048" spans="1:7" x14ac:dyDescent="0.3">
      <c r="A2048" s="17" t="str">
        <f t="shared" si="37"/>
        <v>2021-22Buloke ShireSP2</v>
      </c>
      <c r="B2048" s="17" t="s">
        <v>107</v>
      </c>
      <c r="C2048" s="17" t="s">
        <v>254</v>
      </c>
      <c r="D2048" s="17" t="s">
        <v>38</v>
      </c>
      <c r="E2048" s="17">
        <v>0.58695652173913004</v>
      </c>
      <c r="F2048" s="17">
        <v>0.67305899999999996</v>
      </c>
      <c r="G2048" s="17">
        <v>0.69114399999999998</v>
      </c>
    </row>
    <row r="2049" spans="1:7" x14ac:dyDescent="0.3">
      <c r="A2049" s="17" t="str">
        <f t="shared" si="37"/>
        <v>2021-22Glen Eira CitySP2</v>
      </c>
      <c r="B2049" s="17" t="s">
        <v>107</v>
      </c>
      <c r="C2049" s="17" t="s">
        <v>255</v>
      </c>
      <c r="D2049" s="17" t="s">
        <v>38</v>
      </c>
      <c r="E2049" s="17">
        <v>0.89350649350649303</v>
      </c>
      <c r="F2049" s="17">
        <v>0.67305899999999996</v>
      </c>
      <c r="G2049" s="17">
        <v>0.65512700000000001</v>
      </c>
    </row>
    <row r="2050" spans="1:7" x14ac:dyDescent="0.3">
      <c r="A2050" s="17" t="str">
        <f t="shared" si="37"/>
        <v>2021-22Horsham Rural CitySP2</v>
      </c>
      <c r="B2050" s="17" t="s">
        <v>107</v>
      </c>
      <c r="C2050" s="17" t="s">
        <v>256</v>
      </c>
      <c r="D2050" s="17" t="s">
        <v>38</v>
      </c>
      <c r="E2050" s="17">
        <v>1</v>
      </c>
      <c r="F2050" s="17">
        <v>0.67305899999999996</v>
      </c>
      <c r="G2050" s="17">
        <v>0.74887800000000004</v>
      </c>
    </row>
    <row r="2051" spans="1:7" x14ac:dyDescent="0.3">
      <c r="A2051" s="17" t="str">
        <f t="shared" si="37"/>
        <v>2021-22Kingston CitySP2</v>
      </c>
      <c r="B2051" s="17" t="s">
        <v>107</v>
      </c>
      <c r="C2051" s="17" t="s">
        <v>257</v>
      </c>
      <c r="D2051" s="17" t="s">
        <v>38</v>
      </c>
      <c r="E2051" s="17">
        <v>0.58586762075134202</v>
      </c>
      <c r="F2051" s="17">
        <v>0.67305899999999996</v>
      </c>
      <c r="G2051" s="17">
        <v>0.65512700000000001</v>
      </c>
    </row>
    <row r="2052" spans="1:7" x14ac:dyDescent="0.3">
      <c r="A2052" s="17" t="str">
        <f t="shared" si="37"/>
        <v>2021-22Latrobe CitySP2</v>
      </c>
      <c r="B2052" s="17" t="s">
        <v>107</v>
      </c>
      <c r="C2052" s="17" t="s">
        <v>258</v>
      </c>
      <c r="D2052" s="17" t="s">
        <v>38</v>
      </c>
      <c r="E2052" s="17">
        <v>0.91922005571030596</v>
      </c>
      <c r="F2052" s="17">
        <v>0.67305899999999996</v>
      </c>
      <c r="G2052" s="17">
        <v>0.74887800000000004</v>
      </c>
    </row>
    <row r="2053" spans="1:7" x14ac:dyDescent="0.3">
      <c r="A2053" s="17" t="str">
        <f t="shared" si="37"/>
        <v>2021-22Mildura Rural CitySP2</v>
      </c>
      <c r="B2053" s="17" t="s">
        <v>107</v>
      </c>
      <c r="C2053" s="17" t="s">
        <v>259</v>
      </c>
      <c r="D2053" s="17" t="s">
        <v>38</v>
      </c>
      <c r="E2053" s="17">
        <v>0.84749034749034702</v>
      </c>
      <c r="F2053" s="17">
        <v>0.67305899999999996</v>
      </c>
      <c r="G2053" s="17">
        <v>0.74887800000000004</v>
      </c>
    </row>
    <row r="2054" spans="1:7" x14ac:dyDescent="0.3">
      <c r="A2054" s="17" t="str">
        <f t="shared" si="37"/>
        <v>2021-22Mitchell ShireSP2</v>
      </c>
      <c r="B2054" s="17" t="s">
        <v>107</v>
      </c>
      <c r="C2054" s="17" t="s">
        <v>260</v>
      </c>
      <c r="D2054" s="17" t="s">
        <v>38</v>
      </c>
      <c r="E2054" s="17">
        <v>0.57845433255269296</v>
      </c>
      <c r="F2054" s="17">
        <v>0.67305899999999996</v>
      </c>
      <c r="G2054" s="17">
        <v>0.69073200000000001</v>
      </c>
    </row>
    <row r="2055" spans="1:7" x14ac:dyDescent="0.3">
      <c r="A2055" s="17" t="str">
        <f t="shared" si="37"/>
        <v>2021-22Northern Grampians ShireSP2</v>
      </c>
      <c r="B2055" s="17" t="s">
        <v>107</v>
      </c>
      <c r="C2055" s="17" t="s">
        <v>261</v>
      </c>
      <c r="D2055" s="17" t="s">
        <v>38</v>
      </c>
      <c r="E2055" s="17">
        <v>0.592592592592593</v>
      </c>
      <c r="F2055" s="17">
        <v>0.67305899999999996</v>
      </c>
      <c r="G2055" s="17">
        <v>0.69114399999999998</v>
      </c>
    </row>
    <row r="2056" spans="1:7" x14ac:dyDescent="0.3">
      <c r="A2056" s="17" t="str">
        <f t="shared" si="37"/>
        <v>2021-22Southern Grampians ShireWC5</v>
      </c>
      <c r="B2056" s="17" t="s">
        <v>107</v>
      </c>
      <c r="C2056" s="17" t="s">
        <v>184</v>
      </c>
      <c r="D2056" s="17" t="s">
        <v>46</v>
      </c>
      <c r="E2056" s="17">
        <v>0.79243781094527399</v>
      </c>
      <c r="F2056" s="17">
        <v>0.47819299999999998</v>
      </c>
      <c r="G2056" s="17">
        <v>0.51424599999999998</v>
      </c>
    </row>
    <row r="2057" spans="1:7" x14ac:dyDescent="0.3">
      <c r="A2057" s="17" t="str">
        <f t="shared" si="37"/>
        <v>2021-22South Gippsland ShireWC5</v>
      </c>
      <c r="B2057" s="17" t="s">
        <v>107</v>
      </c>
      <c r="C2057" s="17" t="s">
        <v>185</v>
      </c>
      <c r="D2057" s="17" t="s">
        <v>46</v>
      </c>
      <c r="E2057" s="17">
        <v>0.51925339796204895</v>
      </c>
      <c r="F2057" s="17">
        <v>0.47819299999999998</v>
      </c>
      <c r="G2057" s="17">
        <v>0.51424599999999998</v>
      </c>
    </row>
    <row r="2058" spans="1:7" x14ac:dyDescent="0.3">
      <c r="A2058" s="17" t="str">
        <f t="shared" si="37"/>
        <v>2021-22Stonnington CityWC5</v>
      </c>
      <c r="B2058" s="17" t="s">
        <v>107</v>
      </c>
      <c r="C2058" s="17" t="s">
        <v>186</v>
      </c>
      <c r="D2058" s="17" t="s">
        <v>46</v>
      </c>
      <c r="E2058" s="17">
        <v>0.39516081956686699</v>
      </c>
      <c r="F2058" s="17">
        <v>0.47819299999999998</v>
      </c>
      <c r="G2058" s="17">
        <v>0.49121999999999999</v>
      </c>
    </row>
    <row r="2059" spans="1:7" x14ac:dyDescent="0.3">
      <c r="A2059" s="17" t="str">
        <f t="shared" si="37"/>
        <v>2021-22Ararat Rural CityWC5</v>
      </c>
      <c r="B2059" s="17" t="s">
        <v>107</v>
      </c>
      <c r="C2059" s="17" t="s">
        <v>187</v>
      </c>
      <c r="D2059" s="17" t="s">
        <v>46</v>
      </c>
      <c r="E2059" s="17">
        <v>0.21021347259620199</v>
      </c>
      <c r="F2059" s="17">
        <v>0.47819299999999998</v>
      </c>
      <c r="G2059" s="17">
        <v>0.38202999999999998</v>
      </c>
    </row>
    <row r="2060" spans="1:7" x14ac:dyDescent="0.3">
      <c r="A2060" s="17" t="str">
        <f t="shared" si="37"/>
        <v>2021-22Strathbogie ShireWC5</v>
      </c>
      <c r="B2060" s="17" t="s">
        <v>107</v>
      </c>
      <c r="C2060" s="17" t="s">
        <v>188</v>
      </c>
      <c r="D2060" s="17" t="s">
        <v>46</v>
      </c>
      <c r="E2060" s="17">
        <v>0.70718358497637002</v>
      </c>
      <c r="F2060" s="17">
        <v>0.47819299999999998</v>
      </c>
      <c r="G2060" s="17">
        <v>0.38202999999999998</v>
      </c>
    </row>
    <row r="2061" spans="1:7" x14ac:dyDescent="0.3">
      <c r="A2061" s="17" t="str">
        <f t="shared" si="37"/>
        <v>2021-22Surf Coast ShireWC5</v>
      </c>
      <c r="B2061" s="17" t="s">
        <v>107</v>
      </c>
      <c r="C2061" s="17" t="s">
        <v>189</v>
      </c>
      <c r="D2061" s="17" t="s">
        <v>46</v>
      </c>
      <c r="E2061" s="17">
        <v>0.71115013169446895</v>
      </c>
      <c r="F2061" s="17">
        <v>0.47819299999999998</v>
      </c>
      <c r="G2061" s="17">
        <v>0.51424599999999998</v>
      </c>
    </row>
    <row r="2062" spans="1:7" x14ac:dyDescent="0.3">
      <c r="A2062" s="17" t="str">
        <f t="shared" si="37"/>
        <v>2021-22Swan Hill Rural CityWC5</v>
      </c>
      <c r="B2062" s="17" t="s">
        <v>107</v>
      </c>
      <c r="C2062" s="17" t="s">
        <v>190</v>
      </c>
      <c r="D2062" s="17" t="s">
        <v>46</v>
      </c>
      <c r="E2062" s="17">
        <v>0.30916680543680403</v>
      </c>
      <c r="F2062" s="17">
        <v>0.47819299999999998</v>
      </c>
      <c r="G2062" s="17">
        <v>0.51424599999999998</v>
      </c>
    </row>
    <row r="2063" spans="1:7" x14ac:dyDescent="0.3">
      <c r="A2063" s="17" t="str">
        <f t="shared" si="37"/>
        <v>2021-22Towong ShireWC5</v>
      </c>
      <c r="B2063" s="17" t="s">
        <v>107</v>
      </c>
      <c r="C2063" s="17" t="s">
        <v>191</v>
      </c>
      <c r="D2063" s="17" t="s">
        <v>46</v>
      </c>
      <c r="F2063" s="17">
        <v>0.47819299999999998</v>
      </c>
      <c r="G2063" s="17">
        <v>0.38202999999999998</v>
      </c>
    </row>
    <row r="2064" spans="1:7" x14ac:dyDescent="0.3">
      <c r="A2064" s="17" t="str">
        <f t="shared" si="37"/>
        <v>2021-22Wellington ShireWC5</v>
      </c>
      <c r="B2064" s="17" t="s">
        <v>107</v>
      </c>
      <c r="C2064" s="17" t="s">
        <v>192</v>
      </c>
      <c r="D2064" s="17" t="s">
        <v>46</v>
      </c>
      <c r="E2064" s="17">
        <v>0.33507885132113102</v>
      </c>
      <c r="F2064" s="17">
        <v>0.47819299999999998</v>
      </c>
      <c r="G2064" s="17">
        <v>0.51424599999999998</v>
      </c>
    </row>
    <row r="2065" spans="1:7" x14ac:dyDescent="0.3">
      <c r="A2065" s="17" t="str">
        <f t="shared" si="37"/>
        <v>2021-22West Wimmera ShireWC5</v>
      </c>
      <c r="B2065" s="17" t="s">
        <v>107</v>
      </c>
      <c r="C2065" s="17" t="s">
        <v>193</v>
      </c>
      <c r="D2065" s="17" t="s">
        <v>46</v>
      </c>
      <c r="E2065" s="17">
        <v>0.20427298838613001</v>
      </c>
      <c r="F2065" s="17">
        <v>0.47819299999999998</v>
      </c>
      <c r="G2065" s="17">
        <v>0.38202999999999998</v>
      </c>
    </row>
    <row r="2066" spans="1:7" x14ac:dyDescent="0.3">
      <c r="A2066" s="17" t="str">
        <f t="shared" si="37"/>
        <v>2021-22Whitehorse CityWC5</v>
      </c>
      <c r="B2066" s="17" t="s">
        <v>107</v>
      </c>
      <c r="C2066" s="17" t="s">
        <v>194</v>
      </c>
      <c r="D2066" s="17" t="s">
        <v>46</v>
      </c>
      <c r="E2066" s="17">
        <v>0.51464028464809497</v>
      </c>
      <c r="F2066" s="17">
        <v>0.47819299999999998</v>
      </c>
      <c r="G2066" s="17">
        <v>0.49121999999999999</v>
      </c>
    </row>
    <row r="2067" spans="1:7" x14ac:dyDescent="0.3">
      <c r="A2067" s="17" t="str">
        <f t="shared" si="37"/>
        <v>2021-22Whittlesea CityWC5</v>
      </c>
      <c r="B2067" s="17" t="s">
        <v>107</v>
      </c>
      <c r="C2067" s="17" t="s">
        <v>195</v>
      </c>
      <c r="D2067" s="17" t="s">
        <v>46</v>
      </c>
      <c r="E2067" s="17">
        <v>0.460602427402176</v>
      </c>
      <c r="F2067" s="17">
        <v>0.47819299999999998</v>
      </c>
      <c r="G2067" s="17">
        <v>0.49044399999999999</v>
      </c>
    </row>
    <row r="2068" spans="1:7" x14ac:dyDescent="0.3">
      <c r="A2068" s="17" t="str">
        <f t="shared" si="37"/>
        <v>2021-22Wyndham CityWC5</v>
      </c>
      <c r="B2068" s="17" t="s">
        <v>107</v>
      </c>
      <c r="C2068" s="17" t="s">
        <v>196</v>
      </c>
      <c r="D2068" s="17" t="s">
        <v>46</v>
      </c>
      <c r="E2068" s="17">
        <v>0.38363117256614099</v>
      </c>
      <c r="F2068" s="17">
        <v>0.47819299999999998</v>
      </c>
      <c r="G2068" s="17">
        <v>0.49044399999999999</v>
      </c>
    </row>
    <row r="2069" spans="1:7" x14ac:dyDescent="0.3">
      <c r="A2069" s="17" t="str">
        <f t="shared" si="37"/>
        <v>2021-22Yarra CityWC5</v>
      </c>
      <c r="B2069" s="17" t="s">
        <v>107</v>
      </c>
      <c r="C2069" s="17" t="s">
        <v>197</v>
      </c>
      <c r="D2069" s="17" t="s">
        <v>46</v>
      </c>
      <c r="E2069" s="17">
        <v>0.303556882975835</v>
      </c>
      <c r="F2069" s="17">
        <v>0.47819299999999998</v>
      </c>
      <c r="G2069" s="17">
        <v>0.49121999999999999</v>
      </c>
    </row>
    <row r="2070" spans="1:7" x14ac:dyDescent="0.3">
      <c r="A2070" s="17" t="str">
        <f t="shared" si="37"/>
        <v>2021-22Yarra Ranges ShireWC5</v>
      </c>
      <c r="B2070" s="17" t="s">
        <v>107</v>
      </c>
      <c r="C2070" s="17" t="s">
        <v>198</v>
      </c>
      <c r="D2070" s="17" t="s">
        <v>46</v>
      </c>
      <c r="E2070" s="17">
        <v>0.50154828411811603</v>
      </c>
      <c r="F2070" s="17">
        <v>0.47819299999999998</v>
      </c>
      <c r="G2070" s="17">
        <v>0.49044399999999999</v>
      </c>
    </row>
    <row r="2071" spans="1:7" x14ac:dyDescent="0.3">
      <c r="A2071" s="17" t="str">
        <f t="shared" si="37"/>
        <v>2021-22Yarriambiack ShireWC5</v>
      </c>
      <c r="B2071" s="17" t="s">
        <v>107</v>
      </c>
      <c r="C2071" s="17" t="s">
        <v>199</v>
      </c>
      <c r="D2071" s="17" t="s">
        <v>46</v>
      </c>
      <c r="E2071" s="17">
        <v>0.16304361429197201</v>
      </c>
      <c r="F2071" s="17">
        <v>0.47819299999999998</v>
      </c>
      <c r="G2071" s="17">
        <v>0.38202999999999998</v>
      </c>
    </row>
    <row r="2072" spans="1:7" x14ac:dyDescent="0.3">
      <c r="A2072" s="17" t="str">
        <f t="shared" si="37"/>
        <v>2021-22Bass Coast ShireWC5</v>
      </c>
      <c r="B2072" s="17" t="s">
        <v>107</v>
      </c>
      <c r="C2072" s="17" t="s">
        <v>200</v>
      </c>
      <c r="D2072" s="17" t="s">
        <v>46</v>
      </c>
      <c r="E2072" s="17">
        <v>0.73352409954166997</v>
      </c>
      <c r="F2072" s="17">
        <v>0.47819299999999998</v>
      </c>
      <c r="G2072" s="17">
        <v>0.51424599999999998</v>
      </c>
    </row>
    <row r="2073" spans="1:7" x14ac:dyDescent="0.3">
      <c r="A2073" s="17" t="str">
        <f t="shared" si="37"/>
        <v>2021-22Borough of QueenscliffeWC5</v>
      </c>
      <c r="B2073" s="17" t="s">
        <v>107</v>
      </c>
      <c r="C2073" s="17" t="s">
        <v>201</v>
      </c>
      <c r="D2073" s="17" t="s">
        <v>46</v>
      </c>
      <c r="E2073" s="17">
        <v>0.55572968853034599</v>
      </c>
      <c r="F2073" s="17">
        <v>0.47819299999999998</v>
      </c>
      <c r="G2073" s="17">
        <v>0.38202999999999998</v>
      </c>
    </row>
    <row r="2074" spans="1:7" x14ac:dyDescent="0.3">
      <c r="A2074" s="17" t="str">
        <f t="shared" si="37"/>
        <v>2021-22Merri-bek CityWC5</v>
      </c>
      <c r="B2074" s="17" t="s">
        <v>107</v>
      </c>
      <c r="C2074" s="17" t="s">
        <v>241</v>
      </c>
      <c r="D2074" s="17" t="s">
        <v>46</v>
      </c>
      <c r="E2074" s="17">
        <v>0.48340440915269201</v>
      </c>
      <c r="F2074" s="17">
        <v>0.47819299999999998</v>
      </c>
      <c r="G2074" s="17">
        <v>0.49121999999999999</v>
      </c>
    </row>
    <row r="2075" spans="1:7" x14ac:dyDescent="0.3">
      <c r="A2075" s="17" t="str">
        <f t="shared" si="37"/>
        <v>2021-22Alpine ShireWC5</v>
      </c>
      <c r="B2075" s="17" t="s">
        <v>107</v>
      </c>
      <c r="C2075" s="17" t="s">
        <v>202</v>
      </c>
      <c r="D2075" s="17" t="s">
        <v>46</v>
      </c>
      <c r="E2075" s="17">
        <v>0.39979808177687998</v>
      </c>
      <c r="F2075" s="17">
        <v>0.47819299999999998</v>
      </c>
      <c r="G2075" s="17">
        <v>0.38202999999999998</v>
      </c>
    </row>
    <row r="2076" spans="1:7" x14ac:dyDescent="0.3">
      <c r="A2076" s="17" t="str">
        <f t="shared" si="37"/>
        <v>2021-22Ballarat CityWC5</v>
      </c>
      <c r="B2076" s="17" t="s">
        <v>107</v>
      </c>
      <c r="C2076" s="17" t="s">
        <v>203</v>
      </c>
      <c r="D2076" s="17" t="s">
        <v>46</v>
      </c>
      <c r="E2076" s="17">
        <v>0.41471894966777401</v>
      </c>
      <c r="F2076" s="17">
        <v>0.47819299999999998</v>
      </c>
      <c r="G2076" s="17">
        <v>0.543103</v>
      </c>
    </row>
    <row r="2077" spans="1:7" x14ac:dyDescent="0.3">
      <c r="A2077" s="17" t="str">
        <f t="shared" si="37"/>
        <v>2021-22Banyule CityWC5</v>
      </c>
      <c r="B2077" s="17" t="s">
        <v>107</v>
      </c>
      <c r="C2077" s="17" t="s">
        <v>204</v>
      </c>
      <c r="D2077" s="17" t="s">
        <v>46</v>
      </c>
      <c r="E2077" s="17">
        <v>0.52029138707601796</v>
      </c>
      <c r="F2077" s="17">
        <v>0.47819299999999998</v>
      </c>
      <c r="G2077" s="17">
        <v>0.49121999999999999</v>
      </c>
    </row>
    <row r="2078" spans="1:7" x14ac:dyDescent="0.3">
      <c r="A2078" s="17" t="str">
        <f t="shared" si="37"/>
        <v>2021-22Baw Baw ShireWC5</v>
      </c>
      <c r="B2078" s="17" t="s">
        <v>107</v>
      </c>
      <c r="C2078" s="17" t="s">
        <v>205</v>
      </c>
      <c r="D2078" s="17" t="s">
        <v>46</v>
      </c>
      <c r="E2078" s="17">
        <v>0.53584969247619896</v>
      </c>
      <c r="F2078" s="17">
        <v>0.47819299999999998</v>
      </c>
      <c r="G2078" s="17">
        <v>0.51424599999999998</v>
      </c>
    </row>
    <row r="2079" spans="1:7" x14ac:dyDescent="0.3">
      <c r="A2079" s="17" t="str">
        <f t="shared" si="37"/>
        <v>2021-22Bayside CityWC5</v>
      </c>
      <c r="B2079" s="17" t="s">
        <v>107</v>
      </c>
      <c r="C2079" s="17" t="s">
        <v>206</v>
      </c>
      <c r="D2079" s="17" t="s">
        <v>46</v>
      </c>
      <c r="E2079" s="17">
        <v>0.59343436725601095</v>
      </c>
      <c r="F2079" s="17">
        <v>0.47819299999999998</v>
      </c>
      <c r="G2079" s="17">
        <v>0.49121999999999999</v>
      </c>
    </row>
    <row r="2080" spans="1:7" x14ac:dyDescent="0.3">
      <c r="A2080" s="17" t="str">
        <f t="shared" si="37"/>
        <v>2021-22Benalla Rural CityWC5</v>
      </c>
      <c r="B2080" s="17" t="s">
        <v>107</v>
      </c>
      <c r="C2080" s="17" t="s">
        <v>207</v>
      </c>
      <c r="D2080" s="17" t="s">
        <v>46</v>
      </c>
      <c r="E2080" s="17">
        <v>0.60204215868531896</v>
      </c>
      <c r="F2080" s="17">
        <v>0.47819299999999998</v>
      </c>
      <c r="G2080" s="17">
        <v>0.38202999999999998</v>
      </c>
    </row>
    <row r="2081" spans="1:7" x14ac:dyDescent="0.3">
      <c r="A2081" s="17" t="str">
        <f t="shared" si="37"/>
        <v>2021-22Brimbank CityWC5</v>
      </c>
      <c r="B2081" s="17" t="s">
        <v>107</v>
      </c>
      <c r="C2081" s="17" t="s">
        <v>208</v>
      </c>
      <c r="D2081" s="17" t="s">
        <v>46</v>
      </c>
      <c r="E2081" s="17">
        <v>0.41458171219055401</v>
      </c>
      <c r="F2081" s="17">
        <v>0.47819299999999998</v>
      </c>
      <c r="G2081" s="17">
        <v>0.49121999999999999</v>
      </c>
    </row>
    <row r="2082" spans="1:7" x14ac:dyDescent="0.3">
      <c r="A2082" s="17" t="str">
        <f t="shared" si="37"/>
        <v>2021-22Campaspe ShireWC5</v>
      </c>
      <c r="B2082" s="17" t="s">
        <v>107</v>
      </c>
      <c r="C2082" s="17" t="s">
        <v>209</v>
      </c>
      <c r="D2082" s="17" t="s">
        <v>46</v>
      </c>
      <c r="E2082" s="17">
        <v>0.48757046345763599</v>
      </c>
      <c r="F2082" s="17">
        <v>0.47819299999999998</v>
      </c>
      <c r="G2082" s="17">
        <v>0.51424599999999998</v>
      </c>
    </row>
    <row r="2083" spans="1:7" x14ac:dyDescent="0.3">
      <c r="A2083" s="17" t="str">
        <f t="shared" si="37"/>
        <v>2021-22Cardinia ShireWC5</v>
      </c>
      <c r="B2083" s="17" t="s">
        <v>107</v>
      </c>
      <c r="C2083" s="17" t="s">
        <v>210</v>
      </c>
      <c r="D2083" s="17" t="s">
        <v>46</v>
      </c>
      <c r="E2083" s="17">
        <v>0.48082412506633398</v>
      </c>
      <c r="F2083" s="17">
        <v>0.47819299999999998</v>
      </c>
      <c r="G2083" s="17">
        <v>0.49044399999999999</v>
      </c>
    </row>
    <row r="2084" spans="1:7" x14ac:dyDescent="0.3">
      <c r="A2084" s="17" t="str">
        <f t="shared" si="37"/>
        <v>2021-22Casey CityWC5</v>
      </c>
      <c r="B2084" s="17" t="s">
        <v>107</v>
      </c>
      <c r="C2084" s="17" t="s">
        <v>211</v>
      </c>
      <c r="D2084" s="17" t="s">
        <v>46</v>
      </c>
      <c r="E2084" s="17">
        <v>0.50260226884588299</v>
      </c>
      <c r="F2084" s="17">
        <v>0.47819299999999998</v>
      </c>
      <c r="G2084" s="17">
        <v>0.49044399999999999</v>
      </c>
    </row>
    <row r="2085" spans="1:7" x14ac:dyDescent="0.3">
      <c r="A2085" s="17" t="str">
        <f t="shared" si="37"/>
        <v>2021-22Central Goldfields ShireWC5</v>
      </c>
      <c r="B2085" s="17" t="s">
        <v>107</v>
      </c>
      <c r="C2085" s="17" t="s">
        <v>212</v>
      </c>
      <c r="D2085" s="17" t="s">
        <v>46</v>
      </c>
      <c r="E2085" s="17">
        <v>0.43308711357176299</v>
      </c>
      <c r="F2085" s="17">
        <v>0.47819299999999998</v>
      </c>
      <c r="G2085" s="17">
        <v>0.38202999999999998</v>
      </c>
    </row>
    <row r="2086" spans="1:7" x14ac:dyDescent="0.3">
      <c r="A2086" s="17" t="str">
        <f t="shared" si="37"/>
        <v>2021-22Colac Otway ShireWC5</v>
      </c>
      <c r="B2086" s="17" t="s">
        <v>107</v>
      </c>
      <c r="C2086" s="17" t="s">
        <v>340</v>
      </c>
      <c r="D2086" s="17" t="s">
        <v>46</v>
      </c>
      <c r="E2086" s="17">
        <v>0.55444395941494595</v>
      </c>
      <c r="F2086" s="17">
        <v>0.47819299999999998</v>
      </c>
      <c r="G2086" s="17">
        <v>0.51424599999999998</v>
      </c>
    </row>
    <row r="2087" spans="1:7" x14ac:dyDescent="0.3">
      <c r="A2087" s="17" t="str">
        <f t="shared" si="37"/>
        <v>2021-22Corangamite ShireWC5</v>
      </c>
      <c r="B2087" s="17" t="s">
        <v>107</v>
      </c>
      <c r="C2087" s="17" t="s">
        <v>213</v>
      </c>
      <c r="D2087" s="17" t="s">
        <v>46</v>
      </c>
      <c r="E2087" s="17">
        <v>0.626693227091633</v>
      </c>
      <c r="F2087" s="17">
        <v>0.47819299999999998</v>
      </c>
      <c r="G2087" s="17">
        <v>0.51424599999999998</v>
      </c>
    </row>
    <row r="2088" spans="1:7" x14ac:dyDescent="0.3">
      <c r="A2088" s="17" t="str">
        <f t="shared" si="37"/>
        <v>2021-22Darebin CityWC5</v>
      </c>
      <c r="B2088" s="17" t="s">
        <v>107</v>
      </c>
      <c r="C2088" s="17" t="s">
        <v>214</v>
      </c>
      <c r="D2088" s="17" t="s">
        <v>46</v>
      </c>
      <c r="E2088" s="17">
        <v>0.50153359439804002</v>
      </c>
      <c r="F2088" s="17">
        <v>0.47819299999999998</v>
      </c>
      <c r="G2088" s="17">
        <v>0.49121999999999999</v>
      </c>
    </row>
    <row r="2089" spans="1:7" x14ac:dyDescent="0.3">
      <c r="A2089" s="17" t="str">
        <f t="shared" si="37"/>
        <v>2021-22East Gippsland ShireWC5</v>
      </c>
      <c r="B2089" s="17" t="s">
        <v>107</v>
      </c>
      <c r="C2089" s="17" t="s">
        <v>215</v>
      </c>
      <c r="D2089" s="17" t="s">
        <v>46</v>
      </c>
      <c r="E2089" s="17">
        <v>0.53320307096604802</v>
      </c>
      <c r="F2089" s="17">
        <v>0.47819299999999998</v>
      </c>
      <c r="G2089" s="17">
        <v>0.51424599999999998</v>
      </c>
    </row>
    <row r="2090" spans="1:7" x14ac:dyDescent="0.3">
      <c r="A2090" s="17" t="str">
        <f t="shared" si="37"/>
        <v>2021-22Frankston CityWC5</v>
      </c>
      <c r="B2090" s="17" t="s">
        <v>107</v>
      </c>
      <c r="C2090" s="17" t="s">
        <v>216</v>
      </c>
      <c r="D2090" s="17" t="s">
        <v>46</v>
      </c>
      <c r="E2090" s="17">
        <v>0.51641909768455296</v>
      </c>
      <c r="F2090" s="17">
        <v>0.47819299999999998</v>
      </c>
      <c r="G2090" s="17">
        <v>0.49121999999999999</v>
      </c>
    </row>
    <row r="2091" spans="1:7" x14ac:dyDescent="0.3">
      <c r="A2091" s="17" t="str">
        <f t="shared" si="37"/>
        <v>2021-22Gannawarra ShireWC5</v>
      </c>
      <c r="B2091" s="17" t="s">
        <v>107</v>
      </c>
      <c r="C2091" s="17" t="s">
        <v>217</v>
      </c>
      <c r="D2091" s="17" t="s">
        <v>46</v>
      </c>
      <c r="E2091" s="17">
        <v>0.379938429964084</v>
      </c>
      <c r="F2091" s="17">
        <v>0.47819299999999998</v>
      </c>
      <c r="G2091" s="17">
        <v>0.38202999999999998</v>
      </c>
    </row>
    <row r="2092" spans="1:7" x14ac:dyDescent="0.3">
      <c r="A2092" s="17" t="str">
        <f t="shared" si="37"/>
        <v>2021-22Glenelg ShireWC5</v>
      </c>
      <c r="B2092" s="17" t="s">
        <v>107</v>
      </c>
      <c r="C2092" s="17" t="s">
        <v>218</v>
      </c>
      <c r="D2092" s="17" t="s">
        <v>46</v>
      </c>
      <c r="E2092" s="17">
        <v>0.323296951449003</v>
      </c>
      <c r="F2092" s="17">
        <v>0.47819299999999998</v>
      </c>
      <c r="G2092" s="17">
        <v>0.51424599999999998</v>
      </c>
    </row>
    <row r="2093" spans="1:7" x14ac:dyDescent="0.3">
      <c r="A2093" s="17" t="str">
        <f t="shared" si="37"/>
        <v>2021-22Golden Plains ShireWC5</v>
      </c>
      <c r="B2093" s="17" t="s">
        <v>107</v>
      </c>
      <c r="C2093" s="17" t="s">
        <v>219</v>
      </c>
      <c r="D2093" s="17" t="s">
        <v>46</v>
      </c>
      <c r="E2093" s="17">
        <v>0.35750032080071897</v>
      </c>
      <c r="F2093" s="17">
        <v>0.47819299999999998</v>
      </c>
      <c r="G2093" s="17">
        <v>0.51424599999999998</v>
      </c>
    </row>
    <row r="2094" spans="1:7" x14ac:dyDescent="0.3">
      <c r="A2094" s="17" t="str">
        <f t="shared" si="37"/>
        <v>2021-22Greater Bendigo CityWC5</v>
      </c>
      <c r="B2094" s="17" t="s">
        <v>107</v>
      </c>
      <c r="C2094" s="17" t="s">
        <v>220</v>
      </c>
      <c r="D2094" s="17" t="s">
        <v>46</v>
      </c>
      <c r="E2094" s="17">
        <v>0.52247478797694702</v>
      </c>
      <c r="F2094" s="17">
        <v>0.47819299999999998</v>
      </c>
      <c r="G2094" s="17">
        <v>0.543103</v>
      </c>
    </row>
    <row r="2095" spans="1:7" x14ac:dyDescent="0.3">
      <c r="A2095" s="17" t="str">
        <f t="shared" si="37"/>
        <v>2021-22Greater Dandenong CityWC5</v>
      </c>
      <c r="B2095" s="17" t="s">
        <v>107</v>
      </c>
      <c r="C2095" s="17" t="s">
        <v>221</v>
      </c>
      <c r="D2095" s="17" t="s">
        <v>46</v>
      </c>
      <c r="E2095" s="17">
        <v>0.47959501361505302</v>
      </c>
      <c r="F2095" s="17">
        <v>0.47819299999999998</v>
      </c>
      <c r="G2095" s="17">
        <v>0.49121999999999999</v>
      </c>
    </row>
    <row r="2096" spans="1:7" x14ac:dyDescent="0.3">
      <c r="A2096" s="17" t="str">
        <f t="shared" si="37"/>
        <v>2021-22Greater Geelong CityWC5</v>
      </c>
      <c r="B2096" s="17" t="s">
        <v>107</v>
      </c>
      <c r="C2096" s="17" t="s">
        <v>222</v>
      </c>
      <c r="D2096" s="17" t="s">
        <v>46</v>
      </c>
      <c r="E2096" s="17">
        <v>0.529647895400849</v>
      </c>
      <c r="F2096" s="17">
        <v>0.47819299999999998</v>
      </c>
      <c r="G2096" s="17">
        <v>0.543103</v>
      </c>
    </row>
    <row r="2097" spans="1:7" x14ac:dyDescent="0.3">
      <c r="A2097" s="17" t="str">
        <f t="shared" ref="A2097:A2160" si="38">CONCATENATE(B2097,C2097,D2097)</f>
        <v>2021-22Hepburn ShireWC5</v>
      </c>
      <c r="B2097" s="17" t="s">
        <v>107</v>
      </c>
      <c r="C2097" s="17" t="s">
        <v>223</v>
      </c>
      <c r="D2097" s="17" t="s">
        <v>46</v>
      </c>
      <c r="E2097" s="17">
        <v>0.40223761321257301</v>
      </c>
      <c r="F2097" s="17">
        <v>0.47819299999999998</v>
      </c>
      <c r="G2097" s="17">
        <v>0.38202999999999998</v>
      </c>
    </row>
    <row r="2098" spans="1:7" x14ac:dyDescent="0.3">
      <c r="A2098" s="17" t="str">
        <f t="shared" si="38"/>
        <v>2021-22Hindmarsh ShireWC5</v>
      </c>
      <c r="B2098" s="17" t="s">
        <v>107</v>
      </c>
      <c r="C2098" s="17" t="s">
        <v>224</v>
      </c>
      <c r="D2098" s="17" t="s">
        <v>46</v>
      </c>
      <c r="E2098" s="17">
        <v>0.32386918064780101</v>
      </c>
      <c r="F2098" s="17">
        <v>0.47819299999999998</v>
      </c>
      <c r="G2098" s="17">
        <v>0.38202999999999998</v>
      </c>
    </row>
    <row r="2099" spans="1:7" x14ac:dyDescent="0.3">
      <c r="A2099" s="17" t="str">
        <f t="shared" si="38"/>
        <v>2021-22Hobsons Bay CityWC5</v>
      </c>
      <c r="B2099" s="17" t="s">
        <v>107</v>
      </c>
      <c r="C2099" s="17" t="s">
        <v>225</v>
      </c>
      <c r="D2099" s="17" t="s">
        <v>46</v>
      </c>
      <c r="E2099" s="17">
        <v>0.57763104702870205</v>
      </c>
      <c r="F2099" s="17">
        <v>0.47819299999999998</v>
      </c>
      <c r="G2099" s="17">
        <v>0.49121999999999999</v>
      </c>
    </row>
    <row r="2100" spans="1:7" x14ac:dyDescent="0.3">
      <c r="A2100" s="17" t="str">
        <f t="shared" si="38"/>
        <v>2021-22Hume CityWC5</v>
      </c>
      <c r="B2100" s="17" t="s">
        <v>107</v>
      </c>
      <c r="C2100" s="17" t="s">
        <v>226</v>
      </c>
      <c r="D2100" s="17" t="s">
        <v>46</v>
      </c>
      <c r="E2100" s="17">
        <v>0.35133742763620601</v>
      </c>
      <c r="F2100" s="17">
        <v>0.47819299999999998</v>
      </c>
      <c r="G2100" s="17">
        <v>0.49044399999999999</v>
      </c>
    </row>
    <row r="2101" spans="1:7" x14ac:dyDescent="0.3">
      <c r="A2101" s="17" t="str">
        <f t="shared" si="38"/>
        <v>2021-22Indigo ShireWC5</v>
      </c>
      <c r="B2101" s="17" t="s">
        <v>107</v>
      </c>
      <c r="C2101" s="17" t="s">
        <v>227</v>
      </c>
      <c r="D2101" s="17" t="s">
        <v>46</v>
      </c>
      <c r="E2101" s="17">
        <v>0.68464446187861105</v>
      </c>
      <c r="F2101" s="17">
        <v>0.47819299999999998</v>
      </c>
      <c r="G2101" s="17">
        <v>0.38202999999999998</v>
      </c>
    </row>
    <row r="2102" spans="1:7" x14ac:dyDescent="0.3">
      <c r="A2102" s="17" t="str">
        <f t="shared" si="38"/>
        <v>2021-22Knox CityWC5</v>
      </c>
      <c r="B2102" s="17" t="s">
        <v>107</v>
      </c>
      <c r="C2102" s="17" t="s">
        <v>228</v>
      </c>
      <c r="D2102" s="17" t="s">
        <v>46</v>
      </c>
      <c r="E2102" s="17">
        <v>0.51596958799283998</v>
      </c>
      <c r="F2102" s="17">
        <v>0.47819299999999998</v>
      </c>
      <c r="G2102" s="17">
        <v>0.49121999999999999</v>
      </c>
    </row>
    <row r="2103" spans="1:7" x14ac:dyDescent="0.3">
      <c r="A2103" s="17" t="str">
        <f t="shared" si="38"/>
        <v>2021-22Loddon ShireWC5</v>
      </c>
      <c r="B2103" s="17" t="s">
        <v>107</v>
      </c>
      <c r="C2103" s="17" t="s">
        <v>229</v>
      </c>
      <c r="D2103" s="17" t="s">
        <v>46</v>
      </c>
      <c r="E2103" s="17">
        <v>0.27515299533995802</v>
      </c>
      <c r="F2103" s="17">
        <v>0.47819299999999998</v>
      </c>
      <c r="G2103" s="17">
        <v>0.38202999999999998</v>
      </c>
    </row>
    <row r="2104" spans="1:7" x14ac:dyDescent="0.3">
      <c r="A2104" s="17" t="str">
        <f t="shared" si="38"/>
        <v>2021-22Macedon Ranges ShireWC5</v>
      </c>
      <c r="B2104" s="17" t="s">
        <v>107</v>
      </c>
      <c r="C2104" s="17" t="s">
        <v>230</v>
      </c>
      <c r="D2104" s="17" t="s">
        <v>46</v>
      </c>
      <c r="E2104" s="17">
        <v>0.71078951373477195</v>
      </c>
      <c r="F2104" s="17">
        <v>0.47819299999999998</v>
      </c>
      <c r="G2104" s="17">
        <v>0.51424599999999998</v>
      </c>
    </row>
    <row r="2105" spans="1:7" x14ac:dyDescent="0.3">
      <c r="A2105" s="17" t="str">
        <f t="shared" si="38"/>
        <v>2021-22Manningham CityWC5</v>
      </c>
      <c r="B2105" s="17" t="s">
        <v>107</v>
      </c>
      <c r="C2105" s="17" t="s">
        <v>231</v>
      </c>
      <c r="D2105" s="17" t="s">
        <v>46</v>
      </c>
      <c r="E2105" s="17">
        <v>0.53602382255721204</v>
      </c>
      <c r="F2105" s="17">
        <v>0.47819299999999998</v>
      </c>
      <c r="G2105" s="17">
        <v>0.49121999999999999</v>
      </c>
    </row>
    <row r="2106" spans="1:7" x14ac:dyDescent="0.3">
      <c r="A2106" s="17" t="str">
        <f t="shared" si="38"/>
        <v>2021-22Mansfield ShireWC5</v>
      </c>
      <c r="B2106" s="17" t="s">
        <v>107</v>
      </c>
      <c r="C2106" s="17" t="s">
        <v>232</v>
      </c>
      <c r="D2106" s="17" t="s">
        <v>46</v>
      </c>
      <c r="E2106" s="17">
        <v>0.33918128654970803</v>
      </c>
      <c r="F2106" s="17">
        <v>0.47819299999999998</v>
      </c>
      <c r="G2106" s="17">
        <v>0.38202999999999998</v>
      </c>
    </row>
    <row r="2107" spans="1:7" x14ac:dyDescent="0.3">
      <c r="A2107" s="17" t="str">
        <f t="shared" si="38"/>
        <v>2021-22Maribyrnong CityWC5</v>
      </c>
      <c r="B2107" s="17" t="s">
        <v>107</v>
      </c>
      <c r="C2107" s="17" t="s">
        <v>233</v>
      </c>
      <c r="D2107" s="17" t="s">
        <v>46</v>
      </c>
      <c r="E2107" s="17">
        <v>0.40779014308426098</v>
      </c>
      <c r="F2107" s="17">
        <v>0.47819299999999998</v>
      </c>
      <c r="G2107" s="17">
        <v>0.49121999999999999</v>
      </c>
    </row>
    <row r="2108" spans="1:7" x14ac:dyDescent="0.3">
      <c r="A2108" s="17" t="str">
        <f t="shared" si="38"/>
        <v>2021-22Maroondah CityWC5</v>
      </c>
      <c r="B2108" s="17" t="s">
        <v>107</v>
      </c>
      <c r="C2108" s="17" t="s">
        <v>234</v>
      </c>
      <c r="D2108" s="17" t="s">
        <v>46</v>
      </c>
      <c r="E2108" s="17">
        <v>0.55502061788898704</v>
      </c>
      <c r="F2108" s="17">
        <v>0.47819299999999998</v>
      </c>
      <c r="G2108" s="17">
        <v>0.49121999999999999</v>
      </c>
    </row>
    <row r="2109" spans="1:7" x14ac:dyDescent="0.3">
      <c r="A2109" s="17" t="str">
        <f t="shared" si="38"/>
        <v>2021-22Melbourne CityWC5</v>
      </c>
      <c r="B2109" s="17" t="s">
        <v>107</v>
      </c>
      <c r="C2109" s="17" t="s">
        <v>235</v>
      </c>
      <c r="D2109" s="17" t="s">
        <v>46</v>
      </c>
      <c r="E2109" s="17">
        <v>0.28983712629096398</v>
      </c>
      <c r="F2109" s="17">
        <v>0.47819299999999998</v>
      </c>
      <c r="G2109" s="17">
        <v>0.49121999999999999</v>
      </c>
    </row>
    <row r="2110" spans="1:7" x14ac:dyDescent="0.3">
      <c r="A2110" s="17" t="str">
        <f t="shared" si="38"/>
        <v>2021-22Melton CityWC5</v>
      </c>
      <c r="B2110" s="17" t="s">
        <v>107</v>
      </c>
      <c r="C2110" s="17" t="s">
        <v>236</v>
      </c>
      <c r="D2110" s="17" t="s">
        <v>46</v>
      </c>
      <c r="E2110" s="17">
        <v>0.43444023185346398</v>
      </c>
      <c r="F2110" s="17">
        <v>0.47819299999999998</v>
      </c>
      <c r="G2110" s="17">
        <v>0.49044399999999999</v>
      </c>
    </row>
    <row r="2111" spans="1:7" x14ac:dyDescent="0.3">
      <c r="A2111" s="17" t="str">
        <f t="shared" si="38"/>
        <v>2021-22Moira ShireWC5</v>
      </c>
      <c r="B2111" s="17" t="s">
        <v>107</v>
      </c>
      <c r="C2111" s="17" t="s">
        <v>237</v>
      </c>
      <c r="D2111" s="17" t="s">
        <v>46</v>
      </c>
      <c r="E2111" s="17">
        <v>0.57539303452479296</v>
      </c>
      <c r="F2111" s="17">
        <v>0.47819299999999998</v>
      </c>
      <c r="G2111" s="17">
        <v>0.51424599999999998</v>
      </c>
    </row>
    <row r="2112" spans="1:7" x14ac:dyDescent="0.3">
      <c r="A2112" s="17" t="str">
        <f t="shared" si="38"/>
        <v>2021-22Monash CityWC5</v>
      </c>
      <c r="B2112" s="17" t="s">
        <v>107</v>
      </c>
      <c r="C2112" s="17" t="s">
        <v>238</v>
      </c>
      <c r="D2112" s="17" t="s">
        <v>46</v>
      </c>
      <c r="E2112" s="17">
        <v>0.55875588160129896</v>
      </c>
      <c r="F2112" s="17">
        <v>0.47819299999999998</v>
      </c>
      <c r="G2112" s="17">
        <v>0.49121999999999999</v>
      </c>
    </row>
    <row r="2113" spans="1:7" x14ac:dyDescent="0.3">
      <c r="A2113" s="17" t="str">
        <f t="shared" si="38"/>
        <v>2021-22Moonee Valley CityWC5</v>
      </c>
      <c r="B2113" s="17" t="s">
        <v>107</v>
      </c>
      <c r="C2113" s="17" t="s">
        <v>239</v>
      </c>
      <c r="D2113" s="17" t="s">
        <v>46</v>
      </c>
      <c r="E2113" s="17">
        <v>0.42429585855216101</v>
      </c>
      <c r="F2113" s="17">
        <v>0.47819299999999998</v>
      </c>
      <c r="G2113" s="17">
        <v>0.49121999999999999</v>
      </c>
    </row>
    <row r="2114" spans="1:7" x14ac:dyDescent="0.3">
      <c r="A2114" s="17" t="str">
        <f t="shared" si="38"/>
        <v>2021-22Moorabool ShireWC5</v>
      </c>
      <c r="B2114" s="17" t="s">
        <v>107</v>
      </c>
      <c r="C2114" s="17" t="s">
        <v>240</v>
      </c>
      <c r="D2114" s="17" t="s">
        <v>46</v>
      </c>
      <c r="E2114" s="17">
        <v>0.41249505733491498</v>
      </c>
      <c r="F2114" s="17">
        <v>0.47819299999999998</v>
      </c>
      <c r="G2114" s="17">
        <v>0.51424599999999998</v>
      </c>
    </row>
    <row r="2115" spans="1:7" x14ac:dyDescent="0.3">
      <c r="A2115" s="17" t="str">
        <f t="shared" si="38"/>
        <v>2021-22Mornington Peninsula ShireWC5</v>
      </c>
      <c r="B2115" s="17" t="s">
        <v>107</v>
      </c>
      <c r="C2115" s="17" t="s">
        <v>242</v>
      </c>
      <c r="D2115" s="17" t="s">
        <v>46</v>
      </c>
      <c r="E2115" s="17">
        <v>0.57206754784192404</v>
      </c>
      <c r="F2115" s="17">
        <v>0.47819299999999998</v>
      </c>
      <c r="G2115" s="17">
        <v>0.49044399999999999</v>
      </c>
    </row>
    <row r="2116" spans="1:7" x14ac:dyDescent="0.3">
      <c r="A2116" s="17" t="str">
        <f t="shared" si="38"/>
        <v>2021-22Mount Alexander ShireWC5</v>
      </c>
      <c r="B2116" s="17" t="s">
        <v>107</v>
      </c>
      <c r="C2116" s="17" t="s">
        <v>243</v>
      </c>
      <c r="D2116" s="17" t="s">
        <v>46</v>
      </c>
      <c r="E2116" s="17">
        <v>0.340871797690176</v>
      </c>
      <c r="F2116" s="17">
        <v>0.47819299999999998</v>
      </c>
      <c r="G2116" s="17">
        <v>0.51424599999999998</v>
      </c>
    </row>
    <row r="2117" spans="1:7" x14ac:dyDescent="0.3">
      <c r="A2117" s="17" t="str">
        <f t="shared" si="38"/>
        <v>2021-22Moyne ShireWC5</v>
      </c>
      <c r="B2117" s="17" t="s">
        <v>107</v>
      </c>
      <c r="C2117" s="17" t="s">
        <v>244</v>
      </c>
      <c r="D2117" s="17" t="s">
        <v>46</v>
      </c>
      <c r="E2117" s="17">
        <v>0.61354784524887296</v>
      </c>
      <c r="F2117" s="17">
        <v>0.47819299999999998</v>
      </c>
      <c r="G2117" s="17">
        <v>0.51424599999999998</v>
      </c>
    </row>
    <row r="2118" spans="1:7" x14ac:dyDescent="0.3">
      <c r="A2118" s="17" t="str">
        <f t="shared" si="38"/>
        <v>2021-22Murrindindi ShireWC5</v>
      </c>
      <c r="B2118" s="17" t="s">
        <v>107</v>
      </c>
      <c r="C2118" s="17" t="s">
        <v>245</v>
      </c>
      <c r="D2118" s="17" t="s">
        <v>46</v>
      </c>
      <c r="E2118" s="17">
        <v>0.33822902643133101</v>
      </c>
      <c r="F2118" s="17">
        <v>0.47819299999999998</v>
      </c>
      <c r="G2118" s="17">
        <v>0.38202999999999998</v>
      </c>
    </row>
    <row r="2119" spans="1:7" x14ac:dyDescent="0.3">
      <c r="A2119" s="17" t="str">
        <f t="shared" si="38"/>
        <v>2021-22Nillumbik ShireWC5</v>
      </c>
      <c r="B2119" s="17" t="s">
        <v>107</v>
      </c>
      <c r="C2119" s="17" t="s">
        <v>246</v>
      </c>
      <c r="D2119" s="17" t="s">
        <v>46</v>
      </c>
      <c r="E2119" s="17">
        <v>0.72694164825272101</v>
      </c>
      <c r="F2119" s="17">
        <v>0.47819299999999998</v>
      </c>
      <c r="G2119" s="17">
        <v>0.49044399999999999</v>
      </c>
    </row>
    <row r="2120" spans="1:7" x14ac:dyDescent="0.3">
      <c r="A2120" s="17" t="str">
        <f t="shared" si="38"/>
        <v>2021-22Port Phillip CityWC5</v>
      </c>
      <c r="B2120" s="17" t="s">
        <v>107</v>
      </c>
      <c r="C2120" s="17" t="s">
        <v>247</v>
      </c>
      <c r="D2120" s="17" t="s">
        <v>46</v>
      </c>
      <c r="E2120" s="17">
        <v>0.32536607319449701</v>
      </c>
      <c r="F2120" s="17">
        <v>0.47819299999999998</v>
      </c>
      <c r="G2120" s="17">
        <v>0.49121999999999999</v>
      </c>
    </row>
    <row r="2121" spans="1:7" x14ac:dyDescent="0.3">
      <c r="A2121" s="17" t="str">
        <f t="shared" si="38"/>
        <v>2021-22Pyrenees ShireWC5</v>
      </c>
      <c r="B2121" s="17" t="s">
        <v>107</v>
      </c>
      <c r="C2121" s="17" t="s">
        <v>248</v>
      </c>
      <c r="D2121" s="17" t="s">
        <v>46</v>
      </c>
      <c r="E2121" s="17">
        <v>0.242966751918159</v>
      </c>
      <c r="F2121" s="17">
        <v>0.47819299999999998</v>
      </c>
      <c r="G2121" s="17">
        <v>0.38202999999999998</v>
      </c>
    </row>
    <row r="2122" spans="1:7" x14ac:dyDescent="0.3">
      <c r="A2122" s="17" t="str">
        <f t="shared" si="38"/>
        <v>2021-22Greater SheppartonWC5</v>
      </c>
      <c r="B2122" s="17" t="s">
        <v>107</v>
      </c>
      <c r="C2122" s="17" t="s">
        <v>249</v>
      </c>
      <c r="D2122" s="17" t="s">
        <v>46</v>
      </c>
      <c r="E2122" s="17">
        <v>0.51281926574704395</v>
      </c>
      <c r="F2122" s="17">
        <v>0.47819299999999998</v>
      </c>
      <c r="G2122" s="17">
        <v>0.543103</v>
      </c>
    </row>
    <row r="2123" spans="1:7" x14ac:dyDescent="0.3">
      <c r="A2123" s="17" t="str">
        <f t="shared" si="38"/>
        <v>2021-22Wangaratta Rural CityWC5</v>
      </c>
      <c r="B2123" s="17" t="s">
        <v>107</v>
      </c>
      <c r="C2123" s="17" t="s">
        <v>250</v>
      </c>
      <c r="D2123" s="17" t="s">
        <v>46</v>
      </c>
      <c r="E2123" s="17">
        <v>0.63183039621960102</v>
      </c>
      <c r="F2123" s="17">
        <v>0.47819299999999998</v>
      </c>
      <c r="G2123" s="17">
        <v>0.543103</v>
      </c>
    </row>
    <row r="2124" spans="1:7" x14ac:dyDescent="0.3">
      <c r="A2124" s="17" t="str">
        <f t="shared" si="38"/>
        <v>2021-22Warrnambool CityWC5</v>
      </c>
      <c r="B2124" s="17" t="s">
        <v>107</v>
      </c>
      <c r="C2124" s="17" t="s">
        <v>251</v>
      </c>
      <c r="D2124" s="17" t="s">
        <v>46</v>
      </c>
      <c r="E2124" s="17">
        <v>0.66235179458370497</v>
      </c>
      <c r="F2124" s="17">
        <v>0.47819299999999998</v>
      </c>
      <c r="G2124" s="17">
        <v>0.543103</v>
      </c>
    </row>
    <row r="2125" spans="1:7" x14ac:dyDescent="0.3">
      <c r="A2125" s="17" t="str">
        <f t="shared" si="38"/>
        <v>2021-22Wodonga CityWC5</v>
      </c>
      <c r="B2125" s="17" t="s">
        <v>107</v>
      </c>
      <c r="C2125" s="17" t="s">
        <v>252</v>
      </c>
      <c r="D2125" s="17" t="s">
        <v>46</v>
      </c>
      <c r="E2125" s="17">
        <v>0.72479250207365797</v>
      </c>
      <c r="F2125" s="17">
        <v>0.47819299999999998</v>
      </c>
      <c r="G2125" s="17">
        <v>0.543103</v>
      </c>
    </row>
    <row r="2126" spans="1:7" x14ac:dyDescent="0.3">
      <c r="A2126" s="17" t="str">
        <f t="shared" si="38"/>
        <v>2021-22Boroondara CityWC5</v>
      </c>
      <c r="B2126" s="17" t="s">
        <v>107</v>
      </c>
      <c r="C2126" s="17" t="s">
        <v>253</v>
      </c>
      <c r="D2126" s="17" t="s">
        <v>46</v>
      </c>
      <c r="E2126" s="17">
        <v>0.72173044197773695</v>
      </c>
      <c r="F2126" s="17">
        <v>0.47819299999999998</v>
      </c>
      <c r="G2126" s="17">
        <v>0.49121999999999999</v>
      </c>
    </row>
    <row r="2127" spans="1:7" x14ac:dyDescent="0.3">
      <c r="A2127" s="17" t="str">
        <f t="shared" si="38"/>
        <v>2021-22Buloke ShireWC5</v>
      </c>
      <c r="B2127" s="17" t="s">
        <v>107</v>
      </c>
      <c r="C2127" s="17" t="s">
        <v>254</v>
      </c>
      <c r="D2127" s="17" t="s">
        <v>46</v>
      </c>
      <c r="E2127" s="17">
        <v>0.31081666947333703</v>
      </c>
      <c r="F2127" s="17">
        <v>0.47819299999999998</v>
      </c>
      <c r="G2127" s="17">
        <v>0.38202999999999998</v>
      </c>
    </row>
    <row r="2128" spans="1:7" x14ac:dyDescent="0.3">
      <c r="A2128" s="17" t="str">
        <f t="shared" si="38"/>
        <v>2021-22Glen Eira CityWC5</v>
      </c>
      <c r="B2128" s="17" t="s">
        <v>107</v>
      </c>
      <c r="C2128" s="17" t="s">
        <v>255</v>
      </c>
      <c r="D2128" s="17" t="s">
        <v>46</v>
      </c>
      <c r="E2128" s="17">
        <v>0.61902332579461095</v>
      </c>
      <c r="F2128" s="17">
        <v>0.47819299999999998</v>
      </c>
      <c r="G2128" s="17">
        <v>0.49121999999999999</v>
      </c>
    </row>
    <row r="2129" spans="1:7" x14ac:dyDescent="0.3">
      <c r="A2129" s="17" t="str">
        <f t="shared" si="38"/>
        <v>2021-22Horsham Rural CityWC5</v>
      </c>
      <c r="B2129" s="17" t="s">
        <v>107</v>
      </c>
      <c r="C2129" s="17" t="s">
        <v>256</v>
      </c>
      <c r="D2129" s="17" t="s">
        <v>46</v>
      </c>
      <c r="E2129" s="17">
        <v>0.19074179333288599</v>
      </c>
      <c r="F2129" s="17">
        <v>0.47819299999999998</v>
      </c>
      <c r="G2129" s="17">
        <v>0.543103</v>
      </c>
    </row>
    <row r="2130" spans="1:7" x14ac:dyDescent="0.3">
      <c r="A2130" s="17" t="str">
        <f t="shared" si="38"/>
        <v>2021-22Kingston CityWC5</v>
      </c>
      <c r="B2130" s="17" t="s">
        <v>107</v>
      </c>
      <c r="C2130" s="17" t="s">
        <v>257</v>
      </c>
      <c r="D2130" s="17" t="s">
        <v>46</v>
      </c>
      <c r="E2130" s="17">
        <v>0.55277146501642005</v>
      </c>
      <c r="F2130" s="17">
        <v>0.47819299999999998</v>
      </c>
      <c r="G2130" s="17">
        <v>0.49121999999999999</v>
      </c>
    </row>
    <row r="2131" spans="1:7" x14ac:dyDescent="0.3">
      <c r="A2131" s="17" t="str">
        <f t="shared" si="38"/>
        <v>2021-22Latrobe CityWC5</v>
      </c>
      <c r="B2131" s="17" t="s">
        <v>107</v>
      </c>
      <c r="C2131" s="17" t="s">
        <v>258</v>
      </c>
      <c r="D2131" s="17" t="s">
        <v>46</v>
      </c>
      <c r="E2131" s="17">
        <v>0.50148706265157506</v>
      </c>
      <c r="F2131" s="17">
        <v>0.47819299999999998</v>
      </c>
      <c r="G2131" s="17">
        <v>0.543103</v>
      </c>
    </row>
    <row r="2132" spans="1:7" x14ac:dyDescent="0.3">
      <c r="A2132" s="17" t="str">
        <f t="shared" si="38"/>
        <v>2021-22Mildura Rural CityWC5</v>
      </c>
      <c r="B2132" s="17" t="s">
        <v>107</v>
      </c>
      <c r="C2132" s="17" t="s">
        <v>259</v>
      </c>
      <c r="D2132" s="17" t="s">
        <v>46</v>
      </c>
      <c r="E2132" s="17">
        <v>0.74016127618546801</v>
      </c>
      <c r="F2132" s="17">
        <v>0.47819299999999998</v>
      </c>
      <c r="G2132" s="17">
        <v>0.543103</v>
      </c>
    </row>
    <row r="2133" spans="1:7" x14ac:dyDescent="0.3">
      <c r="A2133" s="17" t="str">
        <f t="shared" si="38"/>
        <v>2021-22Mitchell ShireWC5</v>
      </c>
      <c r="B2133" s="17" t="s">
        <v>107</v>
      </c>
      <c r="C2133" s="17" t="s">
        <v>260</v>
      </c>
      <c r="D2133" s="17" t="s">
        <v>46</v>
      </c>
      <c r="E2133" s="17">
        <v>0.29839961790043901</v>
      </c>
      <c r="F2133" s="17">
        <v>0.47819299999999998</v>
      </c>
      <c r="G2133" s="17">
        <v>0.51424599999999998</v>
      </c>
    </row>
    <row r="2134" spans="1:7" x14ac:dyDescent="0.3">
      <c r="A2134" s="17" t="str">
        <f t="shared" si="38"/>
        <v>2021-22Northern Grampians ShireWC5</v>
      </c>
      <c r="B2134" s="17" t="s">
        <v>107</v>
      </c>
      <c r="C2134" s="17" t="s">
        <v>261</v>
      </c>
      <c r="D2134" s="17" t="s">
        <v>46</v>
      </c>
      <c r="E2134" s="17">
        <v>0.304131408661025</v>
      </c>
      <c r="F2134" s="17">
        <v>0.47819299999999998</v>
      </c>
      <c r="G2134" s="17">
        <v>0.38202999999999998</v>
      </c>
    </row>
    <row r="2135" spans="1:7" x14ac:dyDescent="0.3">
      <c r="A2135" s="17" t="str">
        <f t="shared" si="38"/>
        <v>2021-22Southern Grampians ShireE2</v>
      </c>
      <c r="B2135" s="17" t="s">
        <v>107</v>
      </c>
      <c r="C2135" s="17" t="s">
        <v>184</v>
      </c>
      <c r="D2135" s="17" t="s">
        <v>54</v>
      </c>
      <c r="E2135" s="17">
        <v>4188.6607142857101</v>
      </c>
      <c r="F2135" s="17">
        <v>3559.6635299999998</v>
      </c>
      <c r="G2135" s="17">
        <v>3901.4622890000001</v>
      </c>
    </row>
    <row r="2136" spans="1:7" x14ac:dyDescent="0.3">
      <c r="A2136" s="17" t="str">
        <f t="shared" si="38"/>
        <v>2021-22South Gippsland ShireE2</v>
      </c>
      <c r="B2136" s="17" t="s">
        <v>107</v>
      </c>
      <c r="C2136" s="17" t="s">
        <v>185</v>
      </c>
      <c r="D2136" s="17" t="s">
        <v>54</v>
      </c>
      <c r="E2136" s="17">
        <v>4035.55</v>
      </c>
      <c r="F2136" s="17">
        <v>3559.6635299999998</v>
      </c>
      <c r="G2136" s="17">
        <v>3901.4622890000001</v>
      </c>
    </row>
    <row r="2137" spans="1:7" x14ac:dyDescent="0.3">
      <c r="A2137" s="17" t="str">
        <f t="shared" si="38"/>
        <v>2021-22Stonnington CityE2</v>
      </c>
      <c r="B2137" s="17" t="s">
        <v>107</v>
      </c>
      <c r="C2137" s="17" t="s">
        <v>186</v>
      </c>
      <c r="D2137" s="17" t="s">
        <v>54</v>
      </c>
      <c r="E2137" s="17">
        <v>2796.7165707744698</v>
      </c>
      <c r="F2137" s="17">
        <v>3559.6635299999998</v>
      </c>
      <c r="G2137" s="17">
        <v>2875.8981480000002</v>
      </c>
    </row>
    <row r="2138" spans="1:7" x14ac:dyDescent="0.3">
      <c r="A2138" s="17" t="str">
        <f t="shared" si="38"/>
        <v>2021-22Ararat Rural CityE2</v>
      </c>
      <c r="B2138" s="17" t="s">
        <v>107</v>
      </c>
      <c r="C2138" s="17" t="s">
        <v>187</v>
      </c>
      <c r="D2138" s="17" t="s">
        <v>54</v>
      </c>
      <c r="E2138" s="17">
        <v>4064.4444444444398</v>
      </c>
      <c r="F2138" s="17">
        <v>3559.6635299999998</v>
      </c>
      <c r="G2138" s="17">
        <v>4035.9980660000001</v>
      </c>
    </row>
    <row r="2139" spans="1:7" x14ac:dyDescent="0.3">
      <c r="A2139" s="17" t="str">
        <f t="shared" si="38"/>
        <v>2021-22Strathbogie ShireE2</v>
      </c>
      <c r="B2139" s="17" t="s">
        <v>107</v>
      </c>
      <c r="C2139" s="17" t="s">
        <v>188</v>
      </c>
      <c r="D2139" s="17" t="s">
        <v>54</v>
      </c>
      <c r="E2139" s="17">
        <v>3597.7687875444399</v>
      </c>
      <c r="F2139" s="17">
        <v>3559.6635299999998</v>
      </c>
      <c r="G2139" s="17">
        <v>4035.9980660000001</v>
      </c>
    </row>
    <row r="2140" spans="1:7" x14ac:dyDescent="0.3">
      <c r="A2140" s="17" t="str">
        <f t="shared" si="38"/>
        <v>2021-22Surf Coast ShireE2</v>
      </c>
      <c r="B2140" s="17" t="s">
        <v>107</v>
      </c>
      <c r="C2140" s="17" t="s">
        <v>189</v>
      </c>
      <c r="D2140" s="17" t="s">
        <v>54</v>
      </c>
      <c r="E2140" s="17">
        <v>4123.9016186672297</v>
      </c>
      <c r="F2140" s="17">
        <v>3559.6635299999998</v>
      </c>
      <c r="G2140" s="17">
        <v>3901.4622890000001</v>
      </c>
    </row>
    <row r="2141" spans="1:7" x14ac:dyDescent="0.3">
      <c r="A2141" s="17" t="str">
        <f t="shared" si="38"/>
        <v>2021-22Swan Hill Rural CityE2</v>
      </c>
      <c r="B2141" s="17" t="s">
        <v>107</v>
      </c>
      <c r="C2141" s="17" t="s">
        <v>190</v>
      </c>
      <c r="D2141" s="17" t="s">
        <v>54</v>
      </c>
      <c r="E2141" s="17">
        <v>4309.1446396322399</v>
      </c>
      <c r="F2141" s="17">
        <v>3559.6635299999998</v>
      </c>
      <c r="G2141" s="17">
        <v>3901.4622890000001</v>
      </c>
    </row>
    <row r="2142" spans="1:7" x14ac:dyDescent="0.3">
      <c r="A2142" s="17" t="str">
        <f t="shared" si="38"/>
        <v>2021-22Towong ShireE2</v>
      </c>
      <c r="B2142" s="17" t="s">
        <v>107</v>
      </c>
      <c r="C2142" s="17" t="s">
        <v>191</v>
      </c>
      <c r="D2142" s="17" t="s">
        <v>54</v>
      </c>
      <c r="F2142" s="17">
        <v>3559.6635299999998</v>
      </c>
      <c r="G2142" s="17">
        <v>4035.9980660000001</v>
      </c>
    </row>
    <row r="2143" spans="1:7" x14ac:dyDescent="0.3">
      <c r="A2143" s="17" t="str">
        <f t="shared" si="38"/>
        <v>2021-22Wellington ShireE2</v>
      </c>
      <c r="B2143" s="17" t="s">
        <v>107</v>
      </c>
      <c r="C2143" s="17" t="s">
        <v>192</v>
      </c>
      <c r="D2143" s="17" t="s">
        <v>54</v>
      </c>
      <c r="E2143" s="17">
        <v>3183.8888888888901</v>
      </c>
      <c r="F2143" s="17">
        <v>3559.6635299999998</v>
      </c>
      <c r="G2143" s="17">
        <v>3901.4622890000001</v>
      </c>
    </row>
    <row r="2144" spans="1:7" x14ac:dyDescent="0.3">
      <c r="A2144" s="17" t="str">
        <f t="shared" si="38"/>
        <v>2021-22West Wimmera ShireE2</v>
      </c>
      <c r="B2144" s="17" t="s">
        <v>107</v>
      </c>
      <c r="C2144" s="17" t="s">
        <v>193</v>
      </c>
      <c r="D2144" s="17" t="s">
        <v>54</v>
      </c>
      <c r="E2144" s="17">
        <v>5106.2</v>
      </c>
      <c r="F2144" s="17">
        <v>3559.6635299999998</v>
      </c>
      <c r="G2144" s="17">
        <v>4035.9980660000001</v>
      </c>
    </row>
    <row r="2145" spans="1:7" x14ac:dyDescent="0.3">
      <c r="A2145" s="17" t="str">
        <f t="shared" si="38"/>
        <v>2021-22Whitehorse CityE2</v>
      </c>
      <c r="B2145" s="17" t="s">
        <v>107</v>
      </c>
      <c r="C2145" s="17" t="s">
        <v>194</v>
      </c>
      <c r="D2145" s="17" t="s">
        <v>54</v>
      </c>
      <c r="E2145" s="17">
        <v>2446.4742230958</v>
      </c>
      <c r="F2145" s="17">
        <v>3559.6635299999998</v>
      </c>
      <c r="G2145" s="17">
        <v>2875.8981480000002</v>
      </c>
    </row>
    <row r="2146" spans="1:7" x14ac:dyDescent="0.3">
      <c r="A2146" s="17" t="str">
        <f t="shared" si="38"/>
        <v>2021-22Whittlesea CityE2</v>
      </c>
      <c r="B2146" s="17" t="s">
        <v>107</v>
      </c>
      <c r="C2146" s="17" t="s">
        <v>195</v>
      </c>
      <c r="D2146" s="17" t="s">
        <v>54</v>
      </c>
      <c r="E2146" s="17">
        <v>2599.2179353493202</v>
      </c>
      <c r="F2146" s="17">
        <v>3559.6635299999998</v>
      </c>
      <c r="G2146" s="17">
        <v>3123.7572770000002</v>
      </c>
    </row>
    <row r="2147" spans="1:7" x14ac:dyDescent="0.3">
      <c r="A2147" s="17" t="str">
        <f t="shared" si="38"/>
        <v>2021-22Wyndham CityE2</v>
      </c>
      <c r="B2147" s="17" t="s">
        <v>107</v>
      </c>
      <c r="C2147" s="17" t="s">
        <v>196</v>
      </c>
      <c r="D2147" s="17" t="s">
        <v>54</v>
      </c>
      <c r="E2147" s="17">
        <v>3593.78285367633</v>
      </c>
      <c r="F2147" s="17">
        <v>3559.6635299999998</v>
      </c>
      <c r="G2147" s="17">
        <v>3123.7572770000002</v>
      </c>
    </row>
    <row r="2148" spans="1:7" x14ac:dyDescent="0.3">
      <c r="A2148" s="17" t="str">
        <f t="shared" si="38"/>
        <v>2021-22Yarra CityE2</v>
      </c>
      <c r="B2148" s="17" t="s">
        <v>107</v>
      </c>
      <c r="C2148" s="17" t="s">
        <v>197</v>
      </c>
      <c r="D2148" s="17" t="s">
        <v>54</v>
      </c>
      <c r="E2148" s="17">
        <v>3461.3230240549801</v>
      </c>
      <c r="F2148" s="17">
        <v>3559.6635299999998</v>
      </c>
      <c r="G2148" s="17">
        <v>2875.8981480000002</v>
      </c>
    </row>
    <row r="2149" spans="1:7" x14ac:dyDescent="0.3">
      <c r="A2149" s="17" t="str">
        <f t="shared" si="38"/>
        <v>2021-22Yarra Ranges ShireE2</v>
      </c>
      <c r="B2149" s="17" t="s">
        <v>107</v>
      </c>
      <c r="C2149" s="17" t="s">
        <v>198</v>
      </c>
      <c r="D2149" s="17" t="s">
        <v>54</v>
      </c>
      <c r="E2149" s="17">
        <v>3220.1604432740201</v>
      </c>
      <c r="F2149" s="17">
        <v>3559.6635299999998</v>
      </c>
      <c r="G2149" s="17">
        <v>3123.7572770000002</v>
      </c>
    </row>
    <row r="2150" spans="1:7" x14ac:dyDescent="0.3">
      <c r="A2150" s="17" t="str">
        <f t="shared" si="38"/>
        <v>2021-22Yarriambiack ShireE2</v>
      </c>
      <c r="B2150" s="17" t="s">
        <v>107</v>
      </c>
      <c r="C2150" s="17" t="s">
        <v>199</v>
      </c>
      <c r="D2150" s="17" t="s">
        <v>54</v>
      </c>
      <c r="E2150" s="17">
        <v>3838.4285714285702</v>
      </c>
      <c r="F2150" s="17">
        <v>3559.6635299999998</v>
      </c>
      <c r="G2150" s="17">
        <v>4035.9980660000001</v>
      </c>
    </row>
    <row r="2151" spans="1:7" x14ac:dyDescent="0.3">
      <c r="A2151" s="17" t="str">
        <f t="shared" si="38"/>
        <v>2021-22Bass Coast ShireE2</v>
      </c>
      <c r="B2151" s="17" t="s">
        <v>107</v>
      </c>
      <c r="C2151" s="17" t="s">
        <v>200</v>
      </c>
      <c r="D2151" s="17" t="s">
        <v>54</v>
      </c>
      <c r="E2151" s="17">
        <v>2764.1526334647101</v>
      </c>
      <c r="F2151" s="17">
        <v>3559.6635299999998</v>
      </c>
      <c r="G2151" s="17">
        <v>3901.4622890000001</v>
      </c>
    </row>
    <row r="2152" spans="1:7" x14ac:dyDescent="0.3">
      <c r="A2152" s="17" t="str">
        <f t="shared" si="38"/>
        <v>2021-22Borough of QueenscliffeE2</v>
      </c>
      <c r="B2152" s="17" t="s">
        <v>107</v>
      </c>
      <c r="C2152" s="17" t="s">
        <v>201</v>
      </c>
      <c r="D2152" s="17" t="s">
        <v>54</v>
      </c>
      <c r="E2152" s="17">
        <v>3824.2108088946202</v>
      </c>
      <c r="F2152" s="17">
        <v>3559.6635299999998</v>
      </c>
      <c r="G2152" s="17">
        <v>4035.9980660000001</v>
      </c>
    </row>
    <row r="2153" spans="1:7" x14ac:dyDescent="0.3">
      <c r="A2153" s="17" t="str">
        <f t="shared" si="38"/>
        <v>2021-22Merri-bek CityE2</v>
      </c>
      <c r="B2153" s="17" t="s">
        <v>107</v>
      </c>
      <c r="C2153" s="17" t="s">
        <v>241</v>
      </c>
      <c r="D2153" s="17" t="s">
        <v>54</v>
      </c>
      <c r="E2153" s="17">
        <v>2376.93475682088</v>
      </c>
      <c r="F2153" s="17">
        <v>3559.6635299999998</v>
      </c>
      <c r="G2153" s="17">
        <v>2875.8981480000002</v>
      </c>
    </row>
    <row r="2154" spans="1:7" x14ac:dyDescent="0.3">
      <c r="A2154" s="17" t="str">
        <f t="shared" si="38"/>
        <v>2021-22Alpine ShireE2</v>
      </c>
      <c r="B2154" s="17" t="s">
        <v>107</v>
      </c>
      <c r="C2154" s="17" t="s">
        <v>202</v>
      </c>
      <c r="D2154" s="17" t="s">
        <v>54</v>
      </c>
      <c r="E2154" s="17">
        <v>3450.72769692256</v>
      </c>
      <c r="F2154" s="17">
        <v>3559.6635299999998</v>
      </c>
      <c r="G2154" s="17">
        <v>4035.9980660000001</v>
      </c>
    </row>
    <row r="2155" spans="1:7" x14ac:dyDescent="0.3">
      <c r="A2155" s="17" t="str">
        <f t="shared" si="38"/>
        <v>2021-22Ballarat CityE2</v>
      </c>
      <c r="B2155" s="17" t="s">
        <v>107</v>
      </c>
      <c r="C2155" s="17" t="s">
        <v>203</v>
      </c>
      <c r="D2155" s="17" t="s">
        <v>54</v>
      </c>
      <c r="E2155" s="17">
        <v>3445.2076124567502</v>
      </c>
      <c r="F2155" s="17">
        <v>3559.6635299999998</v>
      </c>
      <c r="G2155" s="17">
        <v>3949.4431909999998</v>
      </c>
    </row>
    <row r="2156" spans="1:7" x14ac:dyDescent="0.3">
      <c r="A2156" s="17" t="str">
        <f t="shared" si="38"/>
        <v>2021-22Banyule CityE2</v>
      </c>
      <c r="B2156" s="17" t="s">
        <v>107</v>
      </c>
      <c r="C2156" s="17" t="s">
        <v>204</v>
      </c>
      <c r="D2156" s="17" t="s">
        <v>54</v>
      </c>
      <c r="E2156" s="17">
        <v>2915.875</v>
      </c>
      <c r="F2156" s="17">
        <v>3559.6635299999998</v>
      </c>
      <c r="G2156" s="17">
        <v>2875.8981480000002</v>
      </c>
    </row>
    <row r="2157" spans="1:7" x14ac:dyDescent="0.3">
      <c r="A2157" s="17" t="str">
        <f t="shared" si="38"/>
        <v>2021-22Baw Baw ShireE2</v>
      </c>
      <c r="B2157" s="17" t="s">
        <v>107</v>
      </c>
      <c r="C2157" s="17" t="s">
        <v>205</v>
      </c>
      <c r="D2157" s="17" t="s">
        <v>54</v>
      </c>
      <c r="E2157" s="17">
        <v>3867.4372848007902</v>
      </c>
      <c r="F2157" s="17">
        <v>3559.6635299999998</v>
      </c>
      <c r="G2157" s="17">
        <v>3901.4622890000001</v>
      </c>
    </row>
    <row r="2158" spans="1:7" x14ac:dyDescent="0.3">
      <c r="A2158" s="17" t="str">
        <f t="shared" si="38"/>
        <v>2021-22Bayside CityE2</v>
      </c>
      <c r="B2158" s="17" t="s">
        <v>107</v>
      </c>
      <c r="C2158" s="17" t="s">
        <v>206</v>
      </c>
      <c r="D2158" s="17" t="s">
        <v>54</v>
      </c>
      <c r="E2158" s="17">
        <v>2895.6170212766001</v>
      </c>
      <c r="F2158" s="17">
        <v>3559.6635299999998</v>
      </c>
      <c r="G2158" s="17">
        <v>2875.8981480000002</v>
      </c>
    </row>
    <row r="2159" spans="1:7" x14ac:dyDescent="0.3">
      <c r="A2159" s="17" t="str">
        <f t="shared" si="38"/>
        <v>2021-22Benalla Rural CityE2</v>
      </c>
      <c r="B2159" s="17" t="s">
        <v>107</v>
      </c>
      <c r="C2159" s="17" t="s">
        <v>207</v>
      </c>
      <c r="D2159" s="17" t="s">
        <v>54</v>
      </c>
      <c r="E2159" s="17">
        <v>4219.1059399877504</v>
      </c>
      <c r="F2159" s="17">
        <v>3559.6635299999998</v>
      </c>
      <c r="G2159" s="17">
        <v>4035.9980660000001</v>
      </c>
    </row>
    <row r="2160" spans="1:7" x14ac:dyDescent="0.3">
      <c r="A2160" s="17" t="str">
        <f t="shared" si="38"/>
        <v>2021-22Brimbank CityE2</v>
      </c>
      <c r="B2160" s="17" t="s">
        <v>107</v>
      </c>
      <c r="C2160" s="17" t="s">
        <v>208</v>
      </c>
      <c r="D2160" s="17" t="s">
        <v>54</v>
      </c>
      <c r="E2160" s="17">
        <v>2621.1392405063302</v>
      </c>
      <c r="F2160" s="17">
        <v>3559.6635299999998</v>
      </c>
      <c r="G2160" s="17">
        <v>2875.8981480000002</v>
      </c>
    </row>
    <row r="2161" spans="1:7" x14ac:dyDescent="0.3">
      <c r="A2161" s="17" t="str">
        <f t="shared" ref="A2161:A2224" si="39">CONCATENATE(B2161,C2161,D2161)</f>
        <v>2021-22Campaspe ShireE2</v>
      </c>
      <c r="B2161" s="17" t="s">
        <v>107</v>
      </c>
      <c r="C2161" s="17" t="s">
        <v>209</v>
      </c>
      <c r="D2161" s="17" t="s">
        <v>54</v>
      </c>
      <c r="E2161" s="17">
        <v>4034.2873202491901</v>
      </c>
      <c r="F2161" s="17">
        <v>3559.6635299999998</v>
      </c>
      <c r="G2161" s="17">
        <v>3901.4622890000001</v>
      </c>
    </row>
    <row r="2162" spans="1:7" x14ac:dyDescent="0.3">
      <c r="A2162" s="17" t="str">
        <f t="shared" si="39"/>
        <v>2021-22Cardinia ShireE2</v>
      </c>
      <c r="B2162" s="17" t="s">
        <v>107</v>
      </c>
      <c r="C2162" s="17" t="s">
        <v>210</v>
      </c>
      <c r="D2162" s="17" t="s">
        <v>54</v>
      </c>
      <c r="E2162" s="17">
        <v>2970.1063100441102</v>
      </c>
      <c r="F2162" s="17">
        <v>3559.6635299999998</v>
      </c>
      <c r="G2162" s="17">
        <v>3123.7572770000002</v>
      </c>
    </row>
    <row r="2163" spans="1:7" x14ac:dyDescent="0.3">
      <c r="A2163" s="17" t="str">
        <f t="shared" si="39"/>
        <v>2021-22Casey CityE2</v>
      </c>
      <c r="B2163" s="17" t="s">
        <v>107</v>
      </c>
      <c r="C2163" s="17" t="s">
        <v>211</v>
      </c>
      <c r="D2163" s="17" t="s">
        <v>54</v>
      </c>
      <c r="E2163" s="17">
        <v>2989.9342105263199</v>
      </c>
      <c r="F2163" s="17">
        <v>3559.6635299999998</v>
      </c>
      <c r="G2163" s="17">
        <v>3123.7572770000002</v>
      </c>
    </row>
    <row r="2164" spans="1:7" x14ac:dyDescent="0.3">
      <c r="A2164" s="17" t="str">
        <f t="shared" si="39"/>
        <v>2021-22Central Goldfields ShireE2</v>
      </c>
      <c r="B2164" s="17" t="s">
        <v>107</v>
      </c>
      <c r="C2164" s="17" t="s">
        <v>212</v>
      </c>
      <c r="D2164" s="17" t="s">
        <v>54</v>
      </c>
      <c r="E2164" s="17">
        <v>4050.6873787499999</v>
      </c>
      <c r="F2164" s="17">
        <v>3559.6635299999998</v>
      </c>
      <c r="G2164" s="17">
        <v>4035.9980660000001</v>
      </c>
    </row>
    <row r="2165" spans="1:7" x14ac:dyDescent="0.3">
      <c r="A2165" s="17" t="str">
        <f t="shared" si="39"/>
        <v>2021-22Colac Otway ShireE2</v>
      </c>
      <c r="B2165" s="17" t="s">
        <v>107</v>
      </c>
      <c r="C2165" s="17" t="s">
        <v>340</v>
      </c>
      <c r="D2165" s="17" t="s">
        <v>54</v>
      </c>
      <c r="E2165" s="17">
        <v>3668.9577493749998</v>
      </c>
      <c r="F2165" s="17">
        <v>3559.6635299999998</v>
      </c>
      <c r="G2165" s="17">
        <v>3901.4622890000001</v>
      </c>
    </row>
    <row r="2166" spans="1:7" x14ac:dyDescent="0.3">
      <c r="A2166" s="17" t="str">
        <f t="shared" si="39"/>
        <v>2021-22Corangamite ShireE2</v>
      </c>
      <c r="B2166" s="17" t="s">
        <v>107</v>
      </c>
      <c r="C2166" s="17" t="s">
        <v>213</v>
      </c>
      <c r="D2166" s="17" t="s">
        <v>54</v>
      </c>
      <c r="E2166" s="17">
        <v>4960.1868779199704</v>
      </c>
      <c r="F2166" s="17">
        <v>3559.6635299999998</v>
      </c>
      <c r="G2166" s="17">
        <v>3901.4622890000001</v>
      </c>
    </row>
    <row r="2167" spans="1:7" x14ac:dyDescent="0.3">
      <c r="A2167" s="17" t="str">
        <f t="shared" si="39"/>
        <v>2021-22Darebin CityE2</v>
      </c>
      <c r="B2167" s="17" t="s">
        <v>107</v>
      </c>
      <c r="C2167" s="17" t="s">
        <v>214</v>
      </c>
      <c r="D2167" s="17" t="s">
        <v>54</v>
      </c>
      <c r="E2167" s="17">
        <v>2507.6305220883501</v>
      </c>
      <c r="F2167" s="17">
        <v>3559.6635299999998</v>
      </c>
      <c r="G2167" s="17">
        <v>2875.8981480000002</v>
      </c>
    </row>
    <row r="2168" spans="1:7" x14ac:dyDescent="0.3">
      <c r="A2168" s="17" t="str">
        <f t="shared" si="39"/>
        <v>2021-22East Gippsland ShireE2</v>
      </c>
      <c r="B2168" s="17" t="s">
        <v>107</v>
      </c>
      <c r="C2168" s="17" t="s">
        <v>215</v>
      </c>
      <c r="D2168" s="17" t="s">
        <v>54</v>
      </c>
      <c r="E2168" s="17">
        <v>3414.9399376215902</v>
      </c>
      <c r="F2168" s="17">
        <v>3559.6635299999998</v>
      </c>
      <c r="G2168" s="17">
        <v>3901.4622890000001</v>
      </c>
    </row>
    <row r="2169" spans="1:7" x14ac:dyDescent="0.3">
      <c r="A2169" s="17" t="str">
        <f t="shared" si="39"/>
        <v>2021-22Frankston CityE2</v>
      </c>
      <c r="B2169" s="17" t="s">
        <v>107</v>
      </c>
      <c r="C2169" s="17" t="s">
        <v>216</v>
      </c>
      <c r="D2169" s="17" t="s">
        <v>54</v>
      </c>
      <c r="E2169" s="17">
        <v>3034.84375</v>
      </c>
      <c r="F2169" s="17">
        <v>3559.6635299999998</v>
      </c>
      <c r="G2169" s="17">
        <v>2875.8981480000002</v>
      </c>
    </row>
    <row r="2170" spans="1:7" x14ac:dyDescent="0.3">
      <c r="A2170" s="17" t="str">
        <f t="shared" si="39"/>
        <v>2021-22Gannawarra ShireE2</v>
      </c>
      <c r="B2170" s="17" t="s">
        <v>107</v>
      </c>
      <c r="C2170" s="17" t="s">
        <v>217</v>
      </c>
      <c r="D2170" s="17" t="s">
        <v>54</v>
      </c>
      <c r="E2170" s="17">
        <v>4696</v>
      </c>
      <c r="F2170" s="17">
        <v>3559.6635299999998</v>
      </c>
      <c r="G2170" s="17">
        <v>4035.9980660000001</v>
      </c>
    </row>
    <row r="2171" spans="1:7" x14ac:dyDescent="0.3">
      <c r="A2171" s="17" t="str">
        <f t="shared" si="39"/>
        <v>2021-22Glenelg ShireE2</v>
      </c>
      <c r="B2171" s="17" t="s">
        <v>107</v>
      </c>
      <c r="C2171" s="17" t="s">
        <v>218</v>
      </c>
      <c r="D2171" s="17" t="s">
        <v>54</v>
      </c>
      <c r="E2171" s="17">
        <v>4533.3765392093301</v>
      </c>
      <c r="F2171" s="17">
        <v>3559.6635299999998</v>
      </c>
      <c r="G2171" s="17">
        <v>3901.4622890000001</v>
      </c>
    </row>
    <row r="2172" spans="1:7" x14ac:dyDescent="0.3">
      <c r="A2172" s="17" t="str">
        <f t="shared" si="39"/>
        <v>2021-22Golden Plains ShireE2</v>
      </c>
      <c r="B2172" s="17" t="s">
        <v>107</v>
      </c>
      <c r="C2172" s="17" t="s">
        <v>219</v>
      </c>
      <c r="D2172" s="17" t="s">
        <v>54</v>
      </c>
      <c r="E2172" s="17">
        <v>3876.4166666666702</v>
      </c>
      <c r="F2172" s="17">
        <v>3559.6635299999998</v>
      </c>
      <c r="G2172" s="17">
        <v>3901.4622890000001</v>
      </c>
    </row>
    <row r="2173" spans="1:7" x14ac:dyDescent="0.3">
      <c r="A2173" s="17" t="str">
        <f t="shared" si="39"/>
        <v>2021-22Greater Bendigo CityE2</v>
      </c>
      <c r="B2173" s="17" t="s">
        <v>107</v>
      </c>
      <c r="C2173" s="17" t="s">
        <v>220</v>
      </c>
      <c r="D2173" s="17" t="s">
        <v>54</v>
      </c>
      <c r="E2173" s="17">
        <v>3413.2209938473002</v>
      </c>
      <c r="F2173" s="17">
        <v>3559.6635299999998</v>
      </c>
      <c r="G2173" s="17">
        <v>3949.4431909999998</v>
      </c>
    </row>
    <row r="2174" spans="1:7" x14ac:dyDescent="0.3">
      <c r="A2174" s="17" t="str">
        <f t="shared" si="39"/>
        <v>2021-22Greater Dandenong CityE2</v>
      </c>
      <c r="B2174" s="17" t="s">
        <v>107</v>
      </c>
      <c r="C2174" s="17" t="s">
        <v>221</v>
      </c>
      <c r="D2174" s="17" t="s">
        <v>54</v>
      </c>
      <c r="E2174" s="17">
        <v>3108.27837965144</v>
      </c>
      <c r="F2174" s="17">
        <v>3559.6635299999998</v>
      </c>
      <c r="G2174" s="17">
        <v>2875.8981480000002</v>
      </c>
    </row>
    <row r="2175" spans="1:7" x14ac:dyDescent="0.3">
      <c r="A2175" s="17" t="str">
        <f t="shared" si="39"/>
        <v>2021-22Greater Geelong CityE2</v>
      </c>
      <c r="B2175" s="17" t="s">
        <v>107</v>
      </c>
      <c r="C2175" s="17" t="s">
        <v>222</v>
      </c>
      <c r="D2175" s="17" t="s">
        <v>54</v>
      </c>
      <c r="E2175" s="17">
        <v>3199.5859691729302</v>
      </c>
      <c r="F2175" s="17">
        <v>3559.6635299999998</v>
      </c>
      <c r="G2175" s="17">
        <v>3949.4431909999998</v>
      </c>
    </row>
    <row r="2176" spans="1:7" x14ac:dyDescent="0.3">
      <c r="A2176" s="17" t="str">
        <f t="shared" si="39"/>
        <v>2021-22Hepburn ShireE2</v>
      </c>
      <c r="B2176" s="17" t="s">
        <v>107</v>
      </c>
      <c r="C2176" s="17" t="s">
        <v>223</v>
      </c>
      <c r="D2176" s="17" t="s">
        <v>54</v>
      </c>
      <c r="E2176" s="17">
        <v>4497.3978329494103</v>
      </c>
      <c r="F2176" s="17">
        <v>3559.6635299999998</v>
      </c>
      <c r="G2176" s="17">
        <v>4035.9980660000001</v>
      </c>
    </row>
    <row r="2177" spans="1:7" x14ac:dyDescent="0.3">
      <c r="A2177" s="17" t="str">
        <f t="shared" si="39"/>
        <v>2021-22Hindmarsh ShireE2</v>
      </c>
      <c r="B2177" s="17" t="s">
        <v>107</v>
      </c>
      <c r="C2177" s="17" t="s">
        <v>224</v>
      </c>
      <c r="D2177" s="17" t="s">
        <v>54</v>
      </c>
      <c r="E2177" s="17">
        <v>3504.4915419016102</v>
      </c>
      <c r="F2177" s="17">
        <v>3559.6635299999998</v>
      </c>
      <c r="G2177" s="17">
        <v>4035.9980660000001</v>
      </c>
    </row>
    <row r="2178" spans="1:7" x14ac:dyDescent="0.3">
      <c r="A2178" s="17" t="str">
        <f t="shared" si="39"/>
        <v>2021-22Hobsons Bay CityE2</v>
      </c>
      <c r="B2178" s="17" t="s">
        <v>107</v>
      </c>
      <c r="C2178" s="17" t="s">
        <v>225</v>
      </c>
      <c r="D2178" s="17" t="s">
        <v>54</v>
      </c>
      <c r="E2178" s="17">
        <v>3009.07024553877</v>
      </c>
      <c r="F2178" s="17">
        <v>3559.6635299999998</v>
      </c>
      <c r="G2178" s="17">
        <v>2875.8981480000002</v>
      </c>
    </row>
    <row r="2179" spans="1:7" x14ac:dyDescent="0.3">
      <c r="A2179" s="17" t="str">
        <f t="shared" si="39"/>
        <v>2021-22Hume CityE2</v>
      </c>
      <c r="B2179" s="17" t="s">
        <v>107</v>
      </c>
      <c r="C2179" s="17" t="s">
        <v>226</v>
      </c>
      <c r="D2179" s="17" t="s">
        <v>54</v>
      </c>
      <c r="E2179" s="17">
        <v>3501.8039592985001</v>
      </c>
      <c r="F2179" s="17">
        <v>3559.6635299999998</v>
      </c>
      <c r="G2179" s="17">
        <v>3123.7572770000002</v>
      </c>
    </row>
    <row r="2180" spans="1:7" x14ac:dyDescent="0.3">
      <c r="A2180" s="17" t="str">
        <f t="shared" si="39"/>
        <v>2021-22Indigo ShireE2</v>
      </c>
      <c r="B2180" s="17" t="s">
        <v>107</v>
      </c>
      <c r="C2180" s="17" t="s">
        <v>227</v>
      </c>
      <c r="D2180" s="17" t="s">
        <v>54</v>
      </c>
      <c r="E2180" s="17">
        <v>4033.7657316148602</v>
      </c>
      <c r="F2180" s="17">
        <v>3559.6635299999998</v>
      </c>
      <c r="G2180" s="17">
        <v>4035.9980660000001</v>
      </c>
    </row>
    <row r="2181" spans="1:7" x14ac:dyDescent="0.3">
      <c r="A2181" s="17" t="str">
        <f t="shared" si="39"/>
        <v>2021-22Knox CityE2</v>
      </c>
      <c r="B2181" s="17" t="s">
        <v>107</v>
      </c>
      <c r="C2181" s="17" t="s">
        <v>228</v>
      </c>
      <c r="D2181" s="17" t="s">
        <v>54</v>
      </c>
      <c r="E2181" s="17">
        <v>2833.9301310043702</v>
      </c>
      <c r="F2181" s="17">
        <v>3559.6635299999998</v>
      </c>
      <c r="G2181" s="17">
        <v>2875.8981480000002</v>
      </c>
    </row>
    <row r="2182" spans="1:7" x14ac:dyDescent="0.3">
      <c r="A2182" s="17" t="str">
        <f t="shared" si="39"/>
        <v>2021-22Loddon ShireE2</v>
      </c>
      <c r="B2182" s="17" t="s">
        <v>107</v>
      </c>
      <c r="C2182" s="17" t="s">
        <v>229</v>
      </c>
      <c r="D2182" s="17" t="s">
        <v>54</v>
      </c>
      <c r="E2182" s="17">
        <v>3938.4812680115301</v>
      </c>
      <c r="F2182" s="17">
        <v>3559.6635299999998</v>
      </c>
      <c r="G2182" s="17">
        <v>4035.9980660000001</v>
      </c>
    </row>
    <row r="2183" spans="1:7" x14ac:dyDescent="0.3">
      <c r="A2183" s="17" t="str">
        <f t="shared" si="39"/>
        <v>2021-22Macedon Ranges ShireE2</v>
      </c>
      <c r="B2183" s="17" t="s">
        <v>107</v>
      </c>
      <c r="C2183" s="17" t="s">
        <v>230</v>
      </c>
      <c r="D2183" s="17" t="s">
        <v>54</v>
      </c>
      <c r="E2183" s="17">
        <v>4575.5862298353604</v>
      </c>
      <c r="F2183" s="17">
        <v>3559.6635299999998</v>
      </c>
      <c r="G2183" s="17">
        <v>3901.4622890000001</v>
      </c>
    </row>
    <row r="2184" spans="1:7" x14ac:dyDescent="0.3">
      <c r="A2184" s="17" t="str">
        <f t="shared" si="39"/>
        <v>2021-22Manningham CityE2</v>
      </c>
      <c r="B2184" s="17" t="s">
        <v>107</v>
      </c>
      <c r="C2184" s="17" t="s">
        <v>231</v>
      </c>
      <c r="D2184" s="17" t="s">
        <v>54</v>
      </c>
      <c r="E2184" s="17">
        <v>2605.64554324145</v>
      </c>
      <c r="F2184" s="17">
        <v>3559.6635299999998</v>
      </c>
      <c r="G2184" s="17">
        <v>2875.8981480000002</v>
      </c>
    </row>
    <row r="2185" spans="1:7" x14ac:dyDescent="0.3">
      <c r="A2185" s="17" t="str">
        <f t="shared" si="39"/>
        <v>2021-22Mansfield ShireE2</v>
      </c>
      <c r="B2185" s="17" t="s">
        <v>107</v>
      </c>
      <c r="C2185" s="17" t="s">
        <v>232</v>
      </c>
      <c r="D2185" s="17" t="s">
        <v>54</v>
      </c>
      <c r="E2185" s="17">
        <v>3165.875</v>
      </c>
      <c r="F2185" s="17">
        <v>3559.6635299999998</v>
      </c>
      <c r="G2185" s="17">
        <v>4035.9980660000001</v>
      </c>
    </row>
    <row r="2186" spans="1:7" x14ac:dyDescent="0.3">
      <c r="A2186" s="17" t="str">
        <f t="shared" si="39"/>
        <v>2021-22Maribyrnong CityE2</v>
      </c>
      <c r="B2186" s="17" t="s">
        <v>107</v>
      </c>
      <c r="C2186" s="17" t="s">
        <v>233</v>
      </c>
      <c r="D2186" s="17" t="s">
        <v>54</v>
      </c>
      <c r="E2186" s="17">
        <v>2982.48888888889</v>
      </c>
      <c r="F2186" s="17">
        <v>3559.6635299999998</v>
      </c>
      <c r="G2186" s="17">
        <v>2875.8981480000002</v>
      </c>
    </row>
    <row r="2187" spans="1:7" x14ac:dyDescent="0.3">
      <c r="A2187" s="17" t="str">
        <f t="shared" si="39"/>
        <v>2021-22Maroondah CityE2</v>
      </c>
      <c r="B2187" s="17" t="s">
        <v>107</v>
      </c>
      <c r="C2187" s="17" t="s">
        <v>234</v>
      </c>
      <c r="D2187" s="17" t="s">
        <v>54</v>
      </c>
      <c r="E2187" s="17">
        <v>2908.3921568627502</v>
      </c>
      <c r="F2187" s="17">
        <v>3559.6635299999998</v>
      </c>
      <c r="G2187" s="17">
        <v>2875.8981480000002</v>
      </c>
    </row>
    <row r="2188" spans="1:7" x14ac:dyDescent="0.3">
      <c r="A2188" s="17" t="str">
        <f t="shared" si="39"/>
        <v>2021-22Melbourne CityE2</v>
      </c>
      <c r="B2188" s="17" t="s">
        <v>107</v>
      </c>
      <c r="C2188" s="17" t="s">
        <v>235</v>
      </c>
      <c r="D2188" s="17" t="s">
        <v>54</v>
      </c>
      <c r="E2188" s="17">
        <v>4047.7121212121201</v>
      </c>
      <c r="F2188" s="17">
        <v>3559.6635299999998</v>
      </c>
      <c r="G2188" s="17">
        <v>2875.8981480000002</v>
      </c>
    </row>
    <row r="2189" spans="1:7" x14ac:dyDescent="0.3">
      <c r="A2189" s="17" t="str">
        <f t="shared" si="39"/>
        <v>2021-22Melton CityE2</v>
      </c>
      <c r="B2189" s="17" t="s">
        <v>107</v>
      </c>
      <c r="C2189" s="17" t="s">
        <v>236</v>
      </c>
      <c r="D2189" s="17" t="s">
        <v>54</v>
      </c>
      <c r="E2189" s="17">
        <v>2654.1298701298701</v>
      </c>
      <c r="F2189" s="17">
        <v>3559.6635299999998</v>
      </c>
      <c r="G2189" s="17">
        <v>3123.7572770000002</v>
      </c>
    </row>
    <row r="2190" spans="1:7" x14ac:dyDescent="0.3">
      <c r="A2190" s="17" t="str">
        <f t="shared" si="39"/>
        <v>2021-22Moira ShireE2</v>
      </c>
      <c r="B2190" s="17" t="s">
        <v>107</v>
      </c>
      <c r="C2190" s="17" t="s">
        <v>237</v>
      </c>
      <c r="D2190" s="17" t="s">
        <v>54</v>
      </c>
      <c r="E2190" s="17">
        <v>3280.4325268963998</v>
      </c>
      <c r="F2190" s="17">
        <v>3559.6635299999998</v>
      </c>
      <c r="G2190" s="17">
        <v>3901.4622890000001</v>
      </c>
    </row>
    <row r="2191" spans="1:7" x14ac:dyDescent="0.3">
      <c r="A2191" s="17" t="str">
        <f t="shared" si="39"/>
        <v>2021-22Monash CityE2</v>
      </c>
      <c r="B2191" s="17" t="s">
        <v>107</v>
      </c>
      <c r="C2191" s="17" t="s">
        <v>238</v>
      </c>
      <c r="D2191" s="17" t="s">
        <v>54</v>
      </c>
      <c r="E2191" s="17">
        <v>2351.74700935686</v>
      </c>
      <c r="F2191" s="17">
        <v>3559.6635299999998</v>
      </c>
      <c r="G2191" s="17">
        <v>2875.8981480000002</v>
      </c>
    </row>
    <row r="2192" spans="1:7" x14ac:dyDescent="0.3">
      <c r="A2192" s="17" t="str">
        <f t="shared" si="39"/>
        <v>2021-22Moonee Valley CityE2</v>
      </c>
      <c r="B2192" s="17" t="s">
        <v>107</v>
      </c>
      <c r="C2192" s="17" t="s">
        <v>239</v>
      </c>
      <c r="D2192" s="17" t="s">
        <v>54</v>
      </c>
      <c r="E2192" s="17">
        <v>3040.5722326454002</v>
      </c>
      <c r="F2192" s="17">
        <v>3559.6635299999998</v>
      </c>
      <c r="G2192" s="17">
        <v>2875.8981480000002</v>
      </c>
    </row>
    <row r="2193" spans="1:7" x14ac:dyDescent="0.3">
      <c r="A2193" s="17" t="str">
        <f t="shared" si="39"/>
        <v>2021-22Moorabool ShireE2</v>
      </c>
      <c r="B2193" s="17" t="s">
        <v>107</v>
      </c>
      <c r="C2193" s="17" t="s">
        <v>240</v>
      </c>
      <c r="D2193" s="17" t="s">
        <v>54</v>
      </c>
      <c r="E2193" s="17">
        <v>3676.8405573752598</v>
      </c>
      <c r="F2193" s="17">
        <v>3559.6635299999998</v>
      </c>
      <c r="G2193" s="17">
        <v>3901.4622890000001</v>
      </c>
    </row>
    <row r="2194" spans="1:7" x14ac:dyDescent="0.3">
      <c r="A2194" s="17" t="str">
        <f t="shared" si="39"/>
        <v>2021-22Mornington Peninsula ShireE2</v>
      </c>
      <c r="B2194" s="17" t="s">
        <v>107</v>
      </c>
      <c r="C2194" s="17" t="s">
        <v>242</v>
      </c>
      <c r="D2194" s="17" t="s">
        <v>54</v>
      </c>
      <c r="E2194" s="17">
        <v>2521.8882466281302</v>
      </c>
      <c r="F2194" s="17">
        <v>3559.6635299999998</v>
      </c>
      <c r="G2194" s="17">
        <v>3123.7572770000002</v>
      </c>
    </row>
    <row r="2195" spans="1:7" x14ac:dyDescent="0.3">
      <c r="A2195" s="17" t="str">
        <f t="shared" si="39"/>
        <v>2021-22Mount Alexander ShireE2</v>
      </c>
      <c r="B2195" s="17" t="s">
        <v>107</v>
      </c>
      <c r="C2195" s="17" t="s">
        <v>243</v>
      </c>
      <c r="D2195" s="17" t="s">
        <v>54</v>
      </c>
      <c r="E2195" s="17">
        <v>3710.59053196681</v>
      </c>
      <c r="F2195" s="17">
        <v>3559.6635299999998</v>
      </c>
      <c r="G2195" s="17">
        <v>3901.4622890000001</v>
      </c>
    </row>
    <row r="2196" spans="1:7" x14ac:dyDescent="0.3">
      <c r="A2196" s="17" t="str">
        <f t="shared" si="39"/>
        <v>2021-22Moyne ShireE2</v>
      </c>
      <c r="B2196" s="17" t="s">
        <v>107</v>
      </c>
      <c r="C2196" s="17" t="s">
        <v>244</v>
      </c>
      <c r="D2196" s="17" t="s">
        <v>54</v>
      </c>
      <c r="E2196" s="17">
        <v>4343.2244501940504</v>
      </c>
      <c r="F2196" s="17">
        <v>3559.6635299999998</v>
      </c>
      <c r="G2196" s="17">
        <v>3901.4622890000001</v>
      </c>
    </row>
    <row r="2197" spans="1:7" x14ac:dyDescent="0.3">
      <c r="A2197" s="17" t="str">
        <f t="shared" si="39"/>
        <v>2021-22Murrindindi ShireE2</v>
      </c>
      <c r="B2197" s="17" t="s">
        <v>107</v>
      </c>
      <c r="C2197" s="17" t="s">
        <v>245</v>
      </c>
      <c r="D2197" s="17" t="s">
        <v>54</v>
      </c>
      <c r="E2197" s="17">
        <v>3593.4510784313702</v>
      </c>
      <c r="F2197" s="17">
        <v>3559.6635299999998</v>
      </c>
      <c r="G2197" s="17">
        <v>4035.9980660000001</v>
      </c>
    </row>
    <row r="2198" spans="1:7" x14ac:dyDescent="0.3">
      <c r="A2198" s="17" t="str">
        <f t="shared" si="39"/>
        <v>2021-22Nillumbik ShireE2</v>
      </c>
      <c r="B2198" s="17" t="s">
        <v>107</v>
      </c>
      <c r="C2198" s="17" t="s">
        <v>246</v>
      </c>
      <c r="D2198" s="17" t="s">
        <v>54</v>
      </c>
      <c r="E2198" s="17">
        <v>4062.7916666666702</v>
      </c>
      <c r="F2198" s="17">
        <v>3559.6635299999998</v>
      </c>
      <c r="G2198" s="17">
        <v>3123.7572770000002</v>
      </c>
    </row>
    <row r="2199" spans="1:7" x14ac:dyDescent="0.3">
      <c r="A2199" s="17" t="str">
        <f t="shared" si="39"/>
        <v>2021-22Port Phillip CityE2</v>
      </c>
      <c r="B2199" s="17" t="s">
        <v>107</v>
      </c>
      <c r="C2199" s="17" t="s">
        <v>247</v>
      </c>
      <c r="D2199" s="17" t="s">
        <v>54</v>
      </c>
      <c r="E2199" s="17">
        <v>2892.6404501873599</v>
      </c>
      <c r="F2199" s="17">
        <v>3559.6635299999998</v>
      </c>
      <c r="G2199" s="17">
        <v>2875.8981480000002</v>
      </c>
    </row>
    <row r="2200" spans="1:7" x14ac:dyDescent="0.3">
      <c r="A2200" s="17" t="str">
        <f t="shared" si="39"/>
        <v>2021-22Pyrenees ShireE2</v>
      </c>
      <c r="B2200" s="17" t="s">
        <v>107</v>
      </c>
      <c r="C2200" s="17" t="s">
        <v>248</v>
      </c>
      <c r="D2200" s="17" t="s">
        <v>54</v>
      </c>
      <c r="E2200" s="17">
        <v>3866.1624465636301</v>
      </c>
      <c r="F2200" s="17">
        <v>3559.6635299999998</v>
      </c>
      <c r="G2200" s="17">
        <v>4035.9980660000001</v>
      </c>
    </row>
    <row r="2201" spans="1:7" x14ac:dyDescent="0.3">
      <c r="A2201" s="17" t="str">
        <f t="shared" si="39"/>
        <v>2021-22Greater SheppartonE2</v>
      </c>
      <c r="B2201" s="17" t="s">
        <v>107</v>
      </c>
      <c r="C2201" s="17" t="s">
        <v>249</v>
      </c>
      <c r="D2201" s="17" t="s">
        <v>54</v>
      </c>
      <c r="E2201" s="17">
        <v>4317.0492205719902</v>
      </c>
      <c r="F2201" s="17">
        <v>3559.6635299999998</v>
      </c>
      <c r="G2201" s="17">
        <v>3949.4431909999998</v>
      </c>
    </row>
    <row r="2202" spans="1:7" x14ac:dyDescent="0.3">
      <c r="A2202" s="17" t="str">
        <f t="shared" si="39"/>
        <v>2021-22Wangaratta Rural CityE2</v>
      </c>
      <c r="B2202" s="17" t="s">
        <v>107</v>
      </c>
      <c r="C2202" s="17" t="s">
        <v>250</v>
      </c>
      <c r="D2202" s="17" t="s">
        <v>54</v>
      </c>
      <c r="E2202" s="17">
        <v>5238.4375</v>
      </c>
      <c r="F2202" s="17">
        <v>3559.6635299999998</v>
      </c>
      <c r="G2202" s="17">
        <v>3949.4431909999998</v>
      </c>
    </row>
    <row r="2203" spans="1:7" x14ac:dyDescent="0.3">
      <c r="A2203" s="17" t="str">
        <f t="shared" si="39"/>
        <v>2021-22Warrnambool CityE2</v>
      </c>
      <c r="B2203" s="17" t="s">
        <v>107</v>
      </c>
      <c r="C2203" s="17" t="s">
        <v>251</v>
      </c>
      <c r="D2203" s="17" t="s">
        <v>54</v>
      </c>
      <c r="E2203" s="17">
        <v>4177.0188068530597</v>
      </c>
      <c r="F2203" s="17">
        <v>3559.6635299999998</v>
      </c>
      <c r="G2203" s="17">
        <v>3949.4431909999998</v>
      </c>
    </row>
    <row r="2204" spans="1:7" x14ac:dyDescent="0.3">
      <c r="A2204" s="17" t="str">
        <f t="shared" si="39"/>
        <v>2021-22Wodonga CityE2</v>
      </c>
      <c r="B2204" s="17" t="s">
        <v>107</v>
      </c>
      <c r="C2204" s="17" t="s">
        <v>252</v>
      </c>
      <c r="D2204" s="17" t="s">
        <v>54</v>
      </c>
      <c r="E2204" s="17">
        <v>3445.4761904761899</v>
      </c>
      <c r="F2204" s="17">
        <v>3559.6635299999998</v>
      </c>
      <c r="G2204" s="17">
        <v>3949.4431909999998</v>
      </c>
    </row>
    <row r="2205" spans="1:7" x14ac:dyDescent="0.3">
      <c r="A2205" s="17" t="str">
        <f t="shared" si="39"/>
        <v>2021-22Boroondara CityE2</v>
      </c>
      <c r="B2205" s="17" t="s">
        <v>107</v>
      </c>
      <c r="C2205" s="17" t="s">
        <v>253</v>
      </c>
      <c r="D2205" s="17" t="s">
        <v>54</v>
      </c>
      <c r="E2205" s="17">
        <v>3047.0176582723002</v>
      </c>
      <c r="F2205" s="17">
        <v>3559.6635299999998</v>
      </c>
      <c r="G2205" s="17">
        <v>2875.8981480000002</v>
      </c>
    </row>
    <row r="2206" spans="1:7" x14ac:dyDescent="0.3">
      <c r="A2206" s="17" t="str">
        <f t="shared" si="39"/>
        <v>2021-22Buloke ShireE2</v>
      </c>
      <c r="B2206" s="17" t="s">
        <v>107</v>
      </c>
      <c r="C2206" s="17" t="s">
        <v>254</v>
      </c>
      <c r="D2206" s="17" t="s">
        <v>54</v>
      </c>
      <c r="E2206" s="17">
        <v>4646.6666666666697</v>
      </c>
      <c r="F2206" s="17">
        <v>3559.6635299999998</v>
      </c>
      <c r="G2206" s="17">
        <v>4035.9980660000001</v>
      </c>
    </row>
    <row r="2207" spans="1:7" x14ac:dyDescent="0.3">
      <c r="A2207" s="17" t="str">
        <f t="shared" si="39"/>
        <v>2021-22Glen Eira CityE2</v>
      </c>
      <c r="B2207" s="17" t="s">
        <v>107</v>
      </c>
      <c r="C2207" s="17" t="s">
        <v>255</v>
      </c>
      <c r="D2207" s="17" t="s">
        <v>54</v>
      </c>
      <c r="E2207" s="17">
        <v>2485.1722416375401</v>
      </c>
      <c r="F2207" s="17">
        <v>3559.6635299999998</v>
      </c>
      <c r="G2207" s="17">
        <v>2875.8981480000002</v>
      </c>
    </row>
    <row r="2208" spans="1:7" x14ac:dyDescent="0.3">
      <c r="A2208" s="17" t="str">
        <f t="shared" si="39"/>
        <v>2021-22Horsham Rural CityE2</v>
      </c>
      <c r="B2208" s="17" t="s">
        <v>107</v>
      </c>
      <c r="C2208" s="17" t="s">
        <v>256</v>
      </c>
      <c r="D2208" s="17" t="s">
        <v>54</v>
      </c>
      <c r="E2208" s="17">
        <v>4339.0769230769201</v>
      </c>
      <c r="F2208" s="17">
        <v>3559.6635299999998</v>
      </c>
      <c r="G2208" s="17">
        <v>3949.4431909999998</v>
      </c>
    </row>
    <row r="2209" spans="1:7" x14ac:dyDescent="0.3">
      <c r="A2209" s="17" t="str">
        <f t="shared" si="39"/>
        <v>2021-22Kingston CityE2</v>
      </c>
      <c r="B2209" s="17" t="s">
        <v>107</v>
      </c>
      <c r="C2209" s="17" t="s">
        <v>257</v>
      </c>
      <c r="D2209" s="17" t="s">
        <v>54</v>
      </c>
      <c r="E2209" s="17">
        <v>2900.53809193386</v>
      </c>
      <c r="F2209" s="17">
        <v>3559.6635299999998</v>
      </c>
      <c r="G2209" s="17">
        <v>2875.8981480000002</v>
      </c>
    </row>
    <row r="2210" spans="1:7" x14ac:dyDescent="0.3">
      <c r="A2210" s="17" t="str">
        <f t="shared" si="39"/>
        <v>2021-22Latrobe CityE2</v>
      </c>
      <c r="B2210" s="17" t="s">
        <v>107</v>
      </c>
      <c r="C2210" s="17" t="s">
        <v>258</v>
      </c>
      <c r="D2210" s="17" t="s">
        <v>54</v>
      </c>
      <c r="E2210" s="17">
        <v>3896.4818006691698</v>
      </c>
      <c r="F2210" s="17">
        <v>3559.6635299999998</v>
      </c>
      <c r="G2210" s="17">
        <v>3949.4431909999998</v>
      </c>
    </row>
    <row r="2211" spans="1:7" x14ac:dyDescent="0.3">
      <c r="A2211" s="17" t="str">
        <f t="shared" si="39"/>
        <v>2021-22Mildura Rural CityE2</v>
      </c>
      <c r="B2211" s="17" t="s">
        <v>107</v>
      </c>
      <c r="C2211" s="17" t="s">
        <v>259</v>
      </c>
      <c r="D2211" s="17" t="s">
        <v>54</v>
      </c>
      <c r="E2211" s="17">
        <v>4022.87689269256</v>
      </c>
      <c r="F2211" s="17">
        <v>3559.6635299999998</v>
      </c>
      <c r="G2211" s="17">
        <v>3949.4431909999998</v>
      </c>
    </row>
    <row r="2212" spans="1:7" x14ac:dyDescent="0.3">
      <c r="A2212" s="17" t="str">
        <f t="shared" si="39"/>
        <v>2021-22Mitchell ShireE2</v>
      </c>
      <c r="B2212" s="17" t="s">
        <v>107</v>
      </c>
      <c r="C2212" s="17" t="s">
        <v>260</v>
      </c>
      <c r="D2212" s="17" t="s">
        <v>54</v>
      </c>
      <c r="E2212" s="17">
        <v>3580.2083333333298</v>
      </c>
      <c r="F2212" s="17">
        <v>3559.6635299999998</v>
      </c>
      <c r="G2212" s="17">
        <v>3901.4622890000001</v>
      </c>
    </row>
    <row r="2213" spans="1:7" x14ac:dyDescent="0.3">
      <c r="A2213" s="17" t="str">
        <f t="shared" si="39"/>
        <v>2021-22Northern Grampians ShireE2</v>
      </c>
      <c r="B2213" s="17" t="s">
        <v>107</v>
      </c>
      <c r="C2213" s="17" t="s">
        <v>261</v>
      </c>
      <c r="D2213" s="17" t="s">
        <v>54</v>
      </c>
      <c r="E2213" s="17">
        <v>4554.1000000000004</v>
      </c>
      <c r="F2213" s="17">
        <v>3559.6635299999998</v>
      </c>
      <c r="G2213" s="17">
        <v>4035.9980660000001</v>
      </c>
    </row>
    <row r="2214" spans="1:7" x14ac:dyDescent="0.3">
      <c r="A2214" s="17" t="str">
        <f t="shared" si="39"/>
        <v>2021-22Southern Grampians ShireL1</v>
      </c>
      <c r="B2214" s="17" t="s">
        <v>107</v>
      </c>
      <c r="C2214" s="17" t="s">
        <v>184</v>
      </c>
      <c r="D2214" s="17" t="s">
        <v>63</v>
      </c>
      <c r="E2214" s="17">
        <v>2.5296497195918</v>
      </c>
      <c r="F2214" s="17">
        <v>2.4713880000000001</v>
      </c>
      <c r="G2214" s="17">
        <v>2.3318620000000001</v>
      </c>
    </row>
    <row r="2215" spans="1:7" x14ac:dyDescent="0.3">
      <c r="A2215" s="17" t="str">
        <f t="shared" si="39"/>
        <v>2021-22South Gippsland ShireL1</v>
      </c>
      <c r="B2215" s="17" t="s">
        <v>107</v>
      </c>
      <c r="C2215" s="17" t="s">
        <v>185</v>
      </c>
      <c r="D2215" s="17" t="s">
        <v>63</v>
      </c>
      <c r="E2215" s="17">
        <v>2.6315288697481098</v>
      </c>
      <c r="F2215" s="17">
        <v>2.4713880000000001</v>
      </c>
      <c r="G2215" s="17">
        <v>2.3318620000000001</v>
      </c>
    </row>
    <row r="2216" spans="1:7" x14ac:dyDescent="0.3">
      <c r="A2216" s="17" t="str">
        <f t="shared" si="39"/>
        <v>2021-22Stonnington CityL1</v>
      </c>
      <c r="B2216" s="17" t="s">
        <v>107</v>
      </c>
      <c r="C2216" s="17" t="s">
        <v>186</v>
      </c>
      <c r="D2216" s="17" t="s">
        <v>63</v>
      </c>
      <c r="E2216" s="17">
        <v>1.99740058125891</v>
      </c>
      <c r="F2216" s="17">
        <v>2.4713880000000001</v>
      </c>
      <c r="G2216" s="17">
        <v>2.154048</v>
      </c>
    </row>
    <row r="2217" spans="1:7" x14ac:dyDescent="0.3">
      <c r="A2217" s="17" t="str">
        <f t="shared" si="39"/>
        <v>2021-22Ararat Rural CityL1</v>
      </c>
      <c r="B2217" s="17" t="s">
        <v>107</v>
      </c>
      <c r="C2217" s="17" t="s">
        <v>187</v>
      </c>
      <c r="D2217" s="17" t="s">
        <v>63</v>
      </c>
      <c r="E2217" s="17">
        <v>2.2465439816853001</v>
      </c>
      <c r="F2217" s="17">
        <v>2.4713880000000001</v>
      </c>
      <c r="G2217" s="17">
        <v>2.8058839999999998</v>
      </c>
    </row>
    <row r="2218" spans="1:7" x14ac:dyDescent="0.3">
      <c r="A2218" s="17" t="str">
        <f t="shared" si="39"/>
        <v>2021-22Strathbogie ShireL1</v>
      </c>
      <c r="B2218" s="17" t="s">
        <v>107</v>
      </c>
      <c r="C2218" s="17" t="s">
        <v>188</v>
      </c>
      <c r="D2218" s="17" t="s">
        <v>63</v>
      </c>
      <c r="E2218" s="17">
        <v>2.3208343889874201</v>
      </c>
      <c r="F2218" s="17">
        <v>2.4713880000000001</v>
      </c>
      <c r="G2218" s="17">
        <v>2.8058839999999998</v>
      </c>
    </row>
    <row r="2219" spans="1:7" x14ac:dyDescent="0.3">
      <c r="A2219" s="17" t="str">
        <f t="shared" si="39"/>
        <v>2021-22Surf Coast ShireL1</v>
      </c>
      <c r="B2219" s="17" t="s">
        <v>107</v>
      </c>
      <c r="C2219" s="17" t="s">
        <v>189</v>
      </c>
      <c r="D2219" s="17" t="s">
        <v>63</v>
      </c>
      <c r="E2219" s="17">
        <v>2.27404426559356</v>
      </c>
      <c r="F2219" s="17">
        <v>2.4713880000000001</v>
      </c>
      <c r="G2219" s="17">
        <v>2.3318620000000001</v>
      </c>
    </row>
    <row r="2220" spans="1:7" x14ac:dyDescent="0.3">
      <c r="A2220" s="17" t="str">
        <f t="shared" si="39"/>
        <v>2021-22Swan Hill Rural CityL1</v>
      </c>
      <c r="B2220" s="17" t="s">
        <v>107</v>
      </c>
      <c r="C2220" s="17" t="s">
        <v>190</v>
      </c>
      <c r="D2220" s="17" t="s">
        <v>63</v>
      </c>
      <c r="E2220" s="17">
        <v>4.1773672749117701</v>
      </c>
      <c r="F2220" s="17">
        <v>2.4713880000000001</v>
      </c>
      <c r="G2220" s="17">
        <v>2.3318620000000001</v>
      </c>
    </row>
    <row r="2221" spans="1:7" x14ac:dyDescent="0.3">
      <c r="A2221" s="17" t="str">
        <f t="shared" si="39"/>
        <v>2021-22Towong ShireL1</v>
      </c>
      <c r="B2221" s="17" t="s">
        <v>107</v>
      </c>
      <c r="C2221" s="17" t="s">
        <v>191</v>
      </c>
      <c r="D2221" s="17" t="s">
        <v>63</v>
      </c>
      <c r="F2221" s="17">
        <v>2.4713880000000001</v>
      </c>
      <c r="G2221" s="17">
        <v>2.8058839999999998</v>
      </c>
    </row>
    <row r="2222" spans="1:7" x14ac:dyDescent="0.3">
      <c r="A2222" s="17" t="str">
        <f t="shared" si="39"/>
        <v>2021-22Wellington ShireL1</v>
      </c>
      <c r="B2222" s="17" t="s">
        <v>107</v>
      </c>
      <c r="C2222" s="17" t="s">
        <v>192</v>
      </c>
      <c r="D2222" s="17" t="s">
        <v>63</v>
      </c>
      <c r="E2222" s="17">
        <v>3.2489253340809299</v>
      </c>
      <c r="F2222" s="17">
        <v>2.4713880000000001</v>
      </c>
      <c r="G2222" s="17">
        <v>2.3318620000000001</v>
      </c>
    </row>
    <row r="2223" spans="1:7" x14ac:dyDescent="0.3">
      <c r="A2223" s="17" t="str">
        <f t="shared" si="39"/>
        <v>2021-22West Wimmera ShireL1</v>
      </c>
      <c r="B2223" s="17" t="s">
        <v>107</v>
      </c>
      <c r="C2223" s="17" t="s">
        <v>193</v>
      </c>
      <c r="D2223" s="17" t="s">
        <v>63</v>
      </c>
      <c r="E2223" s="17">
        <v>5.0679639029892796</v>
      </c>
      <c r="F2223" s="17">
        <v>2.4713880000000001</v>
      </c>
      <c r="G2223" s="17">
        <v>2.8058839999999998</v>
      </c>
    </row>
    <row r="2224" spans="1:7" x14ac:dyDescent="0.3">
      <c r="A2224" s="17" t="str">
        <f t="shared" si="39"/>
        <v>2021-22Whitehorse CityL1</v>
      </c>
      <c r="B2224" s="17" t="s">
        <v>107</v>
      </c>
      <c r="C2224" s="17" t="s">
        <v>194</v>
      </c>
      <c r="D2224" s="17" t="s">
        <v>63</v>
      </c>
      <c r="E2224" s="17">
        <v>3.8458695841941402</v>
      </c>
      <c r="F2224" s="17">
        <v>2.4713880000000001</v>
      </c>
      <c r="G2224" s="17">
        <v>2.154048</v>
      </c>
    </row>
    <row r="2225" spans="1:7" x14ac:dyDescent="0.3">
      <c r="A2225" s="17" t="str">
        <f t="shared" ref="A2225:A2288" si="40">CONCATENATE(B2225,C2225,D2225)</f>
        <v>2021-22Whittlesea CityL1</v>
      </c>
      <c r="B2225" s="17" t="s">
        <v>107</v>
      </c>
      <c r="C2225" s="17" t="s">
        <v>195</v>
      </c>
      <c r="D2225" s="17" t="s">
        <v>63</v>
      </c>
      <c r="E2225" s="17">
        <v>3.0142164001756999</v>
      </c>
      <c r="F2225" s="17">
        <v>2.4713880000000001</v>
      </c>
      <c r="G2225" s="17">
        <v>2.7938619999999998</v>
      </c>
    </row>
    <row r="2226" spans="1:7" x14ac:dyDescent="0.3">
      <c r="A2226" s="17" t="str">
        <f t="shared" si="40"/>
        <v>2021-22Wyndham CityL1</v>
      </c>
      <c r="B2226" s="17" t="s">
        <v>107</v>
      </c>
      <c r="C2226" s="17" t="s">
        <v>196</v>
      </c>
      <c r="D2226" s="17" t="s">
        <v>63</v>
      </c>
      <c r="E2226" s="17">
        <v>4.3178496485487896</v>
      </c>
      <c r="F2226" s="17">
        <v>2.4713880000000001</v>
      </c>
      <c r="G2226" s="17">
        <v>2.7938619999999998</v>
      </c>
    </row>
    <row r="2227" spans="1:7" x14ac:dyDescent="0.3">
      <c r="A2227" s="17" t="str">
        <f t="shared" si="40"/>
        <v>2021-22Yarra CityL1</v>
      </c>
      <c r="B2227" s="17" t="s">
        <v>107</v>
      </c>
      <c r="C2227" s="17" t="s">
        <v>197</v>
      </c>
      <c r="D2227" s="17" t="s">
        <v>63</v>
      </c>
      <c r="E2227" s="17">
        <v>1.7048921705754201</v>
      </c>
      <c r="F2227" s="17">
        <v>2.4713880000000001</v>
      </c>
      <c r="G2227" s="17">
        <v>2.154048</v>
      </c>
    </row>
    <row r="2228" spans="1:7" x14ac:dyDescent="0.3">
      <c r="A2228" s="17" t="str">
        <f t="shared" si="40"/>
        <v>2021-22Yarra Ranges ShireL1</v>
      </c>
      <c r="B2228" s="17" t="s">
        <v>107</v>
      </c>
      <c r="C2228" s="17" t="s">
        <v>198</v>
      </c>
      <c r="D2228" s="17" t="s">
        <v>63</v>
      </c>
      <c r="E2228" s="17">
        <v>1.2237181092782801</v>
      </c>
      <c r="F2228" s="17">
        <v>2.4713880000000001</v>
      </c>
      <c r="G2228" s="17">
        <v>2.7938619999999998</v>
      </c>
    </row>
    <row r="2229" spans="1:7" x14ac:dyDescent="0.3">
      <c r="A2229" s="17" t="str">
        <f t="shared" si="40"/>
        <v>2021-22Yarriambiack ShireL1</v>
      </c>
      <c r="B2229" s="17" t="s">
        <v>107</v>
      </c>
      <c r="C2229" s="17" t="s">
        <v>199</v>
      </c>
      <c r="D2229" s="17" t="s">
        <v>63</v>
      </c>
      <c r="E2229" s="17">
        <v>2.4264669472641698</v>
      </c>
      <c r="F2229" s="17">
        <v>2.4713880000000001</v>
      </c>
      <c r="G2229" s="17">
        <v>2.8058839999999998</v>
      </c>
    </row>
    <row r="2230" spans="1:7" x14ac:dyDescent="0.3">
      <c r="A2230" s="17" t="str">
        <f t="shared" si="40"/>
        <v>2021-22Bass Coast ShireL1</v>
      </c>
      <c r="B2230" s="17" t="s">
        <v>107</v>
      </c>
      <c r="C2230" s="17" t="s">
        <v>200</v>
      </c>
      <c r="D2230" s="17" t="s">
        <v>63</v>
      </c>
      <c r="E2230" s="17">
        <v>1.4787628447123</v>
      </c>
      <c r="F2230" s="17">
        <v>2.4713880000000001</v>
      </c>
      <c r="G2230" s="17">
        <v>2.3318620000000001</v>
      </c>
    </row>
    <row r="2231" spans="1:7" x14ac:dyDescent="0.3">
      <c r="A2231" s="17" t="str">
        <f t="shared" si="40"/>
        <v>2021-22Borough of QueenscliffeL1</v>
      </c>
      <c r="B2231" s="17" t="s">
        <v>107</v>
      </c>
      <c r="C2231" s="17" t="s">
        <v>201</v>
      </c>
      <c r="D2231" s="17" t="s">
        <v>63</v>
      </c>
      <c r="E2231" s="17">
        <v>3.10165967623161</v>
      </c>
      <c r="F2231" s="17">
        <v>2.4713880000000001</v>
      </c>
      <c r="G2231" s="17">
        <v>2.8058839999999998</v>
      </c>
    </row>
    <row r="2232" spans="1:7" x14ac:dyDescent="0.3">
      <c r="A2232" s="17" t="str">
        <f t="shared" si="40"/>
        <v>2021-22Merri-bek CityL1</v>
      </c>
      <c r="B2232" s="17" t="s">
        <v>107</v>
      </c>
      <c r="C2232" s="17" t="s">
        <v>241</v>
      </c>
      <c r="D2232" s="17" t="s">
        <v>63</v>
      </c>
      <c r="E2232" s="17">
        <v>3.6193641884431398</v>
      </c>
      <c r="F2232" s="17">
        <v>2.4713880000000001</v>
      </c>
      <c r="G2232" s="17">
        <v>2.154048</v>
      </c>
    </row>
    <row r="2233" spans="1:7" x14ac:dyDescent="0.3">
      <c r="A2233" s="17" t="str">
        <f t="shared" si="40"/>
        <v>2021-22Alpine ShireL1</v>
      </c>
      <c r="B2233" s="17" t="s">
        <v>107</v>
      </c>
      <c r="C2233" s="17" t="s">
        <v>202</v>
      </c>
      <c r="D2233" s="17" t="s">
        <v>63</v>
      </c>
      <c r="E2233" s="17">
        <v>2.3502634824531898</v>
      </c>
      <c r="F2233" s="17">
        <v>2.4713880000000001</v>
      </c>
      <c r="G2233" s="17">
        <v>2.8058839999999998</v>
      </c>
    </row>
    <row r="2234" spans="1:7" x14ac:dyDescent="0.3">
      <c r="A2234" s="17" t="str">
        <f t="shared" si="40"/>
        <v>2021-22Ballarat CityL1</v>
      </c>
      <c r="B2234" s="17" t="s">
        <v>107</v>
      </c>
      <c r="C2234" s="17" t="s">
        <v>203</v>
      </c>
      <c r="D2234" s="17" t="s">
        <v>63</v>
      </c>
      <c r="E2234" s="17">
        <v>2.34748286217514</v>
      </c>
      <c r="F2234" s="17">
        <v>2.4713880000000001</v>
      </c>
      <c r="G2234" s="17">
        <v>2.542319</v>
      </c>
    </row>
    <row r="2235" spans="1:7" x14ac:dyDescent="0.3">
      <c r="A2235" s="17" t="str">
        <f t="shared" si="40"/>
        <v>2021-22Banyule CityL1</v>
      </c>
      <c r="B2235" s="17" t="s">
        <v>107</v>
      </c>
      <c r="C2235" s="17" t="s">
        <v>204</v>
      </c>
      <c r="D2235" s="17" t="s">
        <v>63</v>
      </c>
      <c r="E2235" s="17">
        <v>2.4214297054854299</v>
      </c>
      <c r="F2235" s="17">
        <v>2.4713880000000001</v>
      </c>
      <c r="G2235" s="17">
        <v>2.154048</v>
      </c>
    </row>
    <row r="2236" spans="1:7" x14ac:dyDescent="0.3">
      <c r="A2236" s="17" t="str">
        <f t="shared" si="40"/>
        <v>2021-22Baw Baw ShireL1</v>
      </c>
      <c r="B2236" s="17" t="s">
        <v>107</v>
      </c>
      <c r="C2236" s="17" t="s">
        <v>205</v>
      </c>
      <c r="D2236" s="17" t="s">
        <v>63</v>
      </c>
      <c r="E2236" s="17">
        <v>1.78489846385984</v>
      </c>
      <c r="F2236" s="17">
        <v>2.4713880000000001</v>
      </c>
      <c r="G2236" s="17">
        <v>2.3318620000000001</v>
      </c>
    </row>
    <row r="2237" spans="1:7" x14ac:dyDescent="0.3">
      <c r="A2237" s="17" t="str">
        <f t="shared" si="40"/>
        <v>2021-22Bayside CityL1</v>
      </c>
      <c r="B2237" s="17" t="s">
        <v>107</v>
      </c>
      <c r="C2237" s="17" t="s">
        <v>206</v>
      </c>
      <c r="D2237" s="17" t="s">
        <v>63</v>
      </c>
      <c r="E2237" s="17">
        <v>3.0720256878702301</v>
      </c>
      <c r="F2237" s="17">
        <v>2.4713880000000001</v>
      </c>
      <c r="G2237" s="17">
        <v>2.154048</v>
      </c>
    </row>
    <row r="2238" spans="1:7" x14ac:dyDescent="0.3">
      <c r="A2238" s="17" t="str">
        <f t="shared" si="40"/>
        <v>2021-22Benalla Rural CityL1</v>
      </c>
      <c r="B2238" s="17" t="s">
        <v>107</v>
      </c>
      <c r="C2238" s="17" t="s">
        <v>207</v>
      </c>
      <c r="D2238" s="17" t="s">
        <v>63</v>
      </c>
      <c r="E2238" s="17">
        <v>1.98005498040592</v>
      </c>
      <c r="F2238" s="17">
        <v>2.4713880000000001</v>
      </c>
      <c r="G2238" s="17">
        <v>2.8058839999999998</v>
      </c>
    </row>
    <row r="2239" spans="1:7" x14ac:dyDescent="0.3">
      <c r="A2239" s="17" t="str">
        <f t="shared" si="40"/>
        <v>2021-22Brimbank CityL1</v>
      </c>
      <c r="B2239" s="17" t="s">
        <v>107</v>
      </c>
      <c r="C2239" s="17" t="s">
        <v>208</v>
      </c>
      <c r="D2239" s="17" t="s">
        <v>63</v>
      </c>
      <c r="E2239" s="17">
        <v>1.7565114604421099</v>
      </c>
      <c r="F2239" s="17">
        <v>2.4713880000000001</v>
      </c>
      <c r="G2239" s="17">
        <v>2.154048</v>
      </c>
    </row>
    <row r="2240" spans="1:7" x14ac:dyDescent="0.3">
      <c r="A2240" s="17" t="str">
        <f t="shared" si="40"/>
        <v>2021-22Campaspe ShireL1</v>
      </c>
      <c r="B2240" s="17" t="s">
        <v>107</v>
      </c>
      <c r="C2240" s="17" t="s">
        <v>209</v>
      </c>
      <c r="D2240" s="17" t="s">
        <v>63</v>
      </c>
      <c r="E2240" s="17">
        <v>3.1942229828442601</v>
      </c>
      <c r="F2240" s="17">
        <v>2.4713880000000001</v>
      </c>
      <c r="G2240" s="17">
        <v>2.3318620000000001</v>
      </c>
    </row>
    <row r="2241" spans="1:7" x14ac:dyDescent="0.3">
      <c r="A2241" s="17" t="str">
        <f t="shared" si="40"/>
        <v>2021-22Cardinia ShireL1</v>
      </c>
      <c r="B2241" s="17" t="s">
        <v>107</v>
      </c>
      <c r="C2241" s="17" t="s">
        <v>210</v>
      </c>
      <c r="D2241" s="17" t="s">
        <v>63</v>
      </c>
      <c r="E2241" s="17">
        <v>2.2107679251105901</v>
      </c>
      <c r="F2241" s="17">
        <v>2.4713880000000001</v>
      </c>
      <c r="G2241" s="17">
        <v>2.7938619999999998</v>
      </c>
    </row>
    <row r="2242" spans="1:7" x14ac:dyDescent="0.3">
      <c r="A2242" s="17" t="str">
        <f t="shared" si="40"/>
        <v>2021-22Casey CityL1</v>
      </c>
      <c r="B2242" s="17" t="s">
        <v>107</v>
      </c>
      <c r="C2242" s="17" t="s">
        <v>211</v>
      </c>
      <c r="D2242" s="17" t="s">
        <v>63</v>
      </c>
      <c r="E2242" s="17">
        <v>2.7646151178482898</v>
      </c>
      <c r="F2242" s="17">
        <v>2.4713880000000001</v>
      </c>
      <c r="G2242" s="17">
        <v>2.7938619999999998</v>
      </c>
    </row>
    <row r="2243" spans="1:7" x14ac:dyDescent="0.3">
      <c r="A2243" s="17" t="str">
        <f t="shared" si="40"/>
        <v>2021-22Central Goldfields ShireL1</v>
      </c>
      <c r="B2243" s="17" t="s">
        <v>107</v>
      </c>
      <c r="C2243" s="17" t="s">
        <v>212</v>
      </c>
      <c r="D2243" s="17" t="s">
        <v>63</v>
      </c>
      <c r="E2243" s="17">
        <v>1.3142396560988701</v>
      </c>
      <c r="F2243" s="17">
        <v>2.4713880000000001</v>
      </c>
      <c r="G2243" s="17">
        <v>2.8058839999999998</v>
      </c>
    </row>
    <row r="2244" spans="1:7" x14ac:dyDescent="0.3">
      <c r="A2244" s="17" t="str">
        <f t="shared" si="40"/>
        <v>2021-22Colac Otway ShireL1</v>
      </c>
      <c r="B2244" s="17" t="s">
        <v>107</v>
      </c>
      <c r="C2244" s="17" t="s">
        <v>340</v>
      </c>
      <c r="D2244" s="17" t="s">
        <v>63</v>
      </c>
      <c r="E2244" s="17">
        <v>1.8713749776692701</v>
      </c>
      <c r="F2244" s="17">
        <v>2.4713880000000001</v>
      </c>
      <c r="G2244" s="17">
        <v>2.3318620000000001</v>
      </c>
    </row>
    <row r="2245" spans="1:7" x14ac:dyDescent="0.3">
      <c r="A2245" s="17" t="str">
        <f t="shared" si="40"/>
        <v>2021-22Corangamite ShireL1</v>
      </c>
      <c r="B2245" s="17" t="s">
        <v>107</v>
      </c>
      <c r="C2245" s="17" t="s">
        <v>213</v>
      </c>
      <c r="D2245" s="17" t="s">
        <v>63</v>
      </c>
      <c r="E2245" s="17">
        <v>2.4692814241262</v>
      </c>
      <c r="F2245" s="17">
        <v>2.4713880000000001</v>
      </c>
      <c r="G2245" s="17">
        <v>2.3318620000000001</v>
      </c>
    </row>
    <row r="2246" spans="1:7" x14ac:dyDescent="0.3">
      <c r="A2246" s="17" t="str">
        <f t="shared" si="40"/>
        <v>2021-22Darebin CityL1</v>
      </c>
      <c r="B2246" s="17" t="s">
        <v>107</v>
      </c>
      <c r="C2246" s="17" t="s">
        <v>214</v>
      </c>
      <c r="D2246" s="17" t="s">
        <v>63</v>
      </c>
      <c r="E2246" s="17">
        <v>1.4019554500338001</v>
      </c>
      <c r="F2246" s="17">
        <v>2.4713880000000001</v>
      </c>
      <c r="G2246" s="17">
        <v>2.154048</v>
      </c>
    </row>
    <row r="2247" spans="1:7" x14ac:dyDescent="0.3">
      <c r="A2247" s="17" t="str">
        <f t="shared" si="40"/>
        <v>2021-22East Gippsland ShireL1</v>
      </c>
      <c r="B2247" s="17" t="s">
        <v>107</v>
      </c>
      <c r="C2247" s="17" t="s">
        <v>215</v>
      </c>
      <c r="D2247" s="17" t="s">
        <v>63</v>
      </c>
      <c r="E2247" s="17">
        <v>2.5679617246944901</v>
      </c>
      <c r="F2247" s="17">
        <v>2.4713880000000001</v>
      </c>
      <c r="G2247" s="17">
        <v>2.3318620000000001</v>
      </c>
    </row>
    <row r="2248" spans="1:7" x14ac:dyDescent="0.3">
      <c r="A2248" s="17" t="str">
        <f t="shared" si="40"/>
        <v>2021-22Frankston CityL1</v>
      </c>
      <c r="B2248" s="17" t="s">
        <v>107</v>
      </c>
      <c r="C2248" s="17" t="s">
        <v>216</v>
      </c>
      <c r="D2248" s="17" t="s">
        <v>63</v>
      </c>
      <c r="E2248" s="17">
        <v>1.9427715203984099</v>
      </c>
      <c r="F2248" s="17">
        <v>2.4713880000000001</v>
      </c>
      <c r="G2248" s="17">
        <v>2.154048</v>
      </c>
    </row>
    <row r="2249" spans="1:7" x14ac:dyDescent="0.3">
      <c r="A2249" s="17" t="str">
        <f t="shared" si="40"/>
        <v>2021-22Gannawarra ShireL1</v>
      </c>
      <c r="B2249" s="17" t="s">
        <v>107</v>
      </c>
      <c r="C2249" s="17" t="s">
        <v>217</v>
      </c>
      <c r="D2249" s="17" t="s">
        <v>63</v>
      </c>
      <c r="E2249" s="17">
        <v>1.9999108575503699</v>
      </c>
      <c r="F2249" s="17">
        <v>2.4713880000000001</v>
      </c>
      <c r="G2249" s="17">
        <v>2.8058839999999998</v>
      </c>
    </row>
    <row r="2250" spans="1:7" x14ac:dyDescent="0.3">
      <c r="A2250" s="17" t="str">
        <f t="shared" si="40"/>
        <v>2021-22Glenelg ShireL1</v>
      </c>
      <c r="B2250" s="17" t="s">
        <v>107</v>
      </c>
      <c r="C2250" s="17" t="s">
        <v>218</v>
      </c>
      <c r="D2250" s="17" t="s">
        <v>63</v>
      </c>
      <c r="E2250" s="17">
        <v>0.84996096122148002</v>
      </c>
      <c r="F2250" s="17">
        <v>2.4713880000000001</v>
      </c>
      <c r="G2250" s="17">
        <v>2.3318620000000001</v>
      </c>
    </row>
    <row r="2251" spans="1:7" x14ac:dyDescent="0.3">
      <c r="A2251" s="17" t="str">
        <f t="shared" si="40"/>
        <v>2021-22Golden Plains ShireL1</v>
      </c>
      <c r="B2251" s="17" t="s">
        <v>107</v>
      </c>
      <c r="C2251" s="17" t="s">
        <v>219</v>
      </c>
      <c r="D2251" s="17" t="s">
        <v>63</v>
      </c>
      <c r="E2251" s="17">
        <v>1.8160719150095299</v>
      </c>
      <c r="F2251" s="17">
        <v>2.4713880000000001</v>
      </c>
      <c r="G2251" s="17">
        <v>2.3318620000000001</v>
      </c>
    </row>
    <row r="2252" spans="1:7" x14ac:dyDescent="0.3">
      <c r="A2252" s="17" t="str">
        <f t="shared" si="40"/>
        <v>2021-22Greater Bendigo CityL1</v>
      </c>
      <c r="B2252" s="17" t="s">
        <v>107</v>
      </c>
      <c r="C2252" s="17" t="s">
        <v>220</v>
      </c>
      <c r="D2252" s="17" t="s">
        <v>63</v>
      </c>
      <c r="E2252" s="17">
        <v>1.9567569570534</v>
      </c>
      <c r="F2252" s="17">
        <v>2.4713880000000001</v>
      </c>
      <c r="G2252" s="17">
        <v>2.542319</v>
      </c>
    </row>
    <row r="2253" spans="1:7" x14ac:dyDescent="0.3">
      <c r="A2253" s="17" t="str">
        <f t="shared" si="40"/>
        <v>2021-22Greater Dandenong CityL1</v>
      </c>
      <c r="B2253" s="17" t="s">
        <v>107</v>
      </c>
      <c r="C2253" s="17" t="s">
        <v>221</v>
      </c>
      <c r="D2253" s="17" t="s">
        <v>63</v>
      </c>
      <c r="E2253" s="17">
        <v>2.0003187642874698</v>
      </c>
      <c r="F2253" s="17">
        <v>2.4713880000000001</v>
      </c>
      <c r="G2253" s="17">
        <v>2.154048</v>
      </c>
    </row>
    <row r="2254" spans="1:7" x14ac:dyDescent="0.3">
      <c r="A2254" s="17" t="str">
        <f t="shared" si="40"/>
        <v>2021-22Greater Geelong CityL1</v>
      </c>
      <c r="B2254" s="17" t="s">
        <v>107</v>
      </c>
      <c r="C2254" s="17" t="s">
        <v>222</v>
      </c>
      <c r="D2254" s="17" t="s">
        <v>63</v>
      </c>
      <c r="E2254" s="17">
        <v>1.48039197118667</v>
      </c>
      <c r="F2254" s="17">
        <v>2.4713880000000001</v>
      </c>
      <c r="G2254" s="17">
        <v>2.542319</v>
      </c>
    </row>
    <row r="2255" spans="1:7" x14ac:dyDescent="0.3">
      <c r="A2255" s="17" t="str">
        <f t="shared" si="40"/>
        <v>2021-22Hepburn ShireL1</v>
      </c>
      <c r="B2255" s="17" t="s">
        <v>107</v>
      </c>
      <c r="C2255" s="17" t="s">
        <v>223</v>
      </c>
      <c r="D2255" s="17" t="s">
        <v>63</v>
      </c>
      <c r="E2255" s="17">
        <v>1.9461835198887001</v>
      </c>
      <c r="F2255" s="17">
        <v>2.4713880000000001</v>
      </c>
      <c r="G2255" s="17">
        <v>2.8058839999999998</v>
      </c>
    </row>
    <row r="2256" spans="1:7" x14ac:dyDescent="0.3">
      <c r="A2256" s="17" t="str">
        <f t="shared" si="40"/>
        <v>2021-22Hindmarsh ShireL1</v>
      </c>
      <c r="B2256" s="17" t="s">
        <v>107</v>
      </c>
      <c r="C2256" s="17" t="s">
        <v>224</v>
      </c>
      <c r="D2256" s="17" t="s">
        <v>63</v>
      </c>
      <c r="E2256" s="17">
        <v>3.4790011350737799</v>
      </c>
      <c r="F2256" s="17">
        <v>2.4713880000000001</v>
      </c>
      <c r="G2256" s="17">
        <v>2.8058839999999998</v>
      </c>
    </row>
    <row r="2257" spans="1:7" x14ac:dyDescent="0.3">
      <c r="A2257" s="17" t="str">
        <f t="shared" si="40"/>
        <v>2021-22Hobsons Bay CityL1</v>
      </c>
      <c r="B2257" s="17" t="s">
        <v>107</v>
      </c>
      <c r="C2257" s="17" t="s">
        <v>225</v>
      </c>
      <c r="D2257" s="17" t="s">
        <v>63</v>
      </c>
      <c r="E2257" s="17">
        <v>1.3546028063798401</v>
      </c>
      <c r="F2257" s="17">
        <v>2.4713880000000001</v>
      </c>
      <c r="G2257" s="17">
        <v>2.154048</v>
      </c>
    </row>
    <row r="2258" spans="1:7" x14ac:dyDescent="0.3">
      <c r="A2258" s="17" t="str">
        <f t="shared" si="40"/>
        <v>2021-22Hume CityL1</v>
      </c>
      <c r="B2258" s="17" t="s">
        <v>107</v>
      </c>
      <c r="C2258" s="17" t="s">
        <v>226</v>
      </c>
      <c r="D2258" s="17" t="s">
        <v>63</v>
      </c>
      <c r="E2258" s="17">
        <v>4.8505094713807004</v>
      </c>
      <c r="F2258" s="17">
        <v>2.4713880000000001</v>
      </c>
      <c r="G2258" s="17">
        <v>2.7938619999999998</v>
      </c>
    </row>
    <row r="2259" spans="1:7" x14ac:dyDescent="0.3">
      <c r="A2259" s="17" t="str">
        <f t="shared" si="40"/>
        <v>2021-22Indigo ShireL1</v>
      </c>
      <c r="B2259" s="17" t="s">
        <v>107</v>
      </c>
      <c r="C2259" s="17" t="s">
        <v>227</v>
      </c>
      <c r="D2259" s="17" t="s">
        <v>63</v>
      </c>
      <c r="E2259" s="17">
        <v>2.16016991204138</v>
      </c>
      <c r="F2259" s="17">
        <v>2.4713880000000001</v>
      </c>
      <c r="G2259" s="17">
        <v>2.8058839999999998</v>
      </c>
    </row>
    <row r="2260" spans="1:7" x14ac:dyDescent="0.3">
      <c r="A2260" s="17" t="str">
        <f t="shared" si="40"/>
        <v>2021-22Knox CityL1</v>
      </c>
      <c r="B2260" s="17" t="s">
        <v>107</v>
      </c>
      <c r="C2260" s="17" t="s">
        <v>228</v>
      </c>
      <c r="D2260" s="17" t="s">
        <v>63</v>
      </c>
      <c r="E2260" s="17">
        <v>1.48439640095244</v>
      </c>
      <c r="F2260" s="17">
        <v>2.4713880000000001</v>
      </c>
      <c r="G2260" s="17">
        <v>2.154048</v>
      </c>
    </row>
    <row r="2261" spans="1:7" x14ac:dyDescent="0.3">
      <c r="A2261" s="17" t="str">
        <f t="shared" si="40"/>
        <v>2021-22Loddon ShireL1</v>
      </c>
      <c r="B2261" s="17" t="s">
        <v>107</v>
      </c>
      <c r="C2261" s="17" t="s">
        <v>229</v>
      </c>
      <c r="D2261" s="17" t="s">
        <v>63</v>
      </c>
      <c r="E2261" s="17">
        <v>6.0446642617550399</v>
      </c>
      <c r="F2261" s="17">
        <v>2.4713880000000001</v>
      </c>
      <c r="G2261" s="17">
        <v>2.8058839999999998</v>
      </c>
    </row>
    <row r="2262" spans="1:7" x14ac:dyDescent="0.3">
      <c r="A2262" s="17" t="str">
        <f t="shared" si="40"/>
        <v>2021-22Macedon Ranges ShireL1</v>
      </c>
      <c r="B2262" s="17" t="s">
        <v>107</v>
      </c>
      <c r="C2262" s="17" t="s">
        <v>230</v>
      </c>
      <c r="D2262" s="17" t="s">
        <v>63</v>
      </c>
      <c r="E2262" s="17">
        <v>1.6780734757109701</v>
      </c>
      <c r="F2262" s="17">
        <v>2.4713880000000001</v>
      </c>
      <c r="G2262" s="17">
        <v>2.3318620000000001</v>
      </c>
    </row>
    <row r="2263" spans="1:7" x14ac:dyDescent="0.3">
      <c r="A2263" s="17" t="str">
        <f t="shared" si="40"/>
        <v>2021-22Manningham CityL1</v>
      </c>
      <c r="B2263" s="17" t="s">
        <v>107</v>
      </c>
      <c r="C2263" s="17" t="s">
        <v>231</v>
      </c>
      <c r="D2263" s="17" t="s">
        <v>63</v>
      </c>
      <c r="E2263" s="17">
        <v>2.1121983533642501</v>
      </c>
      <c r="F2263" s="17">
        <v>2.4713880000000001</v>
      </c>
      <c r="G2263" s="17">
        <v>2.154048</v>
      </c>
    </row>
    <row r="2264" spans="1:7" x14ac:dyDescent="0.3">
      <c r="A2264" s="17" t="str">
        <f t="shared" si="40"/>
        <v>2021-22Mansfield ShireL1</v>
      </c>
      <c r="B2264" s="17" t="s">
        <v>107</v>
      </c>
      <c r="C2264" s="17" t="s">
        <v>232</v>
      </c>
      <c r="D2264" s="17" t="s">
        <v>63</v>
      </c>
      <c r="E2264" s="17">
        <v>2.5273039799021602</v>
      </c>
      <c r="F2264" s="17">
        <v>2.4713880000000001</v>
      </c>
      <c r="G2264" s="17">
        <v>2.8058839999999998</v>
      </c>
    </row>
    <row r="2265" spans="1:7" x14ac:dyDescent="0.3">
      <c r="A2265" s="17" t="str">
        <f t="shared" si="40"/>
        <v>2021-22Maribyrnong CityL1</v>
      </c>
      <c r="B2265" s="17" t="s">
        <v>107</v>
      </c>
      <c r="C2265" s="17" t="s">
        <v>233</v>
      </c>
      <c r="D2265" s="17" t="s">
        <v>63</v>
      </c>
      <c r="E2265" s="17">
        <v>3.7931498692624301</v>
      </c>
      <c r="F2265" s="17">
        <v>2.4713880000000001</v>
      </c>
      <c r="G2265" s="17">
        <v>2.154048</v>
      </c>
    </row>
    <row r="2266" spans="1:7" x14ac:dyDescent="0.3">
      <c r="A2266" s="17" t="str">
        <f t="shared" si="40"/>
        <v>2021-22Maroondah CityL1</v>
      </c>
      <c r="B2266" s="17" t="s">
        <v>107</v>
      </c>
      <c r="C2266" s="17" t="s">
        <v>234</v>
      </c>
      <c r="D2266" s="17" t="s">
        <v>63</v>
      </c>
      <c r="E2266" s="17">
        <v>2.0133580480728499</v>
      </c>
      <c r="F2266" s="17">
        <v>2.4713880000000001</v>
      </c>
      <c r="G2266" s="17">
        <v>2.154048</v>
      </c>
    </row>
    <row r="2267" spans="1:7" x14ac:dyDescent="0.3">
      <c r="A2267" s="17" t="str">
        <f t="shared" si="40"/>
        <v>2021-22Melbourne CityL1</v>
      </c>
      <c r="B2267" s="17" t="s">
        <v>107</v>
      </c>
      <c r="C2267" s="17" t="s">
        <v>235</v>
      </c>
      <c r="D2267" s="17" t="s">
        <v>63</v>
      </c>
      <c r="E2267" s="17">
        <v>0.58667186335446198</v>
      </c>
      <c r="F2267" s="17">
        <v>2.4713880000000001</v>
      </c>
      <c r="G2267" s="17">
        <v>2.154048</v>
      </c>
    </row>
    <row r="2268" spans="1:7" x14ac:dyDescent="0.3">
      <c r="A2268" s="17" t="str">
        <f t="shared" si="40"/>
        <v>2021-22Melton CityL1</v>
      </c>
      <c r="B2268" s="17" t="s">
        <v>107</v>
      </c>
      <c r="C2268" s="17" t="s">
        <v>236</v>
      </c>
      <c r="D2268" s="17" t="s">
        <v>63</v>
      </c>
      <c r="E2268" s="17">
        <v>3.1141035409933702</v>
      </c>
      <c r="F2268" s="17">
        <v>2.4713880000000001</v>
      </c>
      <c r="G2268" s="17">
        <v>2.7938619999999998</v>
      </c>
    </row>
    <row r="2269" spans="1:7" x14ac:dyDescent="0.3">
      <c r="A2269" s="17" t="str">
        <f t="shared" si="40"/>
        <v>2021-22Moira ShireL1</v>
      </c>
      <c r="B2269" s="17" t="s">
        <v>107</v>
      </c>
      <c r="C2269" s="17" t="s">
        <v>237</v>
      </c>
      <c r="D2269" s="17" t="s">
        <v>63</v>
      </c>
      <c r="E2269" s="17">
        <v>3.4603636363636401</v>
      </c>
      <c r="F2269" s="17">
        <v>2.4713880000000001</v>
      </c>
      <c r="G2269" s="17">
        <v>2.3318620000000001</v>
      </c>
    </row>
    <row r="2270" spans="1:7" x14ac:dyDescent="0.3">
      <c r="A2270" s="17" t="str">
        <f t="shared" si="40"/>
        <v>2021-22Monash CityL1</v>
      </c>
      <c r="B2270" s="17" t="s">
        <v>107</v>
      </c>
      <c r="C2270" s="17" t="s">
        <v>238</v>
      </c>
      <c r="D2270" s="17" t="s">
        <v>63</v>
      </c>
      <c r="E2270" s="17">
        <v>1.79675017846823</v>
      </c>
      <c r="F2270" s="17">
        <v>2.4713880000000001</v>
      </c>
      <c r="G2270" s="17">
        <v>2.154048</v>
      </c>
    </row>
    <row r="2271" spans="1:7" x14ac:dyDescent="0.3">
      <c r="A2271" s="17" t="str">
        <f t="shared" si="40"/>
        <v>2021-22Moonee Valley CityL1</v>
      </c>
      <c r="B2271" s="17" t="s">
        <v>107</v>
      </c>
      <c r="C2271" s="17" t="s">
        <v>239</v>
      </c>
      <c r="D2271" s="17" t="s">
        <v>63</v>
      </c>
      <c r="E2271" s="17">
        <v>1.4684218286669199</v>
      </c>
      <c r="F2271" s="17">
        <v>2.4713880000000001</v>
      </c>
      <c r="G2271" s="17">
        <v>2.154048</v>
      </c>
    </row>
    <row r="2272" spans="1:7" x14ac:dyDescent="0.3">
      <c r="A2272" s="17" t="str">
        <f t="shared" si="40"/>
        <v>2021-22Moorabool ShireL1</v>
      </c>
      <c r="B2272" s="17" t="s">
        <v>107</v>
      </c>
      <c r="C2272" s="17" t="s">
        <v>240</v>
      </c>
      <c r="D2272" s="17" t="s">
        <v>63</v>
      </c>
      <c r="E2272" s="17">
        <v>1.2631017323564899</v>
      </c>
      <c r="F2272" s="17">
        <v>2.4713880000000001</v>
      </c>
      <c r="G2272" s="17">
        <v>2.3318620000000001</v>
      </c>
    </row>
    <row r="2273" spans="1:7" x14ac:dyDescent="0.3">
      <c r="A2273" s="17" t="str">
        <f t="shared" si="40"/>
        <v>2021-22Mornington Peninsula ShireL1</v>
      </c>
      <c r="B2273" s="17" t="s">
        <v>107</v>
      </c>
      <c r="C2273" s="17" t="s">
        <v>242</v>
      </c>
      <c r="D2273" s="17" t="s">
        <v>63</v>
      </c>
      <c r="E2273" s="17">
        <v>1.9301183549654399</v>
      </c>
      <c r="F2273" s="17">
        <v>2.4713880000000001</v>
      </c>
      <c r="G2273" s="17">
        <v>2.7938619999999998</v>
      </c>
    </row>
    <row r="2274" spans="1:7" x14ac:dyDescent="0.3">
      <c r="A2274" s="17" t="str">
        <f t="shared" si="40"/>
        <v>2021-22Mount Alexander ShireL1</v>
      </c>
      <c r="B2274" s="17" t="s">
        <v>107</v>
      </c>
      <c r="C2274" s="17" t="s">
        <v>243</v>
      </c>
      <c r="D2274" s="17" t="s">
        <v>63</v>
      </c>
      <c r="E2274" s="17">
        <v>1.8619539487841601</v>
      </c>
      <c r="F2274" s="17">
        <v>2.4713880000000001</v>
      </c>
      <c r="G2274" s="17">
        <v>2.3318620000000001</v>
      </c>
    </row>
    <row r="2275" spans="1:7" x14ac:dyDescent="0.3">
      <c r="A2275" s="17" t="str">
        <f t="shared" si="40"/>
        <v>2021-22Moyne ShireL1</v>
      </c>
      <c r="B2275" s="17" t="s">
        <v>107</v>
      </c>
      <c r="C2275" s="17" t="s">
        <v>244</v>
      </c>
      <c r="D2275" s="17" t="s">
        <v>63</v>
      </c>
      <c r="E2275" s="17">
        <v>2.9484816570124601</v>
      </c>
      <c r="F2275" s="17">
        <v>2.4713880000000001</v>
      </c>
      <c r="G2275" s="17">
        <v>2.3318620000000001</v>
      </c>
    </row>
    <row r="2276" spans="1:7" x14ac:dyDescent="0.3">
      <c r="A2276" s="17" t="str">
        <f t="shared" si="40"/>
        <v>2021-22Murrindindi ShireL1</v>
      </c>
      <c r="B2276" s="17" t="s">
        <v>107</v>
      </c>
      <c r="C2276" s="17" t="s">
        <v>245</v>
      </c>
      <c r="D2276" s="17" t="s">
        <v>63</v>
      </c>
      <c r="E2276" s="17">
        <v>3.3089356295878001</v>
      </c>
      <c r="F2276" s="17">
        <v>2.4713880000000001</v>
      </c>
      <c r="G2276" s="17">
        <v>2.8058839999999998</v>
      </c>
    </row>
    <row r="2277" spans="1:7" x14ac:dyDescent="0.3">
      <c r="A2277" s="17" t="str">
        <f t="shared" si="40"/>
        <v>2021-22Nillumbik ShireL1</v>
      </c>
      <c r="B2277" s="17" t="s">
        <v>107</v>
      </c>
      <c r="C2277" s="17" t="s">
        <v>246</v>
      </c>
      <c r="D2277" s="17" t="s">
        <v>63</v>
      </c>
      <c r="E2277" s="17">
        <v>1.7188554460790899</v>
      </c>
      <c r="F2277" s="17">
        <v>2.4713880000000001</v>
      </c>
      <c r="G2277" s="17">
        <v>2.7938619999999998</v>
      </c>
    </row>
    <row r="2278" spans="1:7" x14ac:dyDescent="0.3">
      <c r="A2278" s="17" t="str">
        <f t="shared" si="40"/>
        <v>2021-22Port Phillip CityL1</v>
      </c>
      <c r="B2278" s="17" t="s">
        <v>107</v>
      </c>
      <c r="C2278" s="17" t="s">
        <v>247</v>
      </c>
      <c r="D2278" s="17" t="s">
        <v>63</v>
      </c>
      <c r="E2278" s="17">
        <v>3.9011234336741998</v>
      </c>
      <c r="F2278" s="17">
        <v>2.4713880000000001</v>
      </c>
      <c r="G2278" s="17">
        <v>2.154048</v>
      </c>
    </row>
    <row r="2279" spans="1:7" x14ac:dyDescent="0.3">
      <c r="A2279" s="17" t="str">
        <f t="shared" si="40"/>
        <v>2021-22Pyrenees ShireL1</v>
      </c>
      <c r="B2279" s="17" t="s">
        <v>107</v>
      </c>
      <c r="C2279" s="17" t="s">
        <v>248</v>
      </c>
      <c r="D2279" s="17" t="s">
        <v>63</v>
      </c>
      <c r="E2279" s="17">
        <v>2.4050417787848701</v>
      </c>
      <c r="F2279" s="17">
        <v>2.4713880000000001</v>
      </c>
      <c r="G2279" s="17">
        <v>2.8058839999999998</v>
      </c>
    </row>
    <row r="2280" spans="1:7" x14ac:dyDescent="0.3">
      <c r="A2280" s="17" t="str">
        <f t="shared" si="40"/>
        <v>2021-22Greater SheppartonL1</v>
      </c>
      <c r="B2280" s="17" t="s">
        <v>107</v>
      </c>
      <c r="C2280" s="17" t="s">
        <v>249</v>
      </c>
      <c r="D2280" s="17" t="s">
        <v>63</v>
      </c>
      <c r="E2280" s="17">
        <v>1.6132202191587099</v>
      </c>
      <c r="F2280" s="17">
        <v>2.4713880000000001</v>
      </c>
      <c r="G2280" s="17">
        <v>2.542319</v>
      </c>
    </row>
    <row r="2281" spans="1:7" x14ac:dyDescent="0.3">
      <c r="A2281" s="17" t="str">
        <f t="shared" si="40"/>
        <v>2021-22Wangaratta Rural CityL1</v>
      </c>
      <c r="B2281" s="17" t="s">
        <v>107</v>
      </c>
      <c r="C2281" s="17" t="s">
        <v>250</v>
      </c>
      <c r="D2281" s="17" t="s">
        <v>63</v>
      </c>
      <c r="E2281" s="17">
        <v>1.74115388132029</v>
      </c>
      <c r="F2281" s="17">
        <v>2.4713880000000001</v>
      </c>
      <c r="G2281" s="17">
        <v>2.542319</v>
      </c>
    </row>
    <row r="2282" spans="1:7" x14ac:dyDescent="0.3">
      <c r="A2282" s="17" t="str">
        <f t="shared" si="40"/>
        <v>2021-22Warrnambool CityL1</v>
      </c>
      <c r="B2282" s="17" t="s">
        <v>107</v>
      </c>
      <c r="C2282" s="17" t="s">
        <v>251</v>
      </c>
      <c r="D2282" s="17" t="s">
        <v>63</v>
      </c>
      <c r="E2282" s="17">
        <v>1.9616729424421699</v>
      </c>
      <c r="F2282" s="17">
        <v>2.4713880000000001</v>
      </c>
      <c r="G2282" s="17">
        <v>2.542319</v>
      </c>
    </row>
    <row r="2283" spans="1:7" x14ac:dyDescent="0.3">
      <c r="A2283" s="17" t="str">
        <f t="shared" si="40"/>
        <v>2021-22Wodonga CityL1</v>
      </c>
      <c r="B2283" s="17" t="s">
        <v>107</v>
      </c>
      <c r="C2283" s="17" t="s">
        <v>252</v>
      </c>
      <c r="D2283" s="17" t="s">
        <v>63</v>
      </c>
      <c r="E2283" s="17">
        <v>4.3918100809468701</v>
      </c>
      <c r="F2283" s="17">
        <v>2.4713880000000001</v>
      </c>
      <c r="G2283" s="17">
        <v>2.542319</v>
      </c>
    </row>
    <row r="2284" spans="1:7" x14ac:dyDescent="0.3">
      <c r="A2284" s="17" t="str">
        <f t="shared" si="40"/>
        <v>2021-22Boroondara CityL1</v>
      </c>
      <c r="B2284" s="17" t="s">
        <v>107</v>
      </c>
      <c r="C2284" s="17" t="s">
        <v>253</v>
      </c>
      <c r="D2284" s="17" t="s">
        <v>63</v>
      </c>
      <c r="E2284" s="17">
        <v>2.1388516746411499</v>
      </c>
      <c r="F2284" s="17">
        <v>2.4713880000000001</v>
      </c>
      <c r="G2284" s="17">
        <v>2.154048</v>
      </c>
    </row>
    <row r="2285" spans="1:7" x14ac:dyDescent="0.3">
      <c r="A2285" s="17" t="str">
        <f t="shared" si="40"/>
        <v>2021-22Buloke ShireL1</v>
      </c>
      <c r="B2285" s="17" t="s">
        <v>107</v>
      </c>
      <c r="C2285" s="17" t="s">
        <v>254</v>
      </c>
      <c r="D2285" s="17" t="s">
        <v>63</v>
      </c>
      <c r="E2285" s="17">
        <v>3.0318361303060199</v>
      </c>
      <c r="F2285" s="17">
        <v>2.4713880000000001</v>
      </c>
      <c r="G2285" s="17">
        <v>2.8058839999999998</v>
      </c>
    </row>
    <row r="2286" spans="1:7" x14ac:dyDescent="0.3">
      <c r="A2286" s="17" t="str">
        <f t="shared" si="40"/>
        <v>2021-22Glen Eira CityL1</v>
      </c>
      <c r="B2286" s="17" t="s">
        <v>107</v>
      </c>
      <c r="C2286" s="17" t="s">
        <v>255</v>
      </c>
      <c r="D2286" s="17" t="s">
        <v>63</v>
      </c>
      <c r="E2286" s="17">
        <v>1.0248462511804599</v>
      </c>
      <c r="F2286" s="17">
        <v>2.4713880000000001</v>
      </c>
      <c r="G2286" s="17">
        <v>2.154048</v>
      </c>
    </row>
    <row r="2287" spans="1:7" x14ac:dyDescent="0.3">
      <c r="A2287" s="17" t="str">
        <f t="shared" si="40"/>
        <v>2021-22Horsham Rural CityL1</v>
      </c>
      <c r="B2287" s="17" t="s">
        <v>107</v>
      </c>
      <c r="C2287" s="17" t="s">
        <v>256</v>
      </c>
      <c r="D2287" s="17" t="s">
        <v>63</v>
      </c>
      <c r="E2287" s="17">
        <v>2.2896472910498198</v>
      </c>
      <c r="F2287" s="17">
        <v>2.4713880000000001</v>
      </c>
      <c r="G2287" s="17">
        <v>2.542319</v>
      </c>
    </row>
    <row r="2288" spans="1:7" x14ac:dyDescent="0.3">
      <c r="A2288" s="17" t="str">
        <f t="shared" si="40"/>
        <v>2021-22Kingston CityL1</v>
      </c>
      <c r="B2288" s="17" t="s">
        <v>107</v>
      </c>
      <c r="C2288" s="17" t="s">
        <v>257</v>
      </c>
      <c r="D2288" s="17" t="s">
        <v>63</v>
      </c>
      <c r="E2288" s="17">
        <v>1.95215503122391</v>
      </c>
      <c r="F2288" s="17">
        <v>2.4713880000000001</v>
      </c>
      <c r="G2288" s="17">
        <v>2.154048</v>
      </c>
    </row>
    <row r="2289" spans="1:7" x14ac:dyDescent="0.3">
      <c r="A2289" s="17" t="str">
        <f t="shared" ref="A2289:A2352" si="41">CONCATENATE(B2289,C2289,D2289)</f>
        <v>2021-22Latrobe CityL1</v>
      </c>
      <c r="B2289" s="17" t="s">
        <v>107</v>
      </c>
      <c r="C2289" s="17" t="s">
        <v>258</v>
      </c>
      <c r="D2289" s="17" t="s">
        <v>63</v>
      </c>
      <c r="E2289" s="17">
        <v>2.59470047570872</v>
      </c>
      <c r="F2289" s="17">
        <v>2.4713880000000001</v>
      </c>
      <c r="G2289" s="17">
        <v>2.542319</v>
      </c>
    </row>
    <row r="2290" spans="1:7" x14ac:dyDescent="0.3">
      <c r="A2290" s="17" t="str">
        <f t="shared" si="41"/>
        <v>2021-22Mildura Rural CityL1</v>
      </c>
      <c r="B2290" s="17" t="s">
        <v>107</v>
      </c>
      <c r="C2290" s="17" t="s">
        <v>259</v>
      </c>
      <c r="D2290" s="17" t="s">
        <v>63</v>
      </c>
      <c r="E2290" s="17">
        <v>5.0463503146676496</v>
      </c>
      <c r="F2290" s="17">
        <v>2.4713880000000001</v>
      </c>
      <c r="G2290" s="17">
        <v>2.542319</v>
      </c>
    </row>
    <row r="2291" spans="1:7" x14ac:dyDescent="0.3">
      <c r="A2291" s="17" t="str">
        <f t="shared" si="41"/>
        <v>2021-22Mitchell ShireL1</v>
      </c>
      <c r="B2291" s="17" t="s">
        <v>107</v>
      </c>
      <c r="C2291" s="17" t="s">
        <v>260</v>
      </c>
      <c r="D2291" s="17" t="s">
        <v>63</v>
      </c>
      <c r="E2291" s="17">
        <v>2.1993604476866202</v>
      </c>
      <c r="F2291" s="17">
        <v>2.4713880000000001</v>
      </c>
      <c r="G2291" s="17">
        <v>2.3318620000000001</v>
      </c>
    </row>
    <row r="2292" spans="1:7" x14ac:dyDescent="0.3">
      <c r="A2292" s="17" t="str">
        <f t="shared" si="41"/>
        <v>2021-22Northern Grampians ShireL1</v>
      </c>
      <c r="B2292" s="17" t="s">
        <v>107</v>
      </c>
      <c r="C2292" s="17" t="s">
        <v>261</v>
      </c>
      <c r="D2292" s="17" t="s">
        <v>63</v>
      </c>
      <c r="E2292" s="17">
        <v>2.7948357279212299</v>
      </c>
      <c r="F2292" s="17">
        <v>2.4713880000000001</v>
      </c>
      <c r="G2292" s="17">
        <v>2.8058839999999998</v>
      </c>
    </row>
    <row r="2293" spans="1:7" x14ac:dyDescent="0.3">
      <c r="A2293" s="17" t="str">
        <f t="shared" si="41"/>
        <v>2021-22Southern Grampians ShireO5</v>
      </c>
      <c r="B2293" s="17" t="s">
        <v>107</v>
      </c>
      <c r="C2293" s="17" t="s">
        <v>184</v>
      </c>
      <c r="D2293" s="17" t="s">
        <v>70</v>
      </c>
      <c r="E2293" s="17">
        <v>0.94347275031685696</v>
      </c>
      <c r="F2293" s="17">
        <v>1.174437</v>
      </c>
      <c r="G2293" s="17">
        <v>1.1050059999999999</v>
      </c>
    </row>
    <row r="2294" spans="1:7" x14ac:dyDescent="0.3">
      <c r="A2294" s="17" t="str">
        <f t="shared" si="41"/>
        <v>2021-22South Gippsland ShireO5</v>
      </c>
      <c r="B2294" s="17" t="s">
        <v>107</v>
      </c>
      <c r="C2294" s="17" t="s">
        <v>185</v>
      </c>
      <c r="D2294" s="17" t="s">
        <v>70</v>
      </c>
      <c r="E2294" s="17">
        <v>2.17829987184964</v>
      </c>
      <c r="F2294" s="17">
        <v>1.174437</v>
      </c>
      <c r="G2294" s="17">
        <v>1.1050059999999999</v>
      </c>
    </row>
    <row r="2295" spans="1:7" x14ac:dyDescent="0.3">
      <c r="A2295" s="17" t="str">
        <f t="shared" si="41"/>
        <v>2021-22Stonnington CityO5</v>
      </c>
      <c r="B2295" s="17" t="s">
        <v>107</v>
      </c>
      <c r="C2295" s="17" t="s">
        <v>186</v>
      </c>
      <c r="D2295" s="17" t="s">
        <v>70</v>
      </c>
      <c r="E2295" s="17">
        <v>1.53870331742721</v>
      </c>
      <c r="F2295" s="17">
        <v>1.174437</v>
      </c>
      <c r="G2295" s="17">
        <v>1.237392</v>
      </c>
    </row>
    <row r="2296" spans="1:7" x14ac:dyDescent="0.3">
      <c r="A2296" s="17" t="str">
        <f t="shared" si="41"/>
        <v>2021-22Ararat Rural CityO5</v>
      </c>
      <c r="B2296" s="17" t="s">
        <v>107</v>
      </c>
      <c r="C2296" s="17" t="s">
        <v>187</v>
      </c>
      <c r="D2296" s="17" t="s">
        <v>70</v>
      </c>
      <c r="E2296" s="17">
        <v>1.7450360440116399</v>
      </c>
      <c r="F2296" s="17">
        <v>1.174437</v>
      </c>
      <c r="G2296" s="17">
        <v>1.4499519999999999</v>
      </c>
    </row>
    <row r="2297" spans="1:7" x14ac:dyDescent="0.3">
      <c r="A2297" s="17" t="str">
        <f t="shared" si="41"/>
        <v>2021-22Strathbogie ShireO5</v>
      </c>
      <c r="B2297" s="17" t="s">
        <v>107</v>
      </c>
      <c r="C2297" s="17" t="s">
        <v>188</v>
      </c>
      <c r="D2297" s="17" t="s">
        <v>70</v>
      </c>
      <c r="E2297" s="17">
        <v>0.75621283732276301</v>
      </c>
      <c r="F2297" s="17">
        <v>1.174437</v>
      </c>
      <c r="G2297" s="17">
        <v>1.4499519999999999</v>
      </c>
    </row>
    <row r="2298" spans="1:7" x14ac:dyDescent="0.3">
      <c r="A2298" s="17" t="str">
        <f t="shared" si="41"/>
        <v>2021-22Surf Coast ShireO5</v>
      </c>
      <c r="B2298" s="17" t="s">
        <v>107</v>
      </c>
      <c r="C2298" s="17" t="s">
        <v>189</v>
      </c>
      <c r="D2298" s="17" t="s">
        <v>70</v>
      </c>
      <c r="E2298" s="17">
        <v>0.67305895928347703</v>
      </c>
      <c r="F2298" s="17">
        <v>1.174437</v>
      </c>
      <c r="G2298" s="17">
        <v>1.1050059999999999</v>
      </c>
    </row>
    <row r="2299" spans="1:7" x14ac:dyDescent="0.3">
      <c r="A2299" s="17" t="str">
        <f t="shared" si="41"/>
        <v>2021-22Swan Hill Rural CityO5</v>
      </c>
      <c r="B2299" s="17" t="s">
        <v>107</v>
      </c>
      <c r="C2299" s="17" t="s">
        <v>190</v>
      </c>
      <c r="D2299" s="17" t="s">
        <v>70</v>
      </c>
      <c r="E2299" s="17">
        <v>0.95146806578549104</v>
      </c>
      <c r="F2299" s="17">
        <v>1.174437</v>
      </c>
      <c r="G2299" s="17">
        <v>1.1050059999999999</v>
      </c>
    </row>
    <row r="2300" spans="1:7" x14ac:dyDescent="0.3">
      <c r="A2300" s="17" t="str">
        <f t="shared" si="41"/>
        <v>2021-22Towong ShireO5</v>
      </c>
      <c r="B2300" s="17" t="s">
        <v>107</v>
      </c>
      <c r="C2300" s="17" t="s">
        <v>191</v>
      </c>
      <c r="D2300" s="17" t="s">
        <v>70</v>
      </c>
      <c r="F2300" s="17">
        <v>1.174437</v>
      </c>
      <c r="G2300" s="17">
        <v>1.4499519999999999</v>
      </c>
    </row>
    <row r="2301" spans="1:7" x14ac:dyDescent="0.3">
      <c r="A2301" s="17" t="str">
        <f t="shared" si="41"/>
        <v>2021-22Wellington ShireO5</v>
      </c>
      <c r="B2301" s="17" t="s">
        <v>107</v>
      </c>
      <c r="C2301" s="17" t="s">
        <v>192</v>
      </c>
      <c r="D2301" s="17" t="s">
        <v>70</v>
      </c>
      <c r="E2301" s="17">
        <v>1.1167016349313199</v>
      </c>
      <c r="F2301" s="17">
        <v>1.174437</v>
      </c>
      <c r="G2301" s="17">
        <v>1.1050059999999999</v>
      </c>
    </row>
    <row r="2302" spans="1:7" x14ac:dyDescent="0.3">
      <c r="A2302" s="17" t="str">
        <f t="shared" si="41"/>
        <v>2021-22West Wimmera ShireO5</v>
      </c>
      <c r="B2302" s="17" t="s">
        <v>107</v>
      </c>
      <c r="C2302" s="17" t="s">
        <v>193</v>
      </c>
      <c r="D2302" s="17" t="s">
        <v>70</v>
      </c>
      <c r="E2302" s="17">
        <v>0.88573178199632596</v>
      </c>
      <c r="F2302" s="17">
        <v>1.174437</v>
      </c>
      <c r="G2302" s="17">
        <v>1.4499519999999999</v>
      </c>
    </row>
    <row r="2303" spans="1:7" x14ac:dyDescent="0.3">
      <c r="A2303" s="17" t="str">
        <f t="shared" si="41"/>
        <v>2021-22Whitehorse CityO5</v>
      </c>
      <c r="B2303" s="17" t="s">
        <v>107</v>
      </c>
      <c r="C2303" s="17" t="s">
        <v>194</v>
      </c>
      <c r="D2303" s="17" t="s">
        <v>70</v>
      </c>
      <c r="E2303" s="17">
        <v>1.24630063608972</v>
      </c>
      <c r="F2303" s="17">
        <v>1.174437</v>
      </c>
      <c r="G2303" s="17">
        <v>1.237392</v>
      </c>
    </row>
    <row r="2304" spans="1:7" x14ac:dyDescent="0.3">
      <c r="A2304" s="17" t="str">
        <f t="shared" si="41"/>
        <v>2021-22Whittlesea CityO5</v>
      </c>
      <c r="B2304" s="17" t="s">
        <v>107</v>
      </c>
      <c r="C2304" s="17" t="s">
        <v>195</v>
      </c>
      <c r="D2304" s="17" t="s">
        <v>70</v>
      </c>
      <c r="E2304" s="17">
        <v>0.85559088251569904</v>
      </c>
      <c r="F2304" s="17">
        <v>1.174437</v>
      </c>
      <c r="G2304" s="17">
        <v>0.88034400000000002</v>
      </c>
    </row>
    <row r="2305" spans="1:7" x14ac:dyDescent="0.3">
      <c r="A2305" s="17" t="str">
        <f t="shared" si="41"/>
        <v>2021-22Wyndham CityO5</v>
      </c>
      <c r="B2305" s="17" t="s">
        <v>107</v>
      </c>
      <c r="C2305" s="17" t="s">
        <v>196</v>
      </c>
      <c r="D2305" s="17" t="s">
        <v>70</v>
      </c>
      <c r="E2305" s="17">
        <v>0.36368804172098401</v>
      </c>
      <c r="F2305" s="17">
        <v>1.174437</v>
      </c>
      <c r="G2305" s="17">
        <v>0.88034400000000002</v>
      </c>
    </row>
    <row r="2306" spans="1:7" x14ac:dyDescent="0.3">
      <c r="A2306" s="17" t="str">
        <f t="shared" si="41"/>
        <v>2021-22Yarra CityO5</v>
      </c>
      <c r="B2306" s="17" t="s">
        <v>107</v>
      </c>
      <c r="C2306" s="17" t="s">
        <v>197</v>
      </c>
      <c r="D2306" s="17" t="s">
        <v>70</v>
      </c>
      <c r="E2306" s="17">
        <v>1.19878964941569</v>
      </c>
      <c r="F2306" s="17">
        <v>1.174437</v>
      </c>
      <c r="G2306" s="17">
        <v>1.237392</v>
      </c>
    </row>
    <row r="2307" spans="1:7" x14ac:dyDescent="0.3">
      <c r="A2307" s="17" t="str">
        <f t="shared" si="41"/>
        <v>2021-22Yarra Ranges ShireO5</v>
      </c>
      <c r="B2307" s="17" t="s">
        <v>107</v>
      </c>
      <c r="C2307" s="17" t="s">
        <v>198</v>
      </c>
      <c r="D2307" s="17" t="s">
        <v>70</v>
      </c>
      <c r="E2307" s="17">
        <v>1.5510025862358501</v>
      </c>
      <c r="F2307" s="17">
        <v>1.174437</v>
      </c>
      <c r="G2307" s="17">
        <v>0.88034400000000002</v>
      </c>
    </row>
    <row r="2308" spans="1:7" x14ac:dyDescent="0.3">
      <c r="A2308" s="17" t="str">
        <f t="shared" si="41"/>
        <v>2021-22Yarriambiack ShireO5</v>
      </c>
      <c r="B2308" s="17" t="s">
        <v>107</v>
      </c>
      <c r="C2308" s="17" t="s">
        <v>199</v>
      </c>
      <c r="D2308" s="17" t="s">
        <v>70</v>
      </c>
      <c r="E2308" s="17">
        <v>1.37232960325534</v>
      </c>
      <c r="F2308" s="17">
        <v>1.174437</v>
      </c>
      <c r="G2308" s="17">
        <v>1.4499519999999999</v>
      </c>
    </row>
    <row r="2309" spans="1:7" x14ac:dyDescent="0.3">
      <c r="A2309" s="17" t="str">
        <f t="shared" si="41"/>
        <v>2021-22Bass Coast ShireO5</v>
      </c>
      <c r="B2309" s="17" t="s">
        <v>107</v>
      </c>
      <c r="C2309" s="17" t="s">
        <v>200</v>
      </c>
      <c r="D2309" s="17" t="s">
        <v>70</v>
      </c>
      <c r="E2309" s="17">
        <v>1.38137632338787</v>
      </c>
      <c r="F2309" s="17">
        <v>1.174437</v>
      </c>
      <c r="G2309" s="17">
        <v>1.1050059999999999</v>
      </c>
    </row>
    <row r="2310" spans="1:7" x14ac:dyDescent="0.3">
      <c r="A2310" s="17" t="str">
        <f t="shared" si="41"/>
        <v>2021-22Borough of QueenscliffeO5</v>
      </c>
      <c r="B2310" s="17" t="s">
        <v>107</v>
      </c>
      <c r="C2310" s="17" t="s">
        <v>201</v>
      </c>
      <c r="D2310" s="17" t="s">
        <v>70</v>
      </c>
      <c r="E2310" s="17">
        <v>5.40621395228382</v>
      </c>
      <c r="F2310" s="17">
        <v>1.174437</v>
      </c>
      <c r="G2310" s="17">
        <v>1.4499519999999999</v>
      </c>
    </row>
    <row r="2311" spans="1:7" x14ac:dyDescent="0.3">
      <c r="A2311" s="17" t="str">
        <f t="shared" si="41"/>
        <v>2021-22Merri-bek CityO5</v>
      </c>
      <c r="B2311" s="17" t="s">
        <v>107</v>
      </c>
      <c r="C2311" s="17" t="s">
        <v>241</v>
      </c>
      <c r="D2311" s="17" t="s">
        <v>70</v>
      </c>
      <c r="E2311" s="17">
        <v>0.94994878315848996</v>
      </c>
      <c r="F2311" s="17">
        <v>1.174437</v>
      </c>
      <c r="G2311" s="17">
        <v>1.237392</v>
      </c>
    </row>
    <row r="2312" spans="1:7" x14ac:dyDescent="0.3">
      <c r="A2312" s="17" t="str">
        <f t="shared" si="41"/>
        <v>2021-22Alpine ShireO5</v>
      </c>
      <c r="B2312" s="17" t="s">
        <v>107</v>
      </c>
      <c r="C2312" s="17" t="s">
        <v>202</v>
      </c>
      <c r="D2312" s="17" t="s">
        <v>70</v>
      </c>
      <c r="E2312" s="17">
        <v>2.1692563817980002</v>
      </c>
      <c r="F2312" s="17">
        <v>1.174437</v>
      </c>
      <c r="G2312" s="17">
        <v>1.4499519999999999</v>
      </c>
    </row>
    <row r="2313" spans="1:7" x14ac:dyDescent="0.3">
      <c r="A2313" s="17" t="str">
        <f t="shared" si="41"/>
        <v>2021-22Ballarat CityO5</v>
      </c>
      <c r="B2313" s="17" t="s">
        <v>107</v>
      </c>
      <c r="C2313" s="17" t="s">
        <v>203</v>
      </c>
      <c r="D2313" s="17" t="s">
        <v>70</v>
      </c>
      <c r="E2313" s="17">
        <v>1.1233484333710799</v>
      </c>
      <c r="F2313" s="17">
        <v>1.174437</v>
      </c>
      <c r="G2313" s="17">
        <v>0.93661099999999997</v>
      </c>
    </row>
    <row r="2314" spans="1:7" x14ac:dyDescent="0.3">
      <c r="A2314" s="17" t="str">
        <f t="shared" si="41"/>
        <v>2021-22Banyule CityO5</v>
      </c>
      <c r="B2314" s="17" t="s">
        <v>107</v>
      </c>
      <c r="C2314" s="17" t="s">
        <v>204</v>
      </c>
      <c r="D2314" s="17" t="s">
        <v>70</v>
      </c>
      <c r="E2314" s="17">
        <v>1.1046605967727401</v>
      </c>
      <c r="F2314" s="17">
        <v>1.174437</v>
      </c>
      <c r="G2314" s="17">
        <v>1.237392</v>
      </c>
    </row>
    <row r="2315" spans="1:7" x14ac:dyDescent="0.3">
      <c r="A2315" s="17" t="str">
        <f t="shared" si="41"/>
        <v>2021-22Baw Baw ShireO5</v>
      </c>
      <c r="B2315" s="17" t="s">
        <v>107</v>
      </c>
      <c r="C2315" s="17" t="s">
        <v>205</v>
      </c>
      <c r="D2315" s="17" t="s">
        <v>70</v>
      </c>
      <c r="E2315" s="17">
        <v>1.0317101388304599</v>
      </c>
      <c r="F2315" s="17">
        <v>1.174437</v>
      </c>
      <c r="G2315" s="17">
        <v>1.1050059999999999</v>
      </c>
    </row>
    <row r="2316" spans="1:7" x14ac:dyDescent="0.3">
      <c r="A2316" s="17" t="str">
        <f t="shared" si="41"/>
        <v>2021-22Bayside CityO5</v>
      </c>
      <c r="B2316" s="17" t="s">
        <v>107</v>
      </c>
      <c r="C2316" s="17" t="s">
        <v>206</v>
      </c>
      <c r="D2316" s="17" t="s">
        <v>70</v>
      </c>
      <c r="E2316" s="17">
        <v>1.4335002526760701</v>
      </c>
      <c r="F2316" s="17">
        <v>1.174437</v>
      </c>
      <c r="G2316" s="17">
        <v>1.237392</v>
      </c>
    </row>
    <row r="2317" spans="1:7" x14ac:dyDescent="0.3">
      <c r="A2317" s="17" t="str">
        <f t="shared" si="41"/>
        <v>2021-22Benalla Rural CityO5</v>
      </c>
      <c r="B2317" s="17" t="s">
        <v>107</v>
      </c>
      <c r="C2317" s="17" t="s">
        <v>207</v>
      </c>
      <c r="D2317" s="17" t="s">
        <v>70</v>
      </c>
      <c r="E2317" s="17">
        <v>0.46514323563503901</v>
      </c>
      <c r="F2317" s="17">
        <v>1.174437</v>
      </c>
      <c r="G2317" s="17">
        <v>1.4499519999999999</v>
      </c>
    </row>
    <row r="2318" spans="1:7" x14ac:dyDescent="0.3">
      <c r="A2318" s="17" t="str">
        <f t="shared" si="41"/>
        <v>2021-22Brimbank CityO5</v>
      </c>
      <c r="B2318" s="17" t="s">
        <v>107</v>
      </c>
      <c r="C2318" s="17" t="s">
        <v>208</v>
      </c>
      <c r="D2318" s="17" t="s">
        <v>70</v>
      </c>
      <c r="E2318" s="17">
        <v>1.1249627267931299</v>
      </c>
      <c r="F2318" s="17">
        <v>1.174437</v>
      </c>
      <c r="G2318" s="17">
        <v>1.237392</v>
      </c>
    </row>
    <row r="2319" spans="1:7" x14ac:dyDescent="0.3">
      <c r="A2319" s="17" t="str">
        <f t="shared" si="41"/>
        <v>2021-22Campaspe ShireO5</v>
      </c>
      <c r="B2319" s="17" t="s">
        <v>107</v>
      </c>
      <c r="C2319" s="17" t="s">
        <v>209</v>
      </c>
      <c r="D2319" s="17" t="s">
        <v>70</v>
      </c>
      <c r="E2319" s="17">
        <v>1.1614952002327199</v>
      </c>
      <c r="F2319" s="17">
        <v>1.174437</v>
      </c>
      <c r="G2319" s="17">
        <v>1.1050059999999999</v>
      </c>
    </row>
    <row r="2320" spans="1:7" x14ac:dyDescent="0.3">
      <c r="A2320" s="17" t="str">
        <f t="shared" si="41"/>
        <v>2021-22Cardinia ShireO5</v>
      </c>
      <c r="B2320" s="17" t="s">
        <v>107</v>
      </c>
      <c r="C2320" s="17" t="s">
        <v>210</v>
      </c>
      <c r="D2320" s="17" t="s">
        <v>70</v>
      </c>
      <c r="E2320" s="17">
        <v>0.71562878171675504</v>
      </c>
      <c r="F2320" s="17">
        <v>1.174437</v>
      </c>
      <c r="G2320" s="17">
        <v>0.88034400000000002</v>
      </c>
    </row>
    <row r="2321" spans="1:7" x14ac:dyDescent="0.3">
      <c r="A2321" s="17" t="str">
        <f t="shared" si="41"/>
        <v>2021-22Casey CityO5</v>
      </c>
      <c r="B2321" s="17" t="s">
        <v>107</v>
      </c>
      <c r="C2321" s="17" t="s">
        <v>211</v>
      </c>
      <c r="D2321" s="17" t="s">
        <v>70</v>
      </c>
      <c r="E2321" s="17">
        <v>0.86928314589549405</v>
      </c>
      <c r="F2321" s="17">
        <v>1.174437</v>
      </c>
      <c r="G2321" s="17">
        <v>0.88034400000000002</v>
      </c>
    </row>
    <row r="2322" spans="1:7" x14ac:dyDescent="0.3">
      <c r="A2322" s="17" t="str">
        <f t="shared" si="41"/>
        <v>2021-22Central Goldfields ShireO5</v>
      </c>
      <c r="B2322" s="17" t="s">
        <v>107</v>
      </c>
      <c r="C2322" s="17" t="s">
        <v>212</v>
      </c>
      <c r="D2322" s="17" t="s">
        <v>70</v>
      </c>
      <c r="E2322" s="17">
        <v>1.03660542558596</v>
      </c>
      <c r="F2322" s="17">
        <v>1.174437</v>
      </c>
      <c r="G2322" s="17">
        <v>1.4499519999999999</v>
      </c>
    </row>
    <row r="2323" spans="1:7" x14ac:dyDescent="0.3">
      <c r="A2323" s="17" t="str">
        <f t="shared" si="41"/>
        <v>2021-22Colac Otway ShireO5</v>
      </c>
      <c r="B2323" s="17" t="s">
        <v>107</v>
      </c>
      <c r="C2323" s="17" t="s">
        <v>340</v>
      </c>
      <c r="D2323" s="17" t="s">
        <v>70</v>
      </c>
      <c r="E2323" s="17">
        <v>1.0527245676027499</v>
      </c>
      <c r="F2323" s="17">
        <v>1.174437</v>
      </c>
      <c r="G2323" s="17">
        <v>1.1050059999999999</v>
      </c>
    </row>
    <row r="2324" spans="1:7" x14ac:dyDescent="0.3">
      <c r="A2324" s="17" t="str">
        <f t="shared" si="41"/>
        <v>2021-22Corangamite ShireO5</v>
      </c>
      <c r="B2324" s="17" t="s">
        <v>107</v>
      </c>
      <c r="C2324" s="17" t="s">
        <v>213</v>
      </c>
      <c r="D2324" s="17" t="s">
        <v>70</v>
      </c>
      <c r="E2324" s="17">
        <v>1.0105876124933799</v>
      </c>
      <c r="F2324" s="17">
        <v>1.174437</v>
      </c>
      <c r="G2324" s="17">
        <v>1.1050059999999999</v>
      </c>
    </row>
    <row r="2325" spans="1:7" x14ac:dyDescent="0.3">
      <c r="A2325" s="17" t="str">
        <f t="shared" si="41"/>
        <v>2021-22Darebin CityO5</v>
      </c>
      <c r="B2325" s="17" t="s">
        <v>107</v>
      </c>
      <c r="C2325" s="17" t="s">
        <v>214</v>
      </c>
      <c r="D2325" s="17" t="s">
        <v>70</v>
      </c>
      <c r="E2325" s="17">
        <v>1.4163782186576599</v>
      </c>
      <c r="F2325" s="17">
        <v>1.174437</v>
      </c>
      <c r="G2325" s="17">
        <v>1.237392</v>
      </c>
    </row>
    <row r="2326" spans="1:7" x14ac:dyDescent="0.3">
      <c r="A2326" s="17" t="str">
        <f t="shared" si="41"/>
        <v>2021-22East Gippsland ShireO5</v>
      </c>
      <c r="B2326" s="17" t="s">
        <v>107</v>
      </c>
      <c r="C2326" s="17" t="s">
        <v>215</v>
      </c>
      <c r="D2326" s="17" t="s">
        <v>70</v>
      </c>
      <c r="E2326" s="17">
        <v>1.1274769657957799</v>
      </c>
      <c r="F2326" s="17">
        <v>1.174437</v>
      </c>
      <c r="G2326" s="17">
        <v>1.1050059999999999</v>
      </c>
    </row>
    <row r="2327" spans="1:7" x14ac:dyDescent="0.3">
      <c r="A2327" s="17" t="str">
        <f t="shared" si="41"/>
        <v>2021-22Frankston CityO5</v>
      </c>
      <c r="B2327" s="17" t="s">
        <v>107</v>
      </c>
      <c r="C2327" s="17" t="s">
        <v>216</v>
      </c>
      <c r="D2327" s="17" t="s">
        <v>70</v>
      </c>
      <c r="E2327" s="17">
        <v>1.2994098171872701</v>
      </c>
      <c r="F2327" s="17">
        <v>1.174437</v>
      </c>
      <c r="G2327" s="17">
        <v>1.237392</v>
      </c>
    </row>
    <row r="2328" spans="1:7" x14ac:dyDescent="0.3">
      <c r="A2328" s="17" t="str">
        <f t="shared" si="41"/>
        <v>2021-22Gannawarra ShireO5</v>
      </c>
      <c r="B2328" s="17" t="s">
        <v>107</v>
      </c>
      <c r="C2328" s="17" t="s">
        <v>217</v>
      </c>
      <c r="D2328" s="17" t="s">
        <v>70</v>
      </c>
      <c r="E2328" s="17">
        <v>0.94311236483309802</v>
      </c>
      <c r="F2328" s="17">
        <v>1.174437</v>
      </c>
      <c r="G2328" s="17">
        <v>1.4499519999999999</v>
      </c>
    </row>
    <row r="2329" spans="1:7" x14ac:dyDescent="0.3">
      <c r="A2329" s="17" t="str">
        <f t="shared" si="41"/>
        <v>2021-22Glenelg ShireO5</v>
      </c>
      <c r="B2329" s="17" t="s">
        <v>107</v>
      </c>
      <c r="C2329" s="17" t="s">
        <v>218</v>
      </c>
      <c r="D2329" s="17" t="s">
        <v>70</v>
      </c>
      <c r="E2329" s="17">
        <v>0.50924236414121404</v>
      </c>
      <c r="F2329" s="17">
        <v>1.174437</v>
      </c>
      <c r="G2329" s="17">
        <v>1.1050059999999999</v>
      </c>
    </row>
    <row r="2330" spans="1:7" x14ac:dyDescent="0.3">
      <c r="A2330" s="17" t="str">
        <f t="shared" si="41"/>
        <v>2021-22Golden Plains ShireO5</v>
      </c>
      <c r="B2330" s="17" t="s">
        <v>107</v>
      </c>
      <c r="C2330" s="17" t="s">
        <v>219</v>
      </c>
      <c r="D2330" s="17" t="s">
        <v>70</v>
      </c>
      <c r="E2330" s="17">
        <v>1.1507069778135399</v>
      </c>
      <c r="F2330" s="17">
        <v>1.174437</v>
      </c>
      <c r="G2330" s="17">
        <v>1.1050059999999999</v>
      </c>
    </row>
    <row r="2331" spans="1:7" x14ac:dyDescent="0.3">
      <c r="A2331" s="17" t="str">
        <f t="shared" si="41"/>
        <v>2021-22Greater Bendigo CityO5</v>
      </c>
      <c r="B2331" s="17" t="s">
        <v>107</v>
      </c>
      <c r="C2331" s="17" t="s">
        <v>220</v>
      </c>
      <c r="D2331" s="17" t="s">
        <v>70</v>
      </c>
      <c r="E2331" s="17">
        <v>0.83945107398567997</v>
      </c>
      <c r="F2331" s="17">
        <v>1.174437</v>
      </c>
      <c r="G2331" s="17">
        <v>0.93661099999999997</v>
      </c>
    </row>
    <row r="2332" spans="1:7" x14ac:dyDescent="0.3">
      <c r="A2332" s="17" t="str">
        <f t="shared" si="41"/>
        <v>2021-22Greater Dandenong CityO5</v>
      </c>
      <c r="B2332" s="17" t="s">
        <v>107</v>
      </c>
      <c r="C2332" s="17" t="s">
        <v>221</v>
      </c>
      <c r="D2332" s="17" t="s">
        <v>70</v>
      </c>
      <c r="E2332" s="17">
        <v>1.10257755826516</v>
      </c>
      <c r="F2332" s="17">
        <v>1.174437</v>
      </c>
      <c r="G2332" s="17">
        <v>1.237392</v>
      </c>
    </row>
    <row r="2333" spans="1:7" x14ac:dyDescent="0.3">
      <c r="A2333" s="17" t="str">
        <f t="shared" si="41"/>
        <v>2021-22Greater Geelong CityO5</v>
      </c>
      <c r="B2333" s="17" t="s">
        <v>107</v>
      </c>
      <c r="C2333" s="17" t="s">
        <v>222</v>
      </c>
      <c r="D2333" s="17" t="s">
        <v>70</v>
      </c>
      <c r="E2333" s="17">
        <v>0.68944292084655601</v>
      </c>
      <c r="F2333" s="17">
        <v>1.174437</v>
      </c>
      <c r="G2333" s="17">
        <v>0.93661099999999997</v>
      </c>
    </row>
    <row r="2334" spans="1:7" x14ac:dyDescent="0.3">
      <c r="A2334" s="17" t="str">
        <f t="shared" si="41"/>
        <v>2021-22Hepburn ShireO5</v>
      </c>
      <c r="B2334" s="17" t="s">
        <v>107</v>
      </c>
      <c r="C2334" s="17" t="s">
        <v>223</v>
      </c>
      <c r="D2334" s="17" t="s">
        <v>70</v>
      </c>
      <c r="E2334" s="17">
        <v>1.0342425315857799</v>
      </c>
      <c r="F2334" s="17">
        <v>1.174437</v>
      </c>
      <c r="G2334" s="17">
        <v>1.4499519999999999</v>
      </c>
    </row>
    <row r="2335" spans="1:7" x14ac:dyDescent="0.3">
      <c r="A2335" s="17" t="str">
        <f t="shared" si="41"/>
        <v>2021-22Hindmarsh ShireO5</v>
      </c>
      <c r="B2335" s="17" t="s">
        <v>107</v>
      </c>
      <c r="C2335" s="17" t="s">
        <v>224</v>
      </c>
      <c r="D2335" s="17" t="s">
        <v>70</v>
      </c>
      <c r="E2335" s="17">
        <v>2.3561007957559701</v>
      </c>
      <c r="F2335" s="17">
        <v>1.174437</v>
      </c>
      <c r="G2335" s="17">
        <v>1.4499519999999999</v>
      </c>
    </row>
    <row r="2336" spans="1:7" x14ac:dyDescent="0.3">
      <c r="A2336" s="17" t="str">
        <f t="shared" si="41"/>
        <v>2021-22Hobsons Bay CityO5</v>
      </c>
      <c r="B2336" s="17" t="s">
        <v>107</v>
      </c>
      <c r="C2336" s="17" t="s">
        <v>225</v>
      </c>
      <c r="D2336" s="17" t="s">
        <v>70</v>
      </c>
      <c r="E2336" s="17">
        <v>1.82455617903283</v>
      </c>
      <c r="F2336" s="17">
        <v>1.174437</v>
      </c>
      <c r="G2336" s="17">
        <v>1.237392</v>
      </c>
    </row>
    <row r="2337" spans="1:7" x14ac:dyDescent="0.3">
      <c r="A2337" s="17" t="str">
        <f t="shared" si="41"/>
        <v>2021-22Hume CityO5</v>
      </c>
      <c r="B2337" s="17" t="s">
        <v>107</v>
      </c>
      <c r="C2337" s="17" t="s">
        <v>226</v>
      </c>
      <c r="D2337" s="17" t="s">
        <v>70</v>
      </c>
      <c r="E2337" s="17">
        <v>0.66890635924896402</v>
      </c>
      <c r="F2337" s="17">
        <v>1.174437</v>
      </c>
      <c r="G2337" s="17">
        <v>0.88034400000000002</v>
      </c>
    </row>
    <row r="2338" spans="1:7" x14ac:dyDescent="0.3">
      <c r="A2338" s="17" t="str">
        <f t="shared" si="41"/>
        <v>2021-22Indigo ShireO5</v>
      </c>
      <c r="B2338" s="17" t="s">
        <v>107</v>
      </c>
      <c r="C2338" s="17" t="s">
        <v>227</v>
      </c>
      <c r="D2338" s="17" t="s">
        <v>70</v>
      </c>
      <c r="E2338" s="17">
        <v>0.84618795881840603</v>
      </c>
      <c r="F2338" s="17">
        <v>1.174437</v>
      </c>
      <c r="G2338" s="17">
        <v>1.4499519999999999</v>
      </c>
    </row>
    <row r="2339" spans="1:7" x14ac:dyDescent="0.3">
      <c r="A2339" s="17" t="str">
        <f t="shared" si="41"/>
        <v>2021-22Knox CityO5</v>
      </c>
      <c r="B2339" s="17" t="s">
        <v>107</v>
      </c>
      <c r="C2339" s="17" t="s">
        <v>228</v>
      </c>
      <c r="D2339" s="17" t="s">
        <v>70</v>
      </c>
      <c r="E2339" s="17">
        <v>1.70533420422382</v>
      </c>
      <c r="F2339" s="17">
        <v>1.174437</v>
      </c>
      <c r="G2339" s="17">
        <v>1.237392</v>
      </c>
    </row>
    <row r="2340" spans="1:7" x14ac:dyDescent="0.3">
      <c r="A2340" s="17" t="str">
        <f t="shared" si="41"/>
        <v>2021-22Loddon ShireO5</v>
      </c>
      <c r="B2340" s="17" t="s">
        <v>107</v>
      </c>
      <c r="C2340" s="17" t="s">
        <v>229</v>
      </c>
      <c r="D2340" s="17" t="s">
        <v>70</v>
      </c>
      <c r="E2340" s="17">
        <v>0.60112616322538504</v>
      </c>
      <c r="F2340" s="17">
        <v>1.174437</v>
      </c>
      <c r="G2340" s="17">
        <v>1.4499519999999999</v>
      </c>
    </row>
    <row r="2341" spans="1:7" x14ac:dyDescent="0.3">
      <c r="A2341" s="17" t="str">
        <f t="shared" si="41"/>
        <v>2021-22Macedon Ranges ShireO5</v>
      </c>
      <c r="B2341" s="17" t="s">
        <v>107</v>
      </c>
      <c r="C2341" s="17" t="s">
        <v>230</v>
      </c>
      <c r="D2341" s="17" t="s">
        <v>70</v>
      </c>
      <c r="E2341" s="17">
        <v>1.3629743452699099</v>
      </c>
      <c r="F2341" s="17">
        <v>1.174437</v>
      </c>
      <c r="G2341" s="17">
        <v>1.1050059999999999</v>
      </c>
    </row>
    <row r="2342" spans="1:7" x14ac:dyDescent="0.3">
      <c r="A2342" s="17" t="str">
        <f t="shared" si="41"/>
        <v>2021-22Manningham CityO5</v>
      </c>
      <c r="B2342" s="17" t="s">
        <v>107</v>
      </c>
      <c r="C2342" s="17" t="s">
        <v>231</v>
      </c>
      <c r="D2342" s="17" t="s">
        <v>70</v>
      </c>
      <c r="E2342" s="17">
        <v>1.1797539809588</v>
      </c>
      <c r="F2342" s="17">
        <v>1.174437</v>
      </c>
      <c r="G2342" s="17">
        <v>1.237392</v>
      </c>
    </row>
    <row r="2343" spans="1:7" x14ac:dyDescent="0.3">
      <c r="A2343" s="17" t="str">
        <f t="shared" si="41"/>
        <v>2021-22Mansfield ShireO5</v>
      </c>
      <c r="B2343" s="17" t="s">
        <v>107</v>
      </c>
      <c r="C2343" s="17" t="s">
        <v>232</v>
      </c>
      <c r="D2343" s="17" t="s">
        <v>70</v>
      </c>
      <c r="E2343" s="17">
        <v>1.6201435288295001</v>
      </c>
      <c r="F2343" s="17">
        <v>1.174437</v>
      </c>
      <c r="G2343" s="17">
        <v>1.4499519999999999</v>
      </c>
    </row>
    <row r="2344" spans="1:7" x14ac:dyDescent="0.3">
      <c r="A2344" s="17" t="str">
        <f t="shared" si="41"/>
        <v>2021-22Maribyrnong CityO5</v>
      </c>
      <c r="B2344" s="17" t="s">
        <v>107</v>
      </c>
      <c r="C2344" s="17" t="s">
        <v>233</v>
      </c>
      <c r="D2344" s="17" t="s">
        <v>70</v>
      </c>
      <c r="E2344" s="17">
        <v>0.959409395973154</v>
      </c>
      <c r="F2344" s="17">
        <v>1.174437</v>
      </c>
      <c r="G2344" s="17">
        <v>1.237392</v>
      </c>
    </row>
    <row r="2345" spans="1:7" x14ac:dyDescent="0.3">
      <c r="A2345" s="17" t="str">
        <f t="shared" si="41"/>
        <v>2021-22Maroondah CityO5</v>
      </c>
      <c r="B2345" s="17" t="s">
        <v>107</v>
      </c>
      <c r="C2345" s="17" t="s">
        <v>234</v>
      </c>
      <c r="D2345" s="17" t="s">
        <v>70</v>
      </c>
      <c r="E2345" s="17">
        <v>1.35316587568006</v>
      </c>
      <c r="F2345" s="17">
        <v>1.174437</v>
      </c>
      <c r="G2345" s="17">
        <v>1.237392</v>
      </c>
    </row>
    <row r="2346" spans="1:7" x14ac:dyDescent="0.3">
      <c r="A2346" s="17" t="str">
        <f t="shared" si="41"/>
        <v>2021-22Melbourne CityO5</v>
      </c>
      <c r="B2346" s="17" t="s">
        <v>107</v>
      </c>
      <c r="C2346" s="17" t="s">
        <v>235</v>
      </c>
      <c r="D2346" s="17" t="s">
        <v>70</v>
      </c>
      <c r="E2346" s="17">
        <v>1.03246704217695</v>
      </c>
      <c r="F2346" s="17">
        <v>1.174437</v>
      </c>
      <c r="G2346" s="17">
        <v>1.237392</v>
      </c>
    </row>
    <row r="2347" spans="1:7" x14ac:dyDescent="0.3">
      <c r="A2347" s="17" t="str">
        <f t="shared" si="41"/>
        <v>2021-22Melton CityO5</v>
      </c>
      <c r="B2347" s="17" t="s">
        <v>107</v>
      </c>
      <c r="C2347" s="17" t="s">
        <v>236</v>
      </c>
      <c r="D2347" s="17" t="s">
        <v>70</v>
      </c>
      <c r="E2347" s="17">
        <v>0.46398885743810903</v>
      </c>
      <c r="F2347" s="17">
        <v>1.174437</v>
      </c>
      <c r="G2347" s="17">
        <v>0.88034400000000002</v>
      </c>
    </row>
    <row r="2348" spans="1:7" x14ac:dyDescent="0.3">
      <c r="A2348" s="17" t="str">
        <f t="shared" si="41"/>
        <v>2021-22Moira ShireO5</v>
      </c>
      <c r="B2348" s="17" t="s">
        <v>107</v>
      </c>
      <c r="C2348" s="17" t="s">
        <v>237</v>
      </c>
      <c r="D2348" s="17" t="s">
        <v>70</v>
      </c>
      <c r="E2348" s="17">
        <v>1.0614747021239901</v>
      </c>
      <c r="F2348" s="17">
        <v>1.174437</v>
      </c>
      <c r="G2348" s="17">
        <v>1.1050059999999999</v>
      </c>
    </row>
    <row r="2349" spans="1:7" x14ac:dyDescent="0.3">
      <c r="A2349" s="17" t="str">
        <f t="shared" si="41"/>
        <v>2021-22Monash CityO5</v>
      </c>
      <c r="B2349" s="17" t="s">
        <v>107</v>
      </c>
      <c r="C2349" s="17" t="s">
        <v>238</v>
      </c>
      <c r="D2349" s="17" t="s">
        <v>70</v>
      </c>
      <c r="E2349" s="17">
        <v>1.4841335222592</v>
      </c>
      <c r="F2349" s="17">
        <v>1.174437</v>
      </c>
      <c r="G2349" s="17">
        <v>1.237392</v>
      </c>
    </row>
    <row r="2350" spans="1:7" x14ac:dyDescent="0.3">
      <c r="A2350" s="17" t="str">
        <f t="shared" si="41"/>
        <v>2021-22Moonee Valley CityO5</v>
      </c>
      <c r="B2350" s="17" t="s">
        <v>107</v>
      </c>
      <c r="C2350" s="17" t="s">
        <v>239</v>
      </c>
      <c r="D2350" s="17" t="s">
        <v>70</v>
      </c>
      <c r="E2350" s="17">
        <v>0.569219547775346</v>
      </c>
      <c r="F2350" s="17">
        <v>1.174437</v>
      </c>
      <c r="G2350" s="17">
        <v>1.237392</v>
      </c>
    </row>
    <row r="2351" spans="1:7" x14ac:dyDescent="0.3">
      <c r="A2351" s="17" t="str">
        <f t="shared" si="41"/>
        <v>2021-22Moorabool ShireO5</v>
      </c>
      <c r="B2351" s="17" t="s">
        <v>107</v>
      </c>
      <c r="C2351" s="17" t="s">
        <v>240</v>
      </c>
      <c r="D2351" s="17" t="s">
        <v>70</v>
      </c>
      <c r="E2351" s="17">
        <v>1.04313627581973</v>
      </c>
      <c r="F2351" s="17">
        <v>1.174437</v>
      </c>
      <c r="G2351" s="17">
        <v>1.1050059999999999</v>
      </c>
    </row>
    <row r="2352" spans="1:7" x14ac:dyDescent="0.3">
      <c r="A2352" s="17" t="str">
        <f t="shared" si="41"/>
        <v>2021-22Mornington Peninsula ShireO5</v>
      </c>
      <c r="B2352" s="17" t="s">
        <v>107</v>
      </c>
      <c r="C2352" s="17" t="s">
        <v>242</v>
      </c>
      <c r="D2352" s="17" t="s">
        <v>70</v>
      </c>
      <c r="E2352" s="17">
        <v>0.80577022153529099</v>
      </c>
      <c r="F2352" s="17">
        <v>1.174437</v>
      </c>
      <c r="G2352" s="17">
        <v>0.88034400000000002</v>
      </c>
    </row>
    <row r="2353" spans="1:7" x14ac:dyDescent="0.3">
      <c r="A2353" s="17" t="str">
        <f t="shared" ref="A2353:A2416" si="42">CONCATENATE(B2353,C2353,D2353)</f>
        <v>2021-22Mount Alexander ShireO5</v>
      </c>
      <c r="B2353" s="17" t="s">
        <v>107</v>
      </c>
      <c r="C2353" s="17" t="s">
        <v>243</v>
      </c>
      <c r="D2353" s="17" t="s">
        <v>70</v>
      </c>
      <c r="E2353" s="17">
        <v>0.81991918750682502</v>
      </c>
      <c r="F2353" s="17">
        <v>1.174437</v>
      </c>
      <c r="G2353" s="17">
        <v>1.1050059999999999</v>
      </c>
    </row>
    <row r="2354" spans="1:7" x14ac:dyDescent="0.3">
      <c r="A2354" s="17" t="str">
        <f t="shared" si="42"/>
        <v>2021-22Moyne ShireO5</v>
      </c>
      <c r="B2354" s="17" t="s">
        <v>107</v>
      </c>
      <c r="C2354" s="17" t="s">
        <v>244</v>
      </c>
      <c r="D2354" s="17" t="s">
        <v>70</v>
      </c>
      <c r="E2354" s="17">
        <v>1.33386616290053</v>
      </c>
      <c r="F2354" s="17">
        <v>1.174437</v>
      </c>
      <c r="G2354" s="17">
        <v>1.1050059999999999</v>
      </c>
    </row>
    <row r="2355" spans="1:7" x14ac:dyDescent="0.3">
      <c r="A2355" s="17" t="str">
        <f t="shared" si="42"/>
        <v>2021-22Murrindindi ShireO5</v>
      </c>
      <c r="B2355" s="17" t="s">
        <v>107</v>
      </c>
      <c r="C2355" s="17" t="s">
        <v>245</v>
      </c>
      <c r="D2355" s="17" t="s">
        <v>70</v>
      </c>
      <c r="E2355" s="17">
        <v>1.3366070829071901</v>
      </c>
      <c r="F2355" s="17">
        <v>1.174437</v>
      </c>
      <c r="G2355" s="17">
        <v>1.4499519999999999</v>
      </c>
    </row>
    <row r="2356" spans="1:7" x14ac:dyDescent="0.3">
      <c r="A2356" s="17" t="str">
        <f t="shared" si="42"/>
        <v>2021-22Nillumbik ShireO5</v>
      </c>
      <c r="B2356" s="17" t="s">
        <v>107</v>
      </c>
      <c r="C2356" s="17" t="s">
        <v>246</v>
      </c>
      <c r="D2356" s="17" t="s">
        <v>70</v>
      </c>
      <c r="E2356" s="17">
        <v>1.62923743381696</v>
      </c>
      <c r="F2356" s="17">
        <v>1.174437</v>
      </c>
      <c r="G2356" s="17">
        <v>0.88034400000000002</v>
      </c>
    </row>
    <row r="2357" spans="1:7" x14ac:dyDescent="0.3">
      <c r="A2357" s="17" t="str">
        <f t="shared" si="42"/>
        <v>2021-22Port Phillip CityO5</v>
      </c>
      <c r="B2357" s="17" t="s">
        <v>107</v>
      </c>
      <c r="C2357" s="17" t="s">
        <v>247</v>
      </c>
      <c r="D2357" s="17" t="s">
        <v>70</v>
      </c>
      <c r="E2357" s="17">
        <v>1.00440461725395</v>
      </c>
      <c r="F2357" s="17">
        <v>1.174437</v>
      </c>
      <c r="G2357" s="17">
        <v>1.237392</v>
      </c>
    </row>
    <row r="2358" spans="1:7" x14ac:dyDescent="0.3">
      <c r="A2358" s="17" t="str">
        <f t="shared" si="42"/>
        <v>2021-22Pyrenees ShireO5</v>
      </c>
      <c r="B2358" s="17" t="s">
        <v>107</v>
      </c>
      <c r="C2358" s="17" t="s">
        <v>248</v>
      </c>
      <c r="D2358" s="17" t="s">
        <v>70</v>
      </c>
      <c r="E2358" s="17">
        <v>1.1058080364976299</v>
      </c>
      <c r="F2358" s="17">
        <v>1.174437</v>
      </c>
      <c r="G2358" s="17">
        <v>1.4499519999999999</v>
      </c>
    </row>
    <row r="2359" spans="1:7" x14ac:dyDescent="0.3">
      <c r="A2359" s="17" t="str">
        <f t="shared" si="42"/>
        <v>2021-22Greater SheppartonO5</v>
      </c>
      <c r="B2359" s="17" t="s">
        <v>107</v>
      </c>
      <c r="C2359" s="17" t="s">
        <v>249</v>
      </c>
      <c r="D2359" s="17" t="s">
        <v>70</v>
      </c>
      <c r="E2359" s="17">
        <v>1.19755701270818</v>
      </c>
      <c r="F2359" s="17">
        <v>1.174437</v>
      </c>
      <c r="G2359" s="17">
        <v>0.93661099999999997</v>
      </c>
    </row>
    <row r="2360" spans="1:7" x14ac:dyDescent="0.3">
      <c r="A2360" s="17" t="str">
        <f t="shared" si="42"/>
        <v>2021-22Wangaratta Rural CityO5</v>
      </c>
      <c r="B2360" s="17" t="s">
        <v>107</v>
      </c>
      <c r="C2360" s="17" t="s">
        <v>250</v>
      </c>
      <c r="D2360" s="17" t="s">
        <v>70</v>
      </c>
      <c r="E2360" s="17">
        <v>0.69787752077488996</v>
      </c>
      <c r="F2360" s="17">
        <v>1.174437</v>
      </c>
      <c r="G2360" s="17">
        <v>0.93661099999999997</v>
      </c>
    </row>
    <row r="2361" spans="1:7" x14ac:dyDescent="0.3">
      <c r="A2361" s="17" t="str">
        <f t="shared" si="42"/>
        <v>2021-22Warrnambool CityO5</v>
      </c>
      <c r="B2361" s="17" t="s">
        <v>107</v>
      </c>
      <c r="C2361" s="17" t="s">
        <v>251</v>
      </c>
      <c r="D2361" s="17" t="s">
        <v>70</v>
      </c>
      <c r="E2361" s="17">
        <v>1.31154000804182</v>
      </c>
      <c r="F2361" s="17">
        <v>1.174437</v>
      </c>
      <c r="G2361" s="17">
        <v>0.93661099999999997</v>
      </c>
    </row>
    <row r="2362" spans="1:7" x14ac:dyDescent="0.3">
      <c r="A2362" s="17" t="str">
        <f t="shared" si="42"/>
        <v>2021-22Wodonga CityO5</v>
      </c>
      <c r="B2362" s="17" t="s">
        <v>107</v>
      </c>
      <c r="C2362" s="17" t="s">
        <v>252</v>
      </c>
      <c r="D2362" s="17" t="s">
        <v>70</v>
      </c>
      <c r="E2362" s="17">
        <v>0.79671394249399397</v>
      </c>
      <c r="F2362" s="17">
        <v>1.174437</v>
      </c>
      <c r="G2362" s="17">
        <v>0.93661099999999997</v>
      </c>
    </row>
    <row r="2363" spans="1:7" x14ac:dyDescent="0.3">
      <c r="A2363" s="17" t="str">
        <f t="shared" si="42"/>
        <v>2021-22Boroondara CityO5</v>
      </c>
      <c r="B2363" s="17" t="s">
        <v>107</v>
      </c>
      <c r="C2363" s="17" t="s">
        <v>253</v>
      </c>
      <c r="D2363" s="17" t="s">
        <v>70</v>
      </c>
      <c r="E2363" s="17">
        <v>1.4230096716026399</v>
      </c>
      <c r="F2363" s="17">
        <v>1.174437</v>
      </c>
      <c r="G2363" s="17">
        <v>1.237392</v>
      </c>
    </row>
    <row r="2364" spans="1:7" x14ac:dyDescent="0.3">
      <c r="A2364" s="17" t="str">
        <f t="shared" si="42"/>
        <v>2021-22Buloke ShireO5</v>
      </c>
      <c r="B2364" s="17" t="s">
        <v>107</v>
      </c>
      <c r="C2364" s="17" t="s">
        <v>254</v>
      </c>
      <c r="D2364" s="17" t="s">
        <v>70</v>
      </c>
      <c r="E2364" s="17">
        <v>1.4995574242089</v>
      </c>
      <c r="F2364" s="17">
        <v>1.174437</v>
      </c>
      <c r="G2364" s="17">
        <v>1.4499519999999999</v>
      </c>
    </row>
    <row r="2365" spans="1:7" x14ac:dyDescent="0.3">
      <c r="A2365" s="17" t="str">
        <f t="shared" si="42"/>
        <v>2021-22Glen Eira CityO5</v>
      </c>
      <c r="B2365" s="17" t="s">
        <v>107</v>
      </c>
      <c r="C2365" s="17" t="s">
        <v>255</v>
      </c>
      <c r="D2365" s="17" t="s">
        <v>70</v>
      </c>
      <c r="E2365" s="17">
        <v>1.1228726067746699</v>
      </c>
      <c r="F2365" s="17">
        <v>1.174437</v>
      </c>
      <c r="G2365" s="17">
        <v>1.237392</v>
      </c>
    </row>
    <row r="2366" spans="1:7" x14ac:dyDescent="0.3">
      <c r="A2366" s="17" t="str">
        <f t="shared" si="42"/>
        <v>2021-22Horsham Rural CityO5</v>
      </c>
      <c r="B2366" s="17" t="s">
        <v>107</v>
      </c>
      <c r="C2366" s="17" t="s">
        <v>256</v>
      </c>
      <c r="D2366" s="17" t="s">
        <v>70</v>
      </c>
      <c r="E2366" s="17">
        <v>0.79215195810208705</v>
      </c>
      <c r="F2366" s="17">
        <v>1.174437</v>
      </c>
      <c r="G2366" s="17">
        <v>0.93661099999999997</v>
      </c>
    </row>
    <row r="2367" spans="1:7" x14ac:dyDescent="0.3">
      <c r="A2367" s="17" t="str">
        <f t="shared" si="42"/>
        <v>2021-22Kingston CityO5</v>
      </c>
      <c r="B2367" s="17" t="s">
        <v>107</v>
      </c>
      <c r="C2367" s="17" t="s">
        <v>257</v>
      </c>
      <c r="D2367" s="17" t="s">
        <v>70</v>
      </c>
      <c r="E2367" s="17">
        <v>1.1490549699919399</v>
      </c>
      <c r="F2367" s="17">
        <v>1.174437</v>
      </c>
      <c r="G2367" s="17">
        <v>1.237392</v>
      </c>
    </row>
    <row r="2368" spans="1:7" x14ac:dyDescent="0.3">
      <c r="A2368" s="17" t="str">
        <f t="shared" si="42"/>
        <v>2021-22Latrobe CityO5</v>
      </c>
      <c r="B2368" s="17" t="s">
        <v>107</v>
      </c>
      <c r="C2368" s="17" t="s">
        <v>258</v>
      </c>
      <c r="D2368" s="17" t="s">
        <v>70</v>
      </c>
      <c r="E2368" s="17">
        <v>0.84972668202289703</v>
      </c>
      <c r="F2368" s="17">
        <v>1.174437</v>
      </c>
      <c r="G2368" s="17">
        <v>0.93661099999999997</v>
      </c>
    </row>
    <row r="2369" spans="1:7" x14ac:dyDescent="0.3">
      <c r="A2369" s="17" t="str">
        <f t="shared" si="42"/>
        <v>2021-22Mildura Rural CityO5</v>
      </c>
      <c r="B2369" s="17" t="s">
        <v>107</v>
      </c>
      <c r="C2369" s="17" t="s">
        <v>259</v>
      </c>
      <c r="D2369" s="17" t="s">
        <v>70</v>
      </c>
      <c r="E2369" s="17">
        <v>1.0683036832874</v>
      </c>
      <c r="F2369" s="17">
        <v>1.174437</v>
      </c>
      <c r="G2369" s="17">
        <v>0.93661099999999997</v>
      </c>
    </row>
    <row r="2370" spans="1:7" x14ac:dyDescent="0.3">
      <c r="A2370" s="17" t="str">
        <f t="shared" si="42"/>
        <v>2021-22Mitchell ShireO5</v>
      </c>
      <c r="B2370" s="17" t="s">
        <v>107</v>
      </c>
      <c r="C2370" s="17" t="s">
        <v>260</v>
      </c>
      <c r="D2370" s="17" t="s">
        <v>70</v>
      </c>
      <c r="E2370" s="17">
        <v>1.0854174004931301</v>
      </c>
      <c r="F2370" s="17">
        <v>1.174437</v>
      </c>
      <c r="G2370" s="17">
        <v>1.1050059999999999</v>
      </c>
    </row>
    <row r="2371" spans="1:7" x14ac:dyDescent="0.3">
      <c r="A2371" s="17" t="str">
        <f t="shared" si="42"/>
        <v>2021-22Northern Grampians ShireO5</v>
      </c>
      <c r="B2371" s="17" t="s">
        <v>107</v>
      </c>
      <c r="C2371" s="17" t="s">
        <v>261</v>
      </c>
      <c r="D2371" s="17" t="s">
        <v>70</v>
      </c>
      <c r="E2371" s="17">
        <v>0.91972460785009602</v>
      </c>
      <c r="F2371" s="17">
        <v>1.174437</v>
      </c>
      <c r="G2371" s="17">
        <v>1.4499519999999999</v>
      </c>
    </row>
    <row r="2372" spans="1:7" x14ac:dyDescent="0.3">
      <c r="A2372" s="17" t="str">
        <f t="shared" si="42"/>
        <v>2021-22Southern Grampians ShireS1</v>
      </c>
      <c r="B2372" s="17" t="s">
        <v>107</v>
      </c>
      <c r="C2372" s="17" t="s">
        <v>184</v>
      </c>
      <c r="D2372" s="17" t="s">
        <v>116</v>
      </c>
      <c r="E2372" s="17">
        <v>0.471001045199548</v>
      </c>
      <c r="F2372" s="17">
        <v>0.607128</v>
      </c>
      <c r="G2372" s="17">
        <v>0.56173300000000004</v>
      </c>
    </row>
    <row r="2373" spans="1:7" x14ac:dyDescent="0.3">
      <c r="A2373" s="17" t="str">
        <f t="shared" si="42"/>
        <v>2021-22South Gippsland ShireS1</v>
      </c>
      <c r="B2373" s="17" t="s">
        <v>107</v>
      </c>
      <c r="C2373" s="17" t="s">
        <v>185</v>
      </c>
      <c r="D2373" s="17" t="s">
        <v>116</v>
      </c>
      <c r="E2373" s="17">
        <v>0.58850927767567196</v>
      </c>
      <c r="F2373" s="17">
        <v>0.607128</v>
      </c>
      <c r="G2373" s="17">
        <v>0.56173300000000004</v>
      </c>
    </row>
    <row r="2374" spans="1:7" x14ac:dyDescent="0.3">
      <c r="A2374" s="17" t="str">
        <f t="shared" si="42"/>
        <v>2021-22Stonnington CityS1</v>
      </c>
      <c r="B2374" s="17" t="s">
        <v>107</v>
      </c>
      <c r="C2374" s="17" t="s">
        <v>186</v>
      </c>
      <c r="D2374" s="17" t="s">
        <v>116</v>
      </c>
      <c r="E2374" s="17">
        <v>0.67810390070519699</v>
      </c>
      <c r="F2374" s="17">
        <v>0.607128</v>
      </c>
      <c r="G2374" s="17">
        <v>0.70173300000000005</v>
      </c>
    </row>
    <row r="2375" spans="1:7" x14ac:dyDescent="0.3">
      <c r="A2375" s="17" t="str">
        <f t="shared" si="42"/>
        <v>2021-22Ararat Rural CityS1</v>
      </c>
      <c r="B2375" s="17" t="s">
        <v>107</v>
      </c>
      <c r="C2375" s="17" t="s">
        <v>187</v>
      </c>
      <c r="D2375" s="17" t="s">
        <v>116</v>
      </c>
      <c r="E2375" s="17">
        <v>0.55285168702458698</v>
      </c>
      <c r="F2375" s="17">
        <v>0.607128</v>
      </c>
      <c r="G2375" s="17">
        <v>0.51227900000000004</v>
      </c>
    </row>
    <row r="2376" spans="1:7" x14ac:dyDescent="0.3">
      <c r="A2376" s="17" t="str">
        <f t="shared" si="42"/>
        <v>2021-22Strathbogie ShireS1</v>
      </c>
      <c r="B2376" s="17" t="s">
        <v>107</v>
      </c>
      <c r="C2376" s="17" t="s">
        <v>188</v>
      </c>
      <c r="D2376" s="17" t="s">
        <v>116</v>
      </c>
      <c r="E2376" s="17">
        <v>0.62807963877693296</v>
      </c>
      <c r="F2376" s="17">
        <v>0.607128</v>
      </c>
      <c r="G2376" s="17">
        <v>0.51227900000000004</v>
      </c>
    </row>
    <row r="2377" spans="1:7" x14ac:dyDescent="0.3">
      <c r="A2377" s="17" t="str">
        <f t="shared" si="42"/>
        <v>2021-22Surf Coast ShireS1</v>
      </c>
      <c r="B2377" s="17" t="s">
        <v>107</v>
      </c>
      <c r="C2377" s="17" t="s">
        <v>189</v>
      </c>
      <c r="D2377" s="17" t="s">
        <v>116</v>
      </c>
      <c r="E2377" s="17">
        <v>0.69314523210209</v>
      </c>
      <c r="F2377" s="17">
        <v>0.607128</v>
      </c>
      <c r="G2377" s="17">
        <v>0.56173300000000004</v>
      </c>
    </row>
    <row r="2378" spans="1:7" x14ac:dyDescent="0.3">
      <c r="A2378" s="17" t="str">
        <f t="shared" si="42"/>
        <v>2021-22Swan Hill Rural CityS1</v>
      </c>
      <c r="B2378" s="17" t="s">
        <v>107</v>
      </c>
      <c r="C2378" s="17" t="s">
        <v>190</v>
      </c>
      <c r="D2378" s="17" t="s">
        <v>116</v>
      </c>
      <c r="E2378" s="17">
        <v>0.53375940254564402</v>
      </c>
      <c r="F2378" s="17">
        <v>0.607128</v>
      </c>
      <c r="G2378" s="17">
        <v>0.56173300000000004</v>
      </c>
    </row>
    <row r="2379" spans="1:7" x14ac:dyDescent="0.3">
      <c r="A2379" s="17" t="str">
        <f t="shared" si="42"/>
        <v>2021-22Towong ShireS1</v>
      </c>
      <c r="B2379" s="17" t="s">
        <v>107</v>
      </c>
      <c r="C2379" s="17" t="s">
        <v>191</v>
      </c>
      <c r="D2379" s="17" t="s">
        <v>116</v>
      </c>
      <c r="F2379" s="17">
        <v>0.607128</v>
      </c>
      <c r="G2379" s="17">
        <v>0.51227900000000004</v>
      </c>
    </row>
    <row r="2380" spans="1:7" x14ac:dyDescent="0.3">
      <c r="A2380" s="17" t="str">
        <f t="shared" si="42"/>
        <v>2021-22Wellington ShireS1</v>
      </c>
      <c r="B2380" s="17" t="s">
        <v>107</v>
      </c>
      <c r="C2380" s="17" t="s">
        <v>192</v>
      </c>
      <c r="D2380" s="17" t="s">
        <v>116</v>
      </c>
      <c r="E2380" s="17">
        <v>0.592526512220654</v>
      </c>
      <c r="F2380" s="17">
        <v>0.607128</v>
      </c>
      <c r="G2380" s="17">
        <v>0.56173300000000004</v>
      </c>
    </row>
    <row r="2381" spans="1:7" x14ac:dyDescent="0.3">
      <c r="A2381" s="17" t="str">
        <f t="shared" si="42"/>
        <v>2021-22West Wimmera ShireS1</v>
      </c>
      <c r="B2381" s="17" t="s">
        <v>107</v>
      </c>
      <c r="C2381" s="17" t="s">
        <v>193</v>
      </c>
      <c r="D2381" s="17" t="s">
        <v>116</v>
      </c>
      <c r="E2381" s="17">
        <v>0.307147481055558</v>
      </c>
      <c r="F2381" s="17">
        <v>0.607128</v>
      </c>
      <c r="G2381" s="17">
        <v>0.51227900000000004</v>
      </c>
    </row>
    <row r="2382" spans="1:7" x14ac:dyDescent="0.3">
      <c r="A2382" s="17" t="str">
        <f t="shared" si="42"/>
        <v>2021-22Whitehorse CityS1</v>
      </c>
      <c r="B2382" s="17" t="s">
        <v>107</v>
      </c>
      <c r="C2382" s="17" t="s">
        <v>194</v>
      </c>
      <c r="D2382" s="17" t="s">
        <v>116</v>
      </c>
      <c r="E2382" s="17">
        <v>0.62677063285126899</v>
      </c>
      <c r="F2382" s="17">
        <v>0.607128</v>
      </c>
      <c r="G2382" s="17">
        <v>0.70173300000000005</v>
      </c>
    </row>
    <row r="2383" spans="1:7" x14ac:dyDescent="0.3">
      <c r="A2383" s="17" t="str">
        <f t="shared" si="42"/>
        <v>2021-22Whittlesea CityS1</v>
      </c>
      <c r="B2383" s="17" t="s">
        <v>107</v>
      </c>
      <c r="C2383" s="17" t="s">
        <v>195</v>
      </c>
      <c r="D2383" s="17" t="s">
        <v>116</v>
      </c>
      <c r="E2383" s="17">
        <v>0.71776398314624801</v>
      </c>
      <c r="F2383" s="17">
        <v>0.607128</v>
      </c>
      <c r="G2383" s="17">
        <v>0.68053600000000003</v>
      </c>
    </row>
    <row r="2384" spans="1:7" x14ac:dyDescent="0.3">
      <c r="A2384" s="17" t="str">
        <f t="shared" si="42"/>
        <v>2021-22Wyndham CityS1</v>
      </c>
      <c r="B2384" s="17" t="s">
        <v>107</v>
      </c>
      <c r="C2384" s="17" t="s">
        <v>196</v>
      </c>
      <c r="D2384" s="17" t="s">
        <v>116</v>
      </c>
      <c r="E2384" s="17">
        <v>0.65581336722359995</v>
      </c>
      <c r="F2384" s="17">
        <v>0.607128</v>
      </c>
      <c r="G2384" s="17">
        <v>0.68053600000000003</v>
      </c>
    </row>
    <row r="2385" spans="1:7" x14ac:dyDescent="0.3">
      <c r="A2385" s="17" t="str">
        <f t="shared" si="42"/>
        <v>2021-22Yarra CityS1</v>
      </c>
      <c r="B2385" s="17" t="s">
        <v>107</v>
      </c>
      <c r="C2385" s="17" t="s">
        <v>197</v>
      </c>
      <c r="D2385" s="17" t="s">
        <v>116</v>
      </c>
      <c r="E2385" s="17">
        <v>0.62753082700518403</v>
      </c>
      <c r="F2385" s="17">
        <v>0.607128</v>
      </c>
      <c r="G2385" s="17">
        <v>0.70173300000000005</v>
      </c>
    </row>
    <row r="2386" spans="1:7" x14ac:dyDescent="0.3">
      <c r="A2386" s="17" t="str">
        <f t="shared" si="42"/>
        <v>2021-22Yarra Ranges ShireS1</v>
      </c>
      <c r="B2386" s="17" t="s">
        <v>107</v>
      </c>
      <c r="C2386" s="17" t="s">
        <v>198</v>
      </c>
      <c r="D2386" s="17" t="s">
        <v>116</v>
      </c>
      <c r="E2386" s="17">
        <v>0.689562453088437</v>
      </c>
      <c r="F2386" s="17">
        <v>0.607128</v>
      </c>
      <c r="G2386" s="17">
        <v>0.68053600000000003</v>
      </c>
    </row>
    <row r="2387" spans="1:7" x14ac:dyDescent="0.3">
      <c r="A2387" s="17" t="str">
        <f t="shared" si="42"/>
        <v>2021-22Yarriambiack ShireS1</v>
      </c>
      <c r="B2387" s="17" t="s">
        <v>107</v>
      </c>
      <c r="C2387" s="17" t="s">
        <v>199</v>
      </c>
      <c r="D2387" s="17" t="s">
        <v>116</v>
      </c>
      <c r="E2387" s="17">
        <v>0.41792232175531802</v>
      </c>
      <c r="F2387" s="17">
        <v>0.607128</v>
      </c>
      <c r="G2387" s="17">
        <v>0.51227900000000004</v>
      </c>
    </row>
    <row r="2388" spans="1:7" x14ac:dyDescent="0.3">
      <c r="A2388" s="17" t="str">
        <f t="shared" si="42"/>
        <v>2021-22Bass Coast ShireS1</v>
      </c>
      <c r="B2388" s="17" t="s">
        <v>107</v>
      </c>
      <c r="C2388" s="17" t="s">
        <v>200</v>
      </c>
      <c r="D2388" s="17" t="s">
        <v>116</v>
      </c>
      <c r="E2388" s="17">
        <v>0.73614022132206802</v>
      </c>
      <c r="F2388" s="17">
        <v>0.607128</v>
      </c>
      <c r="G2388" s="17">
        <v>0.56173300000000004</v>
      </c>
    </row>
    <row r="2389" spans="1:7" x14ac:dyDescent="0.3">
      <c r="A2389" s="17" t="str">
        <f t="shared" si="42"/>
        <v>2021-22Borough of QueenscliffeS1</v>
      </c>
      <c r="B2389" s="17" t="s">
        <v>107</v>
      </c>
      <c r="C2389" s="17" t="s">
        <v>201</v>
      </c>
      <c r="D2389" s="17" t="s">
        <v>116</v>
      </c>
      <c r="E2389" s="17">
        <v>0.63301014760395002</v>
      </c>
      <c r="F2389" s="17">
        <v>0.607128</v>
      </c>
      <c r="G2389" s="17">
        <v>0.51227900000000004</v>
      </c>
    </row>
    <row r="2390" spans="1:7" x14ac:dyDescent="0.3">
      <c r="A2390" s="17" t="str">
        <f t="shared" si="42"/>
        <v>2021-22Merri-bek CityS1</v>
      </c>
      <c r="B2390" s="17" t="s">
        <v>107</v>
      </c>
      <c r="C2390" s="17" t="s">
        <v>241</v>
      </c>
      <c r="D2390" s="17" t="s">
        <v>116</v>
      </c>
      <c r="E2390" s="17">
        <v>0.72090323830793201</v>
      </c>
      <c r="F2390" s="17">
        <v>0.607128</v>
      </c>
      <c r="G2390" s="17">
        <v>0.70173300000000005</v>
      </c>
    </row>
    <row r="2391" spans="1:7" x14ac:dyDescent="0.3">
      <c r="A2391" s="17" t="str">
        <f t="shared" si="42"/>
        <v>2021-22Alpine ShireS1</v>
      </c>
      <c r="B2391" s="17" t="s">
        <v>107</v>
      </c>
      <c r="C2391" s="17" t="s">
        <v>202</v>
      </c>
      <c r="D2391" s="17" t="s">
        <v>116</v>
      </c>
      <c r="E2391" s="17">
        <v>0.60234816818293602</v>
      </c>
      <c r="F2391" s="17">
        <v>0.607128</v>
      </c>
      <c r="G2391" s="17">
        <v>0.51227900000000004</v>
      </c>
    </row>
    <row r="2392" spans="1:7" x14ac:dyDescent="0.3">
      <c r="A2392" s="17" t="str">
        <f t="shared" si="42"/>
        <v>2021-22Ballarat CityS1</v>
      </c>
      <c r="B2392" s="17" t="s">
        <v>107</v>
      </c>
      <c r="C2392" s="17" t="s">
        <v>203</v>
      </c>
      <c r="D2392" s="17" t="s">
        <v>116</v>
      </c>
      <c r="E2392" s="17">
        <v>0.65615310336126698</v>
      </c>
      <c r="F2392" s="17">
        <v>0.607128</v>
      </c>
      <c r="G2392" s="17">
        <v>0.58990799999999999</v>
      </c>
    </row>
    <row r="2393" spans="1:7" x14ac:dyDescent="0.3">
      <c r="A2393" s="17" t="str">
        <f t="shared" si="42"/>
        <v>2021-22Banyule CityS1</v>
      </c>
      <c r="B2393" s="17" t="s">
        <v>107</v>
      </c>
      <c r="C2393" s="17" t="s">
        <v>204</v>
      </c>
      <c r="D2393" s="17" t="s">
        <v>116</v>
      </c>
      <c r="E2393" s="17">
        <v>0.67920082991700803</v>
      </c>
      <c r="F2393" s="17">
        <v>0.607128</v>
      </c>
      <c r="G2393" s="17">
        <v>0.70173300000000005</v>
      </c>
    </row>
    <row r="2394" spans="1:7" x14ac:dyDescent="0.3">
      <c r="A2394" s="17" t="str">
        <f t="shared" si="42"/>
        <v>2021-22Baw Baw ShireS1</v>
      </c>
      <c r="B2394" s="17" t="s">
        <v>107</v>
      </c>
      <c r="C2394" s="17" t="s">
        <v>205</v>
      </c>
      <c r="D2394" s="17" t="s">
        <v>116</v>
      </c>
      <c r="E2394" s="17">
        <v>0.51913732172157001</v>
      </c>
      <c r="F2394" s="17">
        <v>0.607128</v>
      </c>
      <c r="G2394" s="17">
        <v>0.56173300000000004</v>
      </c>
    </row>
    <row r="2395" spans="1:7" x14ac:dyDescent="0.3">
      <c r="A2395" s="17" t="str">
        <f t="shared" si="42"/>
        <v>2021-22Bayside CityS1</v>
      </c>
      <c r="B2395" s="17" t="s">
        <v>107</v>
      </c>
      <c r="C2395" s="17" t="s">
        <v>206</v>
      </c>
      <c r="D2395" s="17" t="s">
        <v>116</v>
      </c>
      <c r="E2395" s="17">
        <v>0.72367259688318897</v>
      </c>
      <c r="F2395" s="17">
        <v>0.607128</v>
      </c>
      <c r="G2395" s="17">
        <v>0.70173300000000005</v>
      </c>
    </row>
    <row r="2396" spans="1:7" x14ac:dyDescent="0.3">
      <c r="A2396" s="17" t="str">
        <f t="shared" si="42"/>
        <v>2021-22Benalla Rural CityS1</v>
      </c>
      <c r="B2396" s="17" t="s">
        <v>107</v>
      </c>
      <c r="C2396" s="17" t="s">
        <v>207</v>
      </c>
      <c r="D2396" s="17" t="s">
        <v>116</v>
      </c>
      <c r="E2396" s="17">
        <v>0.54860500878734597</v>
      </c>
      <c r="F2396" s="17">
        <v>0.607128</v>
      </c>
      <c r="G2396" s="17">
        <v>0.51227900000000004</v>
      </c>
    </row>
    <row r="2397" spans="1:7" x14ac:dyDescent="0.3">
      <c r="A2397" s="17" t="str">
        <f t="shared" si="42"/>
        <v>2021-22Brimbank CityS1</v>
      </c>
      <c r="B2397" s="17" t="s">
        <v>107</v>
      </c>
      <c r="C2397" s="17" t="s">
        <v>208</v>
      </c>
      <c r="D2397" s="17" t="s">
        <v>116</v>
      </c>
      <c r="E2397" s="17">
        <v>0.73795803651918801</v>
      </c>
      <c r="F2397" s="17">
        <v>0.607128</v>
      </c>
      <c r="G2397" s="17">
        <v>0.70173300000000005</v>
      </c>
    </row>
    <row r="2398" spans="1:7" x14ac:dyDescent="0.3">
      <c r="A2398" s="17" t="str">
        <f t="shared" si="42"/>
        <v>2021-22Campaspe ShireS1</v>
      </c>
      <c r="B2398" s="17" t="s">
        <v>107</v>
      </c>
      <c r="C2398" s="17" t="s">
        <v>209</v>
      </c>
      <c r="D2398" s="17" t="s">
        <v>116</v>
      </c>
      <c r="E2398" s="17">
        <v>0.53554507913854199</v>
      </c>
      <c r="F2398" s="17">
        <v>0.607128</v>
      </c>
      <c r="G2398" s="17">
        <v>0.56173300000000004</v>
      </c>
    </row>
    <row r="2399" spans="1:7" x14ac:dyDescent="0.3">
      <c r="A2399" s="17" t="str">
        <f t="shared" si="42"/>
        <v>2021-22Cardinia ShireS1</v>
      </c>
      <c r="B2399" s="17" t="s">
        <v>107</v>
      </c>
      <c r="C2399" s="17" t="s">
        <v>210</v>
      </c>
      <c r="D2399" s="17" t="s">
        <v>116</v>
      </c>
      <c r="E2399" s="17">
        <v>0.72148040948007497</v>
      </c>
      <c r="F2399" s="17">
        <v>0.607128</v>
      </c>
      <c r="G2399" s="17">
        <v>0.68053600000000003</v>
      </c>
    </row>
    <row r="2400" spans="1:7" x14ac:dyDescent="0.3">
      <c r="A2400" s="17" t="str">
        <f t="shared" si="42"/>
        <v>2021-22Casey CityS1</v>
      </c>
      <c r="B2400" s="17" t="s">
        <v>107</v>
      </c>
      <c r="C2400" s="17" t="s">
        <v>211</v>
      </c>
      <c r="D2400" s="17" t="s">
        <v>116</v>
      </c>
      <c r="E2400" s="17">
        <v>0.71784433068644404</v>
      </c>
      <c r="F2400" s="17">
        <v>0.607128</v>
      </c>
      <c r="G2400" s="17">
        <v>0.68053600000000003</v>
      </c>
    </row>
    <row r="2401" spans="1:7" x14ac:dyDescent="0.3">
      <c r="A2401" s="17" t="str">
        <f t="shared" si="42"/>
        <v>2021-22Central Goldfields ShireS1</v>
      </c>
      <c r="B2401" s="17" t="s">
        <v>107</v>
      </c>
      <c r="C2401" s="17" t="s">
        <v>212</v>
      </c>
      <c r="D2401" s="17" t="s">
        <v>116</v>
      </c>
      <c r="E2401" s="17">
        <v>0.53404248290443002</v>
      </c>
      <c r="F2401" s="17">
        <v>0.607128</v>
      </c>
      <c r="G2401" s="17">
        <v>0.51227900000000004</v>
      </c>
    </row>
    <row r="2402" spans="1:7" x14ac:dyDescent="0.3">
      <c r="A2402" s="17" t="str">
        <f t="shared" si="42"/>
        <v>2021-22Colac Otway ShireS1</v>
      </c>
      <c r="B2402" s="17" t="s">
        <v>107</v>
      </c>
      <c r="C2402" s="17" t="s">
        <v>340</v>
      </c>
      <c r="D2402" s="17" t="s">
        <v>116</v>
      </c>
      <c r="E2402" s="17">
        <v>0.55666587893724095</v>
      </c>
      <c r="F2402" s="17">
        <v>0.607128</v>
      </c>
      <c r="G2402" s="17">
        <v>0.56173300000000004</v>
      </c>
    </row>
    <row r="2403" spans="1:7" x14ac:dyDescent="0.3">
      <c r="A2403" s="17" t="str">
        <f t="shared" si="42"/>
        <v>2021-22Corangamite ShireS1</v>
      </c>
      <c r="B2403" s="17" t="s">
        <v>107</v>
      </c>
      <c r="C2403" s="17" t="s">
        <v>213</v>
      </c>
      <c r="D2403" s="17" t="s">
        <v>116</v>
      </c>
      <c r="E2403" s="17">
        <v>0.46795929039784401</v>
      </c>
      <c r="F2403" s="17">
        <v>0.607128</v>
      </c>
      <c r="G2403" s="17">
        <v>0.56173300000000004</v>
      </c>
    </row>
    <row r="2404" spans="1:7" x14ac:dyDescent="0.3">
      <c r="A2404" s="17" t="str">
        <f t="shared" si="42"/>
        <v>2021-22Darebin CityS1</v>
      </c>
      <c r="B2404" s="17" t="s">
        <v>107</v>
      </c>
      <c r="C2404" s="17" t="s">
        <v>214</v>
      </c>
      <c r="D2404" s="17" t="s">
        <v>116</v>
      </c>
      <c r="E2404" s="17">
        <v>0.75091423144519498</v>
      </c>
      <c r="F2404" s="17">
        <v>0.607128</v>
      </c>
      <c r="G2404" s="17">
        <v>0.70173300000000005</v>
      </c>
    </row>
    <row r="2405" spans="1:7" x14ac:dyDescent="0.3">
      <c r="A2405" s="17" t="str">
        <f t="shared" si="42"/>
        <v>2021-22East Gippsland ShireS1</v>
      </c>
      <c r="B2405" s="17" t="s">
        <v>107</v>
      </c>
      <c r="C2405" s="17" t="s">
        <v>215</v>
      </c>
      <c r="D2405" s="17" t="s">
        <v>116</v>
      </c>
      <c r="E2405" s="17">
        <v>0.50723685810893004</v>
      </c>
      <c r="F2405" s="17">
        <v>0.607128</v>
      </c>
      <c r="G2405" s="17">
        <v>0.56173300000000004</v>
      </c>
    </row>
    <row r="2406" spans="1:7" x14ac:dyDescent="0.3">
      <c r="A2406" s="17" t="str">
        <f t="shared" si="42"/>
        <v>2021-22Frankston CityS1</v>
      </c>
      <c r="B2406" s="17" t="s">
        <v>107</v>
      </c>
      <c r="C2406" s="17" t="s">
        <v>216</v>
      </c>
      <c r="D2406" s="17" t="s">
        <v>116</v>
      </c>
      <c r="E2406" s="17">
        <v>0.71187944658843305</v>
      </c>
      <c r="F2406" s="17">
        <v>0.607128</v>
      </c>
      <c r="G2406" s="17">
        <v>0.70173300000000005</v>
      </c>
    </row>
    <row r="2407" spans="1:7" x14ac:dyDescent="0.3">
      <c r="A2407" s="17" t="str">
        <f t="shared" si="42"/>
        <v>2021-22Gannawarra ShireS1</v>
      </c>
      <c r="B2407" s="17" t="s">
        <v>107</v>
      </c>
      <c r="C2407" s="17" t="s">
        <v>217</v>
      </c>
      <c r="D2407" s="17" t="s">
        <v>116</v>
      </c>
      <c r="E2407" s="17">
        <v>0.40504011161492798</v>
      </c>
      <c r="F2407" s="17">
        <v>0.607128</v>
      </c>
      <c r="G2407" s="17">
        <v>0.51227900000000004</v>
      </c>
    </row>
    <row r="2408" spans="1:7" x14ac:dyDescent="0.3">
      <c r="A2408" s="17" t="str">
        <f t="shared" si="42"/>
        <v>2021-22Glenelg ShireS1</v>
      </c>
      <c r="B2408" s="17" t="s">
        <v>107</v>
      </c>
      <c r="C2408" s="17" t="s">
        <v>218</v>
      </c>
      <c r="D2408" s="17" t="s">
        <v>116</v>
      </c>
      <c r="E2408" s="17">
        <v>0.42217423957942202</v>
      </c>
      <c r="F2408" s="17">
        <v>0.607128</v>
      </c>
      <c r="G2408" s="17">
        <v>0.56173300000000004</v>
      </c>
    </row>
    <row r="2409" spans="1:7" x14ac:dyDescent="0.3">
      <c r="A2409" s="17" t="str">
        <f t="shared" si="42"/>
        <v>2021-22Golden Plains ShireS1</v>
      </c>
      <c r="B2409" s="17" t="s">
        <v>107</v>
      </c>
      <c r="C2409" s="17" t="s">
        <v>219</v>
      </c>
      <c r="D2409" s="17" t="s">
        <v>116</v>
      </c>
      <c r="E2409" s="17">
        <v>0.56552471812662597</v>
      </c>
      <c r="F2409" s="17">
        <v>0.607128</v>
      </c>
      <c r="G2409" s="17">
        <v>0.56173300000000004</v>
      </c>
    </row>
    <row r="2410" spans="1:7" x14ac:dyDescent="0.3">
      <c r="A2410" s="17" t="str">
        <f t="shared" si="42"/>
        <v>2021-22Greater Bendigo CityS1</v>
      </c>
      <c r="B2410" s="17" t="s">
        <v>107</v>
      </c>
      <c r="C2410" s="17" t="s">
        <v>220</v>
      </c>
      <c r="D2410" s="17" t="s">
        <v>116</v>
      </c>
      <c r="E2410" s="17">
        <v>0.61632692743947903</v>
      </c>
      <c r="F2410" s="17">
        <v>0.607128</v>
      </c>
      <c r="G2410" s="17">
        <v>0.58990799999999999</v>
      </c>
    </row>
    <row r="2411" spans="1:7" x14ac:dyDescent="0.3">
      <c r="A2411" s="17" t="str">
        <f t="shared" si="42"/>
        <v>2021-22Greater Dandenong CityS1</v>
      </c>
      <c r="B2411" s="17" t="s">
        <v>107</v>
      </c>
      <c r="C2411" s="17" t="s">
        <v>221</v>
      </c>
      <c r="D2411" s="17" t="s">
        <v>116</v>
      </c>
      <c r="E2411" s="17">
        <v>0.687890126259044</v>
      </c>
      <c r="F2411" s="17">
        <v>0.607128</v>
      </c>
      <c r="G2411" s="17">
        <v>0.70173300000000005</v>
      </c>
    </row>
    <row r="2412" spans="1:7" x14ac:dyDescent="0.3">
      <c r="A2412" s="17" t="str">
        <f t="shared" si="42"/>
        <v>2021-22Greater Geelong CityS1</v>
      </c>
      <c r="B2412" s="17" t="s">
        <v>107</v>
      </c>
      <c r="C2412" s="17" t="s">
        <v>222</v>
      </c>
      <c r="D2412" s="17" t="s">
        <v>116</v>
      </c>
      <c r="E2412" s="17">
        <v>0.57575507224621303</v>
      </c>
      <c r="F2412" s="17">
        <v>0.607128</v>
      </c>
      <c r="G2412" s="17">
        <v>0.58990799999999999</v>
      </c>
    </row>
    <row r="2413" spans="1:7" x14ac:dyDescent="0.3">
      <c r="A2413" s="17" t="str">
        <f t="shared" si="42"/>
        <v>2021-22Hepburn ShireS1</v>
      </c>
      <c r="B2413" s="17" t="s">
        <v>107</v>
      </c>
      <c r="C2413" s="17" t="s">
        <v>223</v>
      </c>
      <c r="D2413" s="17" t="s">
        <v>116</v>
      </c>
      <c r="E2413" s="17">
        <v>0.54713394988758302</v>
      </c>
      <c r="F2413" s="17">
        <v>0.607128</v>
      </c>
      <c r="G2413" s="17">
        <v>0.51227900000000004</v>
      </c>
    </row>
    <row r="2414" spans="1:7" x14ac:dyDescent="0.3">
      <c r="A2414" s="17" t="str">
        <f t="shared" si="42"/>
        <v>2021-22Hindmarsh ShireS1</v>
      </c>
      <c r="B2414" s="17" t="s">
        <v>107</v>
      </c>
      <c r="C2414" s="17" t="s">
        <v>224</v>
      </c>
      <c r="D2414" s="17" t="s">
        <v>116</v>
      </c>
      <c r="E2414" s="17">
        <v>0.45229383895553599</v>
      </c>
      <c r="F2414" s="17">
        <v>0.607128</v>
      </c>
      <c r="G2414" s="17">
        <v>0.51227900000000004</v>
      </c>
    </row>
    <row r="2415" spans="1:7" x14ac:dyDescent="0.3">
      <c r="A2415" s="17" t="str">
        <f t="shared" si="42"/>
        <v>2021-22Hobsons Bay CityS1</v>
      </c>
      <c r="B2415" s="17" t="s">
        <v>107</v>
      </c>
      <c r="C2415" s="17" t="s">
        <v>225</v>
      </c>
      <c r="D2415" s="17" t="s">
        <v>116</v>
      </c>
      <c r="E2415" s="17">
        <v>0.81468927295277505</v>
      </c>
      <c r="F2415" s="17">
        <v>0.607128</v>
      </c>
      <c r="G2415" s="17">
        <v>0.70173300000000005</v>
      </c>
    </row>
    <row r="2416" spans="1:7" x14ac:dyDescent="0.3">
      <c r="A2416" s="17" t="str">
        <f t="shared" si="42"/>
        <v>2021-22Hume CityS1</v>
      </c>
      <c r="B2416" s="17" t="s">
        <v>107</v>
      </c>
      <c r="C2416" s="17" t="s">
        <v>226</v>
      </c>
      <c r="D2416" s="17" t="s">
        <v>116</v>
      </c>
      <c r="E2416" s="17">
        <v>0.61146065183990805</v>
      </c>
      <c r="F2416" s="17">
        <v>0.607128</v>
      </c>
      <c r="G2416" s="17">
        <v>0.68053600000000003</v>
      </c>
    </row>
    <row r="2417" spans="1:7" x14ac:dyDescent="0.3">
      <c r="A2417" s="17" t="str">
        <f t="shared" ref="A2417:A2480" si="43">CONCATENATE(B2417,C2417,D2417)</f>
        <v>2021-22Indigo ShireS1</v>
      </c>
      <c r="B2417" s="17" t="s">
        <v>107</v>
      </c>
      <c r="C2417" s="17" t="s">
        <v>227</v>
      </c>
      <c r="D2417" s="17" t="s">
        <v>116</v>
      </c>
      <c r="E2417" s="17">
        <v>0.51152470021223795</v>
      </c>
      <c r="F2417" s="17">
        <v>0.607128</v>
      </c>
      <c r="G2417" s="17">
        <v>0.51227900000000004</v>
      </c>
    </row>
    <row r="2418" spans="1:7" x14ac:dyDescent="0.3">
      <c r="A2418" s="17" t="str">
        <f t="shared" si="43"/>
        <v>2021-22Knox CityS1</v>
      </c>
      <c r="B2418" s="17" t="s">
        <v>107</v>
      </c>
      <c r="C2418" s="17" t="s">
        <v>228</v>
      </c>
      <c r="D2418" s="17" t="s">
        <v>116</v>
      </c>
      <c r="E2418" s="17">
        <v>0.67633332796296597</v>
      </c>
      <c r="F2418" s="17">
        <v>0.607128</v>
      </c>
      <c r="G2418" s="17">
        <v>0.70173300000000005</v>
      </c>
    </row>
    <row r="2419" spans="1:7" x14ac:dyDescent="0.3">
      <c r="A2419" s="17" t="str">
        <f t="shared" si="43"/>
        <v>2021-22Loddon ShireS1</v>
      </c>
      <c r="B2419" s="17" t="s">
        <v>107</v>
      </c>
      <c r="C2419" s="17" t="s">
        <v>229</v>
      </c>
      <c r="D2419" s="17" t="s">
        <v>116</v>
      </c>
      <c r="E2419" s="17">
        <v>0.36339740849651597</v>
      </c>
      <c r="F2419" s="17">
        <v>0.607128</v>
      </c>
      <c r="G2419" s="17">
        <v>0.51227900000000004</v>
      </c>
    </row>
    <row r="2420" spans="1:7" x14ac:dyDescent="0.3">
      <c r="A2420" s="17" t="str">
        <f t="shared" si="43"/>
        <v>2021-22Macedon Ranges ShireS1</v>
      </c>
      <c r="B2420" s="17" t="s">
        <v>107</v>
      </c>
      <c r="C2420" s="17" t="s">
        <v>230</v>
      </c>
      <c r="D2420" s="17" t="s">
        <v>116</v>
      </c>
      <c r="E2420" s="17">
        <v>0.51179281934968801</v>
      </c>
      <c r="F2420" s="17">
        <v>0.607128</v>
      </c>
      <c r="G2420" s="17">
        <v>0.56173300000000004</v>
      </c>
    </row>
    <row r="2421" spans="1:7" x14ac:dyDescent="0.3">
      <c r="A2421" s="17" t="str">
        <f t="shared" si="43"/>
        <v>2021-22Manningham CityS1</v>
      </c>
      <c r="B2421" s="17" t="s">
        <v>107</v>
      </c>
      <c r="C2421" s="17" t="s">
        <v>231</v>
      </c>
      <c r="D2421" s="17" t="s">
        <v>116</v>
      </c>
      <c r="E2421" s="17">
        <v>0.80760590047192504</v>
      </c>
      <c r="F2421" s="17">
        <v>0.607128</v>
      </c>
      <c r="G2421" s="17">
        <v>0.70173300000000005</v>
      </c>
    </row>
    <row r="2422" spans="1:7" x14ac:dyDescent="0.3">
      <c r="A2422" s="17" t="str">
        <f t="shared" si="43"/>
        <v>2021-22Mansfield ShireS1</v>
      </c>
      <c r="B2422" s="17" t="s">
        <v>107</v>
      </c>
      <c r="C2422" s="17" t="s">
        <v>232</v>
      </c>
      <c r="D2422" s="17" t="s">
        <v>116</v>
      </c>
      <c r="E2422" s="17">
        <v>0.59054011863877598</v>
      </c>
      <c r="F2422" s="17">
        <v>0.607128</v>
      </c>
      <c r="G2422" s="17">
        <v>0.51227900000000004</v>
      </c>
    </row>
    <row r="2423" spans="1:7" x14ac:dyDescent="0.3">
      <c r="A2423" s="17" t="str">
        <f t="shared" si="43"/>
        <v>2021-22Maribyrnong CityS1</v>
      </c>
      <c r="B2423" s="17" t="s">
        <v>107</v>
      </c>
      <c r="C2423" s="17" t="s">
        <v>233</v>
      </c>
      <c r="D2423" s="17" t="s">
        <v>116</v>
      </c>
      <c r="E2423" s="17">
        <v>0.78060683669476705</v>
      </c>
      <c r="F2423" s="17">
        <v>0.607128</v>
      </c>
      <c r="G2423" s="17">
        <v>0.70173300000000005</v>
      </c>
    </row>
    <row r="2424" spans="1:7" x14ac:dyDescent="0.3">
      <c r="A2424" s="17" t="str">
        <f t="shared" si="43"/>
        <v>2021-22Maroondah CityS1</v>
      </c>
      <c r="B2424" s="17" t="s">
        <v>107</v>
      </c>
      <c r="C2424" s="17" t="s">
        <v>234</v>
      </c>
      <c r="D2424" s="17" t="s">
        <v>116</v>
      </c>
      <c r="E2424" s="17">
        <v>0.68694856635916901</v>
      </c>
      <c r="F2424" s="17">
        <v>0.607128</v>
      </c>
      <c r="G2424" s="17">
        <v>0.70173300000000005</v>
      </c>
    </row>
    <row r="2425" spans="1:7" x14ac:dyDescent="0.3">
      <c r="A2425" s="17" t="str">
        <f t="shared" si="43"/>
        <v>2021-22Melbourne CityS1</v>
      </c>
      <c r="B2425" s="17" t="s">
        <v>107</v>
      </c>
      <c r="C2425" s="17" t="s">
        <v>235</v>
      </c>
      <c r="D2425" s="17" t="s">
        <v>116</v>
      </c>
      <c r="E2425" s="17">
        <v>0.64522950566487502</v>
      </c>
      <c r="F2425" s="17">
        <v>0.607128</v>
      </c>
      <c r="G2425" s="17">
        <v>0.70173300000000005</v>
      </c>
    </row>
    <row r="2426" spans="1:7" x14ac:dyDescent="0.3">
      <c r="A2426" s="17" t="str">
        <f t="shared" si="43"/>
        <v>2021-22Melton CityS1</v>
      </c>
      <c r="B2426" s="17" t="s">
        <v>107</v>
      </c>
      <c r="C2426" s="17" t="s">
        <v>236</v>
      </c>
      <c r="D2426" s="17" t="s">
        <v>116</v>
      </c>
      <c r="E2426" s="17">
        <v>0.48427430675711902</v>
      </c>
      <c r="F2426" s="17">
        <v>0.607128</v>
      </c>
      <c r="G2426" s="17">
        <v>0.68053600000000003</v>
      </c>
    </row>
    <row r="2427" spans="1:7" x14ac:dyDescent="0.3">
      <c r="A2427" s="17" t="str">
        <f t="shared" si="43"/>
        <v>2021-22Moira ShireS1</v>
      </c>
      <c r="B2427" s="17" t="s">
        <v>107</v>
      </c>
      <c r="C2427" s="17" t="s">
        <v>237</v>
      </c>
      <c r="D2427" s="17" t="s">
        <v>116</v>
      </c>
      <c r="E2427" s="17">
        <v>0.60547988358734695</v>
      </c>
      <c r="F2427" s="17">
        <v>0.607128</v>
      </c>
      <c r="G2427" s="17">
        <v>0.56173300000000004</v>
      </c>
    </row>
    <row r="2428" spans="1:7" x14ac:dyDescent="0.3">
      <c r="A2428" s="17" t="str">
        <f t="shared" si="43"/>
        <v>2021-22Monash CityS1</v>
      </c>
      <c r="B2428" s="17" t="s">
        <v>107</v>
      </c>
      <c r="C2428" s="17" t="s">
        <v>238</v>
      </c>
      <c r="D2428" s="17" t="s">
        <v>116</v>
      </c>
      <c r="E2428" s="17">
        <v>0.67761577612601098</v>
      </c>
      <c r="F2428" s="17">
        <v>0.607128</v>
      </c>
      <c r="G2428" s="17">
        <v>0.70173300000000005</v>
      </c>
    </row>
    <row r="2429" spans="1:7" x14ac:dyDescent="0.3">
      <c r="A2429" s="17" t="str">
        <f t="shared" si="43"/>
        <v>2021-22Moonee Valley CityS1</v>
      </c>
      <c r="B2429" s="17" t="s">
        <v>107</v>
      </c>
      <c r="C2429" s="17" t="s">
        <v>239</v>
      </c>
      <c r="D2429" s="17" t="s">
        <v>116</v>
      </c>
      <c r="E2429" s="17">
        <v>0.65603910887063999</v>
      </c>
      <c r="F2429" s="17">
        <v>0.607128</v>
      </c>
      <c r="G2429" s="17">
        <v>0.70173300000000005</v>
      </c>
    </row>
    <row r="2430" spans="1:7" x14ac:dyDescent="0.3">
      <c r="A2430" s="17" t="str">
        <f t="shared" si="43"/>
        <v>2021-22Moorabool ShireS1</v>
      </c>
      <c r="B2430" s="17" t="s">
        <v>107</v>
      </c>
      <c r="C2430" s="17" t="s">
        <v>240</v>
      </c>
      <c r="D2430" s="17" t="s">
        <v>116</v>
      </c>
      <c r="E2430" s="17">
        <v>0.64358802970005202</v>
      </c>
      <c r="F2430" s="17">
        <v>0.607128</v>
      </c>
      <c r="G2430" s="17">
        <v>0.56173300000000004</v>
      </c>
    </row>
    <row r="2431" spans="1:7" x14ac:dyDescent="0.3">
      <c r="A2431" s="17" t="str">
        <f t="shared" si="43"/>
        <v>2021-22Mornington Peninsula ShireS1</v>
      </c>
      <c r="B2431" s="17" t="s">
        <v>107</v>
      </c>
      <c r="C2431" s="17" t="s">
        <v>242</v>
      </c>
      <c r="D2431" s="17" t="s">
        <v>116</v>
      </c>
      <c r="E2431" s="17">
        <v>0.75864643893964401</v>
      </c>
      <c r="F2431" s="17">
        <v>0.607128</v>
      </c>
      <c r="G2431" s="17">
        <v>0.68053600000000003</v>
      </c>
    </row>
    <row r="2432" spans="1:7" x14ac:dyDescent="0.3">
      <c r="A2432" s="17" t="str">
        <f t="shared" si="43"/>
        <v>2021-22Mount Alexander ShireS1</v>
      </c>
      <c r="B2432" s="17" t="s">
        <v>107</v>
      </c>
      <c r="C2432" s="17" t="s">
        <v>243</v>
      </c>
      <c r="D2432" s="17" t="s">
        <v>116</v>
      </c>
      <c r="E2432" s="17">
        <v>0.61542138725560502</v>
      </c>
      <c r="F2432" s="17">
        <v>0.607128</v>
      </c>
      <c r="G2432" s="17">
        <v>0.56173300000000004</v>
      </c>
    </row>
    <row r="2433" spans="1:7" x14ac:dyDescent="0.3">
      <c r="A2433" s="17" t="str">
        <f t="shared" si="43"/>
        <v>2021-22Moyne ShireS1</v>
      </c>
      <c r="B2433" s="17" t="s">
        <v>107</v>
      </c>
      <c r="C2433" s="17" t="s">
        <v>244</v>
      </c>
      <c r="D2433" s="17" t="s">
        <v>116</v>
      </c>
      <c r="E2433" s="17">
        <v>0.472494042515754</v>
      </c>
      <c r="F2433" s="17">
        <v>0.607128</v>
      </c>
      <c r="G2433" s="17">
        <v>0.56173300000000004</v>
      </c>
    </row>
    <row r="2434" spans="1:7" x14ac:dyDescent="0.3">
      <c r="A2434" s="17" t="str">
        <f t="shared" si="43"/>
        <v>2021-22Murrindindi ShireS1</v>
      </c>
      <c r="B2434" s="17" t="s">
        <v>107</v>
      </c>
      <c r="C2434" s="17" t="s">
        <v>245</v>
      </c>
      <c r="D2434" s="17" t="s">
        <v>116</v>
      </c>
      <c r="E2434" s="17">
        <v>0.60512483574244402</v>
      </c>
      <c r="F2434" s="17">
        <v>0.607128</v>
      </c>
      <c r="G2434" s="17">
        <v>0.51227900000000004</v>
      </c>
    </row>
    <row r="2435" spans="1:7" x14ac:dyDescent="0.3">
      <c r="A2435" s="17" t="str">
        <f t="shared" si="43"/>
        <v>2021-22Nillumbik ShireS1</v>
      </c>
      <c r="B2435" s="17" t="s">
        <v>107</v>
      </c>
      <c r="C2435" s="17" t="s">
        <v>246</v>
      </c>
      <c r="D2435" s="17" t="s">
        <v>116</v>
      </c>
      <c r="E2435" s="17">
        <v>0.76798062869483696</v>
      </c>
      <c r="F2435" s="17">
        <v>0.607128</v>
      </c>
      <c r="G2435" s="17">
        <v>0.68053600000000003</v>
      </c>
    </row>
    <row r="2436" spans="1:7" x14ac:dyDescent="0.3">
      <c r="A2436" s="17" t="str">
        <f t="shared" si="43"/>
        <v>2021-22Port Phillip CityS1</v>
      </c>
      <c r="B2436" s="17" t="s">
        <v>107</v>
      </c>
      <c r="C2436" s="17" t="s">
        <v>247</v>
      </c>
      <c r="D2436" s="17" t="s">
        <v>116</v>
      </c>
      <c r="E2436" s="17">
        <v>0.60115655795249701</v>
      </c>
      <c r="F2436" s="17">
        <v>0.607128</v>
      </c>
      <c r="G2436" s="17">
        <v>0.70173300000000005</v>
      </c>
    </row>
    <row r="2437" spans="1:7" x14ac:dyDescent="0.3">
      <c r="A2437" s="17" t="str">
        <f t="shared" si="43"/>
        <v>2021-22Pyrenees ShireS1</v>
      </c>
      <c r="B2437" s="17" t="s">
        <v>107</v>
      </c>
      <c r="C2437" s="17" t="s">
        <v>248</v>
      </c>
      <c r="D2437" s="17" t="s">
        <v>116</v>
      </c>
      <c r="E2437" s="17">
        <v>0.50629353537822297</v>
      </c>
      <c r="F2437" s="17">
        <v>0.607128</v>
      </c>
      <c r="G2437" s="17">
        <v>0.51227900000000004</v>
      </c>
    </row>
    <row r="2438" spans="1:7" x14ac:dyDescent="0.3">
      <c r="A2438" s="17" t="str">
        <f t="shared" si="43"/>
        <v>2021-22Greater SheppartonS1</v>
      </c>
      <c r="B2438" s="17" t="s">
        <v>107</v>
      </c>
      <c r="C2438" s="17" t="s">
        <v>249</v>
      </c>
      <c r="D2438" s="17" t="s">
        <v>116</v>
      </c>
      <c r="E2438" s="17">
        <v>0.58842908854328901</v>
      </c>
      <c r="F2438" s="17">
        <v>0.607128</v>
      </c>
      <c r="G2438" s="17">
        <v>0.58990799999999999</v>
      </c>
    </row>
    <row r="2439" spans="1:7" x14ac:dyDescent="0.3">
      <c r="A2439" s="17" t="str">
        <f t="shared" si="43"/>
        <v>2021-22Wangaratta Rural CityS1</v>
      </c>
      <c r="B2439" s="17" t="s">
        <v>107</v>
      </c>
      <c r="C2439" s="17" t="s">
        <v>250</v>
      </c>
      <c r="D2439" s="17" t="s">
        <v>116</v>
      </c>
      <c r="E2439" s="17">
        <v>0.49674322009898503</v>
      </c>
      <c r="F2439" s="17">
        <v>0.607128</v>
      </c>
      <c r="G2439" s="17">
        <v>0.58990799999999999</v>
      </c>
    </row>
    <row r="2440" spans="1:7" x14ac:dyDescent="0.3">
      <c r="A2440" s="17" t="str">
        <f t="shared" si="43"/>
        <v>2021-22Warrnambool CityS1</v>
      </c>
      <c r="B2440" s="17" t="s">
        <v>107</v>
      </c>
      <c r="C2440" s="17" t="s">
        <v>251</v>
      </c>
      <c r="D2440" s="17" t="s">
        <v>116</v>
      </c>
      <c r="E2440" s="17">
        <v>0.53349633855691003</v>
      </c>
      <c r="F2440" s="17">
        <v>0.607128</v>
      </c>
      <c r="G2440" s="17">
        <v>0.58990799999999999</v>
      </c>
    </row>
    <row r="2441" spans="1:7" x14ac:dyDescent="0.3">
      <c r="A2441" s="17" t="str">
        <f t="shared" si="43"/>
        <v>2021-22Wodonga CityS1</v>
      </c>
      <c r="B2441" s="17" t="s">
        <v>107</v>
      </c>
      <c r="C2441" s="17" t="s">
        <v>252</v>
      </c>
      <c r="D2441" s="17" t="s">
        <v>116</v>
      </c>
      <c r="E2441" s="17">
        <v>0.68586217137361905</v>
      </c>
      <c r="F2441" s="17">
        <v>0.607128</v>
      </c>
      <c r="G2441" s="17">
        <v>0.58990799999999999</v>
      </c>
    </row>
    <row r="2442" spans="1:7" x14ac:dyDescent="0.3">
      <c r="A2442" s="17" t="str">
        <f t="shared" si="43"/>
        <v>2021-22Boroondara CityS1</v>
      </c>
      <c r="B2442" s="17" t="s">
        <v>107</v>
      </c>
      <c r="C2442" s="17" t="s">
        <v>253</v>
      </c>
      <c r="D2442" s="17" t="s">
        <v>116</v>
      </c>
      <c r="E2442" s="17">
        <v>0.81027337280595901</v>
      </c>
      <c r="F2442" s="17">
        <v>0.607128</v>
      </c>
      <c r="G2442" s="17">
        <v>0.70173300000000005</v>
      </c>
    </row>
    <row r="2443" spans="1:7" x14ac:dyDescent="0.3">
      <c r="A2443" s="17" t="str">
        <f t="shared" si="43"/>
        <v>2021-22Buloke ShireS1</v>
      </c>
      <c r="B2443" s="17" t="s">
        <v>107</v>
      </c>
      <c r="C2443" s="17" t="s">
        <v>254</v>
      </c>
      <c r="D2443" s="17" t="s">
        <v>116</v>
      </c>
      <c r="E2443" s="17">
        <v>0.49917892456587798</v>
      </c>
      <c r="F2443" s="17">
        <v>0.607128</v>
      </c>
      <c r="G2443" s="17">
        <v>0.51227900000000004</v>
      </c>
    </row>
    <row r="2444" spans="1:7" x14ac:dyDescent="0.3">
      <c r="A2444" s="17" t="str">
        <f t="shared" si="43"/>
        <v>2021-22Glen Eira CityS1</v>
      </c>
      <c r="B2444" s="17" t="s">
        <v>107</v>
      </c>
      <c r="C2444" s="17" t="s">
        <v>255</v>
      </c>
      <c r="D2444" s="17" t="s">
        <v>116</v>
      </c>
      <c r="E2444" s="17">
        <v>0.69931315731632604</v>
      </c>
      <c r="F2444" s="17">
        <v>0.607128</v>
      </c>
      <c r="G2444" s="17">
        <v>0.70173300000000005</v>
      </c>
    </row>
    <row r="2445" spans="1:7" x14ac:dyDescent="0.3">
      <c r="A2445" s="17" t="str">
        <f t="shared" si="43"/>
        <v>2021-22Horsham Rural CityS1</v>
      </c>
      <c r="B2445" s="17" t="s">
        <v>107</v>
      </c>
      <c r="C2445" s="17" t="s">
        <v>256</v>
      </c>
      <c r="D2445" s="17" t="s">
        <v>116</v>
      </c>
      <c r="E2445" s="17">
        <v>0.58673891625615804</v>
      </c>
      <c r="F2445" s="17">
        <v>0.607128</v>
      </c>
      <c r="G2445" s="17">
        <v>0.58990799999999999</v>
      </c>
    </row>
    <row r="2446" spans="1:7" x14ac:dyDescent="0.3">
      <c r="A2446" s="17" t="str">
        <f t="shared" si="43"/>
        <v>2021-22Kingston CityS1</v>
      </c>
      <c r="B2446" s="17" t="s">
        <v>107</v>
      </c>
      <c r="C2446" s="17" t="s">
        <v>257</v>
      </c>
      <c r="D2446" s="17" t="s">
        <v>116</v>
      </c>
      <c r="E2446" s="17">
        <v>0.63748574522721502</v>
      </c>
      <c r="F2446" s="17">
        <v>0.607128</v>
      </c>
      <c r="G2446" s="17">
        <v>0.70173300000000005</v>
      </c>
    </row>
    <row r="2447" spans="1:7" x14ac:dyDescent="0.3">
      <c r="A2447" s="17" t="str">
        <f t="shared" si="43"/>
        <v>2021-22Latrobe CityS1</v>
      </c>
      <c r="B2447" s="17" t="s">
        <v>107</v>
      </c>
      <c r="C2447" s="17" t="s">
        <v>258</v>
      </c>
      <c r="D2447" s="17" t="s">
        <v>116</v>
      </c>
      <c r="E2447" s="17">
        <v>0.57532327804957295</v>
      </c>
      <c r="F2447" s="17">
        <v>0.607128</v>
      </c>
      <c r="G2447" s="17">
        <v>0.58990799999999999</v>
      </c>
    </row>
    <row r="2448" spans="1:7" x14ac:dyDescent="0.3">
      <c r="A2448" s="17" t="str">
        <f t="shared" si="43"/>
        <v>2021-22Mildura Rural CityS1</v>
      </c>
      <c r="B2448" s="17" t="s">
        <v>107</v>
      </c>
      <c r="C2448" s="17" t="s">
        <v>259</v>
      </c>
      <c r="D2448" s="17" t="s">
        <v>116</v>
      </c>
      <c r="E2448" s="17">
        <v>0.58424851879621897</v>
      </c>
      <c r="F2448" s="17">
        <v>0.607128</v>
      </c>
      <c r="G2448" s="17">
        <v>0.58990799999999999</v>
      </c>
    </row>
    <row r="2449" spans="1:7" x14ac:dyDescent="0.3">
      <c r="A2449" s="17" t="str">
        <f t="shared" si="43"/>
        <v>2021-22Mitchell ShireS1</v>
      </c>
      <c r="B2449" s="17" t="s">
        <v>107</v>
      </c>
      <c r="C2449" s="17" t="s">
        <v>260</v>
      </c>
      <c r="D2449" s="17" t="s">
        <v>116</v>
      </c>
      <c r="E2449" s="17">
        <v>0.63483239296382299</v>
      </c>
      <c r="F2449" s="17">
        <v>0.607128</v>
      </c>
      <c r="G2449" s="17">
        <v>0.56173300000000004</v>
      </c>
    </row>
    <row r="2450" spans="1:7" x14ac:dyDescent="0.3">
      <c r="A2450" s="17" t="str">
        <f t="shared" si="43"/>
        <v>2021-22Northern Grampians ShireS1</v>
      </c>
      <c r="B2450" s="17" t="s">
        <v>107</v>
      </c>
      <c r="C2450" s="17" t="s">
        <v>261</v>
      </c>
      <c r="D2450" s="17" t="s">
        <v>116</v>
      </c>
      <c r="E2450" s="17">
        <v>0.51647970085470096</v>
      </c>
      <c r="F2450" s="17">
        <v>0.607128</v>
      </c>
      <c r="G2450" s="17">
        <v>0.51227900000000004</v>
      </c>
    </row>
    <row r="2451" spans="1:7" x14ac:dyDescent="0.3">
      <c r="A2451" s="17" t="str">
        <f t="shared" si="43"/>
        <v>2017-18Southern Grampians ShireG2</v>
      </c>
      <c r="B2451" s="17" t="s">
        <v>262</v>
      </c>
      <c r="C2451" s="17" t="s">
        <v>184</v>
      </c>
      <c r="D2451" s="17" t="s">
        <v>22</v>
      </c>
      <c r="E2451" s="17">
        <v>54</v>
      </c>
      <c r="F2451" s="17">
        <v>56.258228000000003</v>
      </c>
      <c r="G2451" s="17">
        <v>53.789473999999998</v>
      </c>
    </row>
    <row r="2452" spans="1:7" x14ac:dyDescent="0.3">
      <c r="A2452" s="17" t="str">
        <f t="shared" si="43"/>
        <v>2017-18South Gippsland ShireG2</v>
      </c>
      <c r="B2452" s="17" t="s">
        <v>262</v>
      </c>
      <c r="C2452" s="17" t="s">
        <v>185</v>
      </c>
      <c r="D2452" s="17" t="s">
        <v>22</v>
      </c>
      <c r="E2452" s="17">
        <v>48</v>
      </c>
      <c r="F2452" s="17">
        <v>56.258228000000003</v>
      </c>
      <c r="G2452" s="17">
        <v>53.789473999999998</v>
      </c>
    </row>
    <row r="2453" spans="1:7" x14ac:dyDescent="0.3">
      <c r="A2453" s="17" t="str">
        <f t="shared" si="43"/>
        <v>2017-18Stonnington CityG2</v>
      </c>
      <c r="B2453" s="17" t="s">
        <v>262</v>
      </c>
      <c r="C2453" s="17" t="s">
        <v>186</v>
      </c>
      <c r="D2453" s="17" t="s">
        <v>22</v>
      </c>
      <c r="E2453" s="17">
        <v>60</v>
      </c>
      <c r="F2453" s="17">
        <v>56.258228000000003</v>
      </c>
      <c r="G2453" s="17">
        <v>60.231817999999997</v>
      </c>
    </row>
    <row r="2454" spans="1:7" x14ac:dyDescent="0.3">
      <c r="A2454" s="17" t="str">
        <f t="shared" si="43"/>
        <v>2017-18Ararat Rural CityG2</v>
      </c>
      <c r="B2454" s="17" t="s">
        <v>262</v>
      </c>
      <c r="C2454" s="17" t="s">
        <v>187</v>
      </c>
      <c r="D2454" s="17" t="s">
        <v>22</v>
      </c>
      <c r="E2454" s="17">
        <v>41</v>
      </c>
      <c r="F2454" s="17">
        <v>56.258228000000003</v>
      </c>
      <c r="G2454" s="17">
        <v>53.736842000000003</v>
      </c>
    </row>
    <row r="2455" spans="1:7" x14ac:dyDescent="0.3">
      <c r="A2455" s="17" t="str">
        <f t="shared" si="43"/>
        <v>2017-18Strathbogie ShireG2</v>
      </c>
      <c r="B2455" s="17" t="s">
        <v>262</v>
      </c>
      <c r="C2455" s="17" t="s">
        <v>188</v>
      </c>
      <c r="D2455" s="17" t="s">
        <v>22</v>
      </c>
      <c r="E2455" s="17">
        <v>51</v>
      </c>
      <c r="F2455" s="17">
        <v>56.258228000000003</v>
      </c>
      <c r="G2455" s="17">
        <v>53.736842000000003</v>
      </c>
    </row>
    <row r="2456" spans="1:7" x14ac:dyDescent="0.3">
      <c r="A2456" s="17" t="str">
        <f t="shared" si="43"/>
        <v>2017-18Surf Coast ShireG2</v>
      </c>
      <c r="B2456" s="17" t="s">
        <v>262</v>
      </c>
      <c r="C2456" s="17" t="s">
        <v>189</v>
      </c>
      <c r="D2456" s="17" t="s">
        <v>22</v>
      </c>
      <c r="E2456" s="17">
        <v>57</v>
      </c>
      <c r="F2456" s="17">
        <v>56.258228000000003</v>
      </c>
      <c r="G2456" s="17">
        <v>53.789473999999998</v>
      </c>
    </row>
    <row r="2457" spans="1:7" x14ac:dyDescent="0.3">
      <c r="A2457" s="17" t="str">
        <f t="shared" si="43"/>
        <v>2017-18Swan Hill Rural CityG2</v>
      </c>
      <c r="B2457" s="17" t="s">
        <v>262</v>
      </c>
      <c r="C2457" s="17" t="s">
        <v>190</v>
      </c>
      <c r="D2457" s="17" t="s">
        <v>22</v>
      </c>
      <c r="E2457" s="17">
        <v>55</v>
      </c>
      <c r="F2457" s="17">
        <v>56.258228000000003</v>
      </c>
      <c r="G2457" s="17">
        <v>53.789473999999998</v>
      </c>
    </row>
    <row r="2458" spans="1:7" x14ac:dyDescent="0.3">
      <c r="A2458" s="17" t="str">
        <f t="shared" si="43"/>
        <v>2017-18Towong ShireG2</v>
      </c>
      <c r="B2458" s="17" t="s">
        <v>262</v>
      </c>
      <c r="C2458" s="17" t="s">
        <v>191</v>
      </c>
      <c r="D2458" s="17" t="s">
        <v>22</v>
      </c>
      <c r="E2458" s="17">
        <v>59</v>
      </c>
      <c r="F2458" s="17">
        <v>56.258228000000003</v>
      </c>
      <c r="G2458" s="17">
        <v>53.736842000000003</v>
      </c>
    </row>
    <row r="2459" spans="1:7" x14ac:dyDescent="0.3">
      <c r="A2459" s="17" t="str">
        <f t="shared" si="43"/>
        <v>2017-18Wellington ShireG2</v>
      </c>
      <c r="B2459" s="17" t="s">
        <v>262</v>
      </c>
      <c r="C2459" s="17" t="s">
        <v>192</v>
      </c>
      <c r="D2459" s="17" t="s">
        <v>22</v>
      </c>
      <c r="E2459" s="17">
        <v>58</v>
      </c>
      <c r="F2459" s="17">
        <v>56.258228000000003</v>
      </c>
      <c r="G2459" s="17">
        <v>53.789473999999998</v>
      </c>
    </row>
    <row r="2460" spans="1:7" x14ac:dyDescent="0.3">
      <c r="A2460" s="17" t="str">
        <f t="shared" si="43"/>
        <v>2017-18West Wimmera ShireG2</v>
      </c>
      <c r="B2460" s="17" t="s">
        <v>262</v>
      </c>
      <c r="C2460" s="17" t="s">
        <v>193</v>
      </c>
      <c r="D2460" s="17" t="s">
        <v>22</v>
      </c>
      <c r="E2460" s="17">
        <v>58</v>
      </c>
      <c r="F2460" s="17">
        <v>56.258228000000003</v>
      </c>
      <c r="G2460" s="17">
        <v>53.736842000000003</v>
      </c>
    </row>
    <row r="2461" spans="1:7" x14ac:dyDescent="0.3">
      <c r="A2461" s="17" t="str">
        <f t="shared" si="43"/>
        <v>2017-18Whitehorse CityG2</v>
      </c>
      <c r="B2461" s="17" t="s">
        <v>262</v>
      </c>
      <c r="C2461" s="17" t="s">
        <v>194</v>
      </c>
      <c r="D2461" s="17" t="s">
        <v>22</v>
      </c>
      <c r="E2461" s="17">
        <v>57</v>
      </c>
      <c r="F2461" s="17">
        <v>56.258228000000003</v>
      </c>
      <c r="G2461" s="17">
        <v>60.231817999999997</v>
      </c>
    </row>
    <row r="2462" spans="1:7" x14ac:dyDescent="0.3">
      <c r="A2462" s="17" t="str">
        <f t="shared" si="43"/>
        <v>2017-18Whittlesea CityG2</v>
      </c>
      <c r="B2462" s="17" t="s">
        <v>262</v>
      </c>
      <c r="C2462" s="17" t="s">
        <v>195</v>
      </c>
      <c r="D2462" s="17" t="s">
        <v>22</v>
      </c>
      <c r="E2462" s="17">
        <v>56</v>
      </c>
      <c r="F2462" s="17">
        <v>56.258228000000003</v>
      </c>
      <c r="G2462" s="17">
        <v>58.255555999999999</v>
      </c>
    </row>
    <row r="2463" spans="1:7" x14ac:dyDescent="0.3">
      <c r="A2463" s="17" t="str">
        <f t="shared" si="43"/>
        <v>2017-18Wyndham CityG2</v>
      </c>
      <c r="B2463" s="17" t="s">
        <v>262</v>
      </c>
      <c r="C2463" s="17" t="s">
        <v>196</v>
      </c>
      <c r="D2463" s="17" t="s">
        <v>22</v>
      </c>
      <c r="E2463" s="17">
        <v>66</v>
      </c>
      <c r="F2463" s="17">
        <v>56.258228000000003</v>
      </c>
      <c r="G2463" s="17">
        <v>58.255555999999999</v>
      </c>
    </row>
    <row r="2464" spans="1:7" x14ac:dyDescent="0.3">
      <c r="A2464" s="17" t="str">
        <f t="shared" si="43"/>
        <v>2017-18Yarra CityG2</v>
      </c>
      <c r="B2464" s="17" t="s">
        <v>262</v>
      </c>
      <c r="C2464" s="17" t="s">
        <v>197</v>
      </c>
      <c r="D2464" s="17" t="s">
        <v>22</v>
      </c>
      <c r="E2464" s="17">
        <v>69</v>
      </c>
      <c r="F2464" s="17">
        <v>56.258228000000003</v>
      </c>
      <c r="G2464" s="17">
        <v>60.231817999999997</v>
      </c>
    </row>
    <row r="2465" spans="1:7" x14ac:dyDescent="0.3">
      <c r="A2465" s="17" t="str">
        <f t="shared" si="43"/>
        <v>2017-18Yarra Ranges ShireG2</v>
      </c>
      <c r="B2465" s="17" t="s">
        <v>262</v>
      </c>
      <c r="C2465" s="17" t="s">
        <v>198</v>
      </c>
      <c r="D2465" s="17" t="s">
        <v>22</v>
      </c>
      <c r="E2465" s="17">
        <v>52</v>
      </c>
      <c r="F2465" s="17">
        <v>56.258228000000003</v>
      </c>
      <c r="G2465" s="17">
        <v>58.255555999999999</v>
      </c>
    </row>
    <row r="2466" spans="1:7" x14ac:dyDescent="0.3">
      <c r="A2466" s="17" t="str">
        <f t="shared" si="43"/>
        <v>2017-18Yarriambiack ShireG2</v>
      </c>
      <c r="B2466" s="17" t="s">
        <v>262</v>
      </c>
      <c r="C2466" s="17" t="s">
        <v>199</v>
      </c>
      <c r="D2466" s="17" t="s">
        <v>22</v>
      </c>
      <c r="E2466" s="17">
        <v>62</v>
      </c>
      <c r="F2466" s="17">
        <v>56.258228000000003</v>
      </c>
      <c r="G2466" s="17">
        <v>53.736842000000003</v>
      </c>
    </row>
    <row r="2467" spans="1:7" x14ac:dyDescent="0.3">
      <c r="A2467" s="17" t="str">
        <f t="shared" si="43"/>
        <v>2017-18Bass Coast ShireG2</v>
      </c>
      <c r="B2467" s="17" t="s">
        <v>262</v>
      </c>
      <c r="C2467" s="17" t="s">
        <v>200</v>
      </c>
      <c r="D2467" s="17" t="s">
        <v>22</v>
      </c>
      <c r="E2467" s="17">
        <v>52</v>
      </c>
      <c r="F2467" s="17">
        <v>56.258228000000003</v>
      </c>
      <c r="G2467" s="17">
        <v>53.789473999999998</v>
      </c>
    </row>
    <row r="2468" spans="1:7" x14ac:dyDescent="0.3">
      <c r="A2468" s="17" t="str">
        <f t="shared" si="43"/>
        <v>2017-18Borough of QueenscliffeG2</v>
      </c>
      <c r="B2468" s="17" t="s">
        <v>262</v>
      </c>
      <c r="C2468" s="17" t="s">
        <v>201</v>
      </c>
      <c r="D2468" s="17" t="s">
        <v>22</v>
      </c>
      <c r="E2468" s="17">
        <v>56</v>
      </c>
      <c r="F2468" s="17">
        <v>56.258228000000003</v>
      </c>
      <c r="G2468" s="17">
        <v>53.736842000000003</v>
      </c>
    </row>
    <row r="2469" spans="1:7" x14ac:dyDescent="0.3">
      <c r="A2469" s="17" t="str">
        <f t="shared" si="43"/>
        <v>2017-18Alpine ShireG2</v>
      </c>
      <c r="B2469" s="17" t="s">
        <v>262</v>
      </c>
      <c r="C2469" s="17" t="s">
        <v>202</v>
      </c>
      <c r="D2469" s="17" t="s">
        <v>22</v>
      </c>
      <c r="E2469" s="17">
        <v>62</v>
      </c>
      <c r="F2469" s="17">
        <v>56.258228000000003</v>
      </c>
      <c r="G2469" s="17">
        <v>53.736842000000003</v>
      </c>
    </row>
    <row r="2470" spans="1:7" x14ac:dyDescent="0.3">
      <c r="A2470" s="17" t="str">
        <f t="shared" si="43"/>
        <v>2017-18Ballarat CityG2</v>
      </c>
      <c r="B2470" s="17" t="s">
        <v>262</v>
      </c>
      <c r="C2470" s="17" t="s">
        <v>203</v>
      </c>
      <c r="D2470" s="17" t="s">
        <v>22</v>
      </c>
      <c r="E2470" s="17">
        <v>59</v>
      </c>
      <c r="F2470" s="17">
        <v>56.258228000000003</v>
      </c>
      <c r="G2470" s="17">
        <v>55.2</v>
      </c>
    </row>
    <row r="2471" spans="1:7" x14ac:dyDescent="0.3">
      <c r="A2471" s="17" t="str">
        <f t="shared" si="43"/>
        <v>2017-18Banyule CityG2</v>
      </c>
      <c r="B2471" s="17" t="s">
        <v>262</v>
      </c>
      <c r="C2471" s="17" t="s">
        <v>204</v>
      </c>
      <c r="D2471" s="17" t="s">
        <v>22</v>
      </c>
      <c r="E2471" s="17">
        <v>57</v>
      </c>
      <c r="F2471" s="17">
        <v>56.258228000000003</v>
      </c>
      <c r="G2471" s="17">
        <v>60.231817999999997</v>
      </c>
    </row>
    <row r="2472" spans="1:7" x14ac:dyDescent="0.3">
      <c r="A2472" s="17" t="str">
        <f t="shared" si="43"/>
        <v>2017-18Baw Baw ShireG2</v>
      </c>
      <c r="B2472" s="17" t="s">
        <v>262</v>
      </c>
      <c r="C2472" s="17" t="s">
        <v>205</v>
      </c>
      <c r="D2472" s="17" t="s">
        <v>22</v>
      </c>
      <c r="E2472" s="17">
        <v>50</v>
      </c>
      <c r="F2472" s="17">
        <v>56.258228000000003</v>
      </c>
      <c r="G2472" s="17">
        <v>53.789473999999998</v>
      </c>
    </row>
    <row r="2473" spans="1:7" x14ac:dyDescent="0.3">
      <c r="A2473" s="17" t="str">
        <f t="shared" si="43"/>
        <v>2017-18Bayside CityG2</v>
      </c>
      <c r="B2473" s="17" t="s">
        <v>262</v>
      </c>
      <c r="C2473" s="17" t="s">
        <v>206</v>
      </c>
      <c r="D2473" s="17" t="s">
        <v>22</v>
      </c>
      <c r="E2473" s="17">
        <v>68.099999999999994</v>
      </c>
      <c r="F2473" s="17">
        <v>56.258228000000003</v>
      </c>
      <c r="G2473" s="17">
        <v>60.231817999999997</v>
      </c>
    </row>
    <row r="2474" spans="1:7" x14ac:dyDescent="0.3">
      <c r="A2474" s="17" t="str">
        <f t="shared" si="43"/>
        <v>2017-18Benalla Rural CityG2</v>
      </c>
      <c r="B2474" s="17" t="s">
        <v>262</v>
      </c>
      <c r="C2474" s="17" t="s">
        <v>207</v>
      </c>
      <c r="D2474" s="17" t="s">
        <v>22</v>
      </c>
      <c r="E2474" s="17">
        <v>53</v>
      </c>
      <c r="F2474" s="17">
        <v>56.258228000000003</v>
      </c>
      <c r="G2474" s="17">
        <v>53.736842000000003</v>
      </c>
    </row>
    <row r="2475" spans="1:7" x14ac:dyDescent="0.3">
      <c r="A2475" s="17" t="str">
        <f t="shared" si="43"/>
        <v>2017-18Brimbank CityG2</v>
      </c>
      <c r="B2475" s="17" t="s">
        <v>262</v>
      </c>
      <c r="C2475" s="17" t="s">
        <v>208</v>
      </c>
      <c r="D2475" s="17" t="s">
        <v>22</v>
      </c>
      <c r="E2475" s="17">
        <v>56</v>
      </c>
      <c r="F2475" s="17">
        <v>56.258228000000003</v>
      </c>
      <c r="G2475" s="17">
        <v>60.231817999999997</v>
      </c>
    </row>
    <row r="2476" spans="1:7" x14ac:dyDescent="0.3">
      <c r="A2476" s="17" t="str">
        <f t="shared" si="43"/>
        <v>2017-18Campaspe ShireG2</v>
      </c>
      <c r="B2476" s="17" t="s">
        <v>262</v>
      </c>
      <c r="C2476" s="17" t="s">
        <v>209</v>
      </c>
      <c r="D2476" s="17" t="s">
        <v>22</v>
      </c>
      <c r="E2476" s="17">
        <v>50</v>
      </c>
      <c r="F2476" s="17">
        <v>56.258228000000003</v>
      </c>
      <c r="G2476" s="17">
        <v>53.789473999999998</v>
      </c>
    </row>
    <row r="2477" spans="1:7" x14ac:dyDescent="0.3">
      <c r="A2477" s="17" t="str">
        <f t="shared" si="43"/>
        <v>2017-18Cardinia ShireG2</v>
      </c>
      <c r="B2477" s="17" t="s">
        <v>262</v>
      </c>
      <c r="C2477" s="17" t="s">
        <v>210</v>
      </c>
      <c r="D2477" s="17" t="s">
        <v>22</v>
      </c>
      <c r="E2477" s="17">
        <v>55</v>
      </c>
      <c r="F2477" s="17">
        <v>56.258228000000003</v>
      </c>
      <c r="G2477" s="17">
        <v>58.255555999999999</v>
      </c>
    </row>
    <row r="2478" spans="1:7" x14ac:dyDescent="0.3">
      <c r="A2478" s="17" t="str">
        <f t="shared" si="43"/>
        <v>2017-18Casey CityG2</v>
      </c>
      <c r="B2478" s="17" t="s">
        <v>262</v>
      </c>
      <c r="C2478" s="17" t="s">
        <v>211</v>
      </c>
      <c r="D2478" s="17" t="s">
        <v>22</v>
      </c>
      <c r="E2478" s="17">
        <v>58</v>
      </c>
      <c r="F2478" s="17">
        <v>56.258228000000003</v>
      </c>
      <c r="G2478" s="17">
        <v>58.255555999999999</v>
      </c>
    </row>
    <row r="2479" spans="1:7" x14ac:dyDescent="0.3">
      <c r="A2479" s="17" t="str">
        <f t="shared" si="43"/>
        <v>2017-18Central Goldfields ShireG2</v>
      </c>
      <c r="B2479" s="17" t="s">
        <v>262</v>
      </c>
      <c r="C2479" s="17" t="s">
        <v>212</v>
      </c>
      <c r="D2479" s="17" t="s">
        <v>22</v>
      </c>
      <c r="E2479" s="17">
        <v>45</v>
      </c>
      <c r="F2479" s="17">
        <v>56.258228000000003</v>
      </c>
      <c r="G2479" s="17">
        <v>53.736842000000003</v>
      </c>
    </row>
    <row r="2480" spans="1:7" x14ac:dyDescent="0.3">
      <c r="A2480" s="17" t="str">
        <f t="shared" si="43"/>
        <v>2017-18Colac Otway ShireG2</v>
      </c>
      <c r="B2480" s="17" t="s">
        <v>262</v>
      </c>
      <c r="C2480" s="17" t="s">
        <v>340</v>
      </c>
      <c r="D2480" s="17" t="s">
        <v>22</v>
      </c>
      <c r="E2480" s="17">
        <v>55</v>
      </c>
      <c r="F2480" s="17">
        <v>56.258228000000003</v>
      </c>
      <c r="G2480" s="17">
        <v>53.789473999999998</v>
      </c>
    </row>
    <row r="2481" spans="1:7" x14ac:dyDescent="0.3">
      <c r="A2481" s="17" t="str">
        <f t="shared" ref="A2481:A2544" si="44">CONCATENATE(B2481,C2481,D2481)</f>
        <v>2017-18Corangamite ShireG2</v>
      </c>
      <c r="B2481" s="17" t="s">
        <v>262</v>
      </c>
      <c r="C2481" s="17" t="s">
        <v>213</v>
      </c>
      <c r="D2481" s="17" t="s">
        <v>22</v>
      </c>
      <c r="E2481" s="17">
        <v>64</v>
      </c>
      <c r="F2481" s="17">
        <v>56.258228000000003</v>
      </c>
      <c r="G2481" s="17">
        <v>53.789473999999998</v>
      </c>
    </row>
    <row r="2482" spans="1:7" x14ac:dyDescent="0.3">
      <c r="A2482" s="17" t="str">
        <f t="shared" si="44"/>
        <v>2017-18Darebin CityG2</v>
      </c>
      <c r="B2482" s="17" t="s">
        <v>262</v>
      </c>
      <c r="C2482" s="17" t="s">
        <v>214</v>
      </c>
      <c r="D2482" s="17" t="s">
        <v>22</v>
      </c>
      <c r="E2482" s="17">
        <v>68</v>
      </c>
      <c r="F2482" s="17">
        <v>56.258228000000003</v>
      </c>
      <c r="G2482" s="17">
        <v>60.231817999999997</v>
      </c>
    </row>
    <row r="2483" spans="1:7" x14ac:dyDescent="0.3">
      <c r="A2483" s="17" t="str">
        <f t="shared" si="44"/>
        <v>2017-18East Gippsland ShireG2</v>
      </c>
      <c r="B2483" s="17" t="s">
        <v>262</v>
      </c>
      <c r="C2483" s="17" t="s">
        <v>215</v>
      </c>
      <c r="D2483" s="17" t="s">
        <v>22</v>
      </c>
      <c r="E2483" s="17">
        <v>52</v>
      </c>
      <c r="F2483" s="17">
        <v>56.258228000000003</v>
      </c>
      <c r="G2483" s="17">
        <v>53.789473999999998</v>
      </c>
    </row>
    <row r="2484" spans="1:7" x14ac:dyDescent="0.3">
      <c r="A2484" s="17" t="str">
        <f t="shared" si="44"/>
        <v>2017-18Frankston CityG2</v>
      </c>
      <c r="B2484" s="17" t="s">
        <v>262</v>
      </c>
      <c r="C2484" s="17" t="s">
        <v>216</v>
      </c>
      <c r="D2484" s="17" t="s">
        <v>22</v>
      </c>
      <c r="E2484" s="17">
        <v>53</v>
      </c>
      <c r="F2484" s="17">
        <v>56.258228000000003</v>
      </c>
      <c r="G2484" s="17">
        <v>60.231817999999997</v>
      </c>
    </row>
    <row r="2485" spans="1:7" x14ac:dyDescent="0.3">
      <c r="A2485" s="17" t="str">
        <f t="shared" si="44"/>
        <v>2017-18Gannawarra ShireG2</v>
      </c>
      <c r="B2485" s="17" t="s">
        <v>262</v>
      </c>
      <c r="C2485" s="17" t="s">
        <v>217</v>
      </c>
      <c r="D2485" s="17" t="s">
        <v>22</v>
      </c>
      <c r="E2485" s="17">
        <v>54</v>
      </c>
      <c r="F2485" s="17">
        <v>56.258228000000003</v>
      </c>
      <c r="G2485" s="17">
        <v>53.736842000000003</v>
      </c>
    </row>
    <row r="2486" spans="1:7" x14ac:dyDescent="0.3">
      <c r="A2486" s="17" t="str">
        <f t="shared" si="44"/>
        <v>2017-18Glenelg ShireG2</v>
      </c>
      <c r="B2486" s="17" t="s">
        <v>262</v>
      </c>
      <c r="C2486" s="17" t="s">
        <v>218</v>
      </c>
      <c r="D2486" s="17" t="s">
        <v>22</v>
      </c>
      <c r="E2486" s="17">
        <v>61</v>
      </c>
      <c r="F2486" s="17">
        <v>56.258228000000003</v>
      </c>
      <c r="G2486" s="17">
        <v>53.789473999999998</v>
      </c>
    </row>
    <row r="2487" spans="1:7" x14ac:dyDescent="0.3">
      <c r="A2487" s="17" t="str">
        <f t="shared" si="44"/>
        <v>2017-18Golden Plains ShireG2</v>
      </c>
      <c r="B2487" s="17" t="s">
        <v>262</v>
      </c>
      <c r="C2487" s="17" t="s">
        <v>219</v>
      </c>
      <c r="D2487" s="17" t="s">
        <v>22</v>
      </c>
      <c r="E2487" s="17">
        <v>50</v>
      </c>
      <c r="F2487" s="17">
        <v>56.258228000000003</v>
      </c>
      <c r="G2487" s="17">
        <v>53.789473999999998</v>
      </c>
    </row>
    <row r="2488" spans="1:7" x14ac:dyDescent="0.3">
      <c r="A2488" s="17" t="str">
        <f t="shared" si="44"/>
        <v>2017-18Greater Bendigo CityG2</v>
      </c>
      <c r="B2488" s="17" t="s">
        <v>262</v>
      </c>
      <c r="C2488" s="17" t="s">
        <v>220</v>
      </c>
      <c r="D2488" s="17" t="s">
        <v>22</v>
      </c>
      <c r="E2488" s="17">
        <v>56</v>
      </c>
      <c r="F2488" s="17">
        <v>56.258228000000003</v>
      </c>
      <c r="G2488" s="17">
        <v>55.2</v>
      </c>
    </row>
    <row r="2489" spans="1:7" x14ac:dyDescent="0.3">
      <c r="A2489" s="17" t="str">
        <f t="shared" si="44"/>
        <v>2017-18Greater Dandenong CityG2</v>
      </c>
      <c r="B2489" s="17" t="s">
        <v>262</v>
      </c>
      <c r="C2489" s="17" t="s">
        <v>221</v>
      </c>
      <c r="D2489" s="17" t="s">
        <v>22</v>
      </c>
      <c r="E2489" s="17">
        <v>60</v>
      </c>
      <c r="F2489" s="17">
        <v>56.258228000000003</v>
      </c>
      <c r="G2489" s="17">
        <v>60.231817999999997</v>
      </c>
    </row>
    <row r="2490" spans="1:7" x14ac:dyDescent="0.3">
      <c r="A2490" s="17" t="str">
        <f t="shared" si="44"/>
        <v>2017-18Greater Geelong CityG2</v>
      </c>
      <c r="B2490" s="17" t="s">
        <v>262</v>
      </c>
      <c r="C2490" s="17" t="s">
        <v>222</v>
      </c>
      <c r="D2490" s="17" t="s">
        <v>22</v>
      </c>
      <c r="E2490" s="17">
        <v>50</v>
      </c>
      <c r="F2490" s="17">
        <v>56.258228000000003</v>
      </c>
      <c r="G2490" s="17">
        <v>55.2</v>
      </c>
    </row>
    <row r="2491" spans="1:7" x14ac:dyDescent="0.3">
      <c r="A2491" s="17" t="str">
        <f t="shared" si="44"/>
        <v>2017-18Hepburn ShireG2</v>
      </c>
      <c r="B2491" s="17" t="s">
        <v>262</v>
      </c>
      <c r="C2491" s="17" t="s">
        <v>223</v>
      </c>
      <c r="D2491" s="17" t="s">
        <v>22</v>
      </c>
      <c r="E2491" s="17">
        <v>50</v>
      </c>
      <c r="F2491" s="17">
        <v>56.258228000000003</v>
      </c>
      <c r="G2491" s="17">
        <v>53.736842000000003</v>
      </c>
    </row>
    <row r="2492" spans="1:7" x14ac:dyDescent="0.3">
      <c r="A2492" s="17" t="str">
        <f t="shared" si="44"/>
        <v>2017-18Hindmarsh ShireG2</v>
      </c>
      <c r="B2492" s="17" t="s">
        <v>262</v>
      </c>
      <c r="C2492" s="17" t="s">
        <v>224</v>
      </c>
      <c r="D2492" s="17" t="s">
        <v>22</v>
      </c>
      <c r="E2492" s="17">
        <v>60</v>
      </c>
      <c r="F2492" s="17">
        <v>56.258228000000003</v>
      </c>
      <c r="G2492" s="17">
        <v>53.736842000000003</v>
      </c>
    </row>
    <row r="2493" spans="1:7" x14ac:dyDescent="0.3">
      <c r="A2493" s="17" t="str">
        <f t="shared" si="44"/>
        <v>2017-18Hobsons Bay CityG2</v>
      </c>
      <c r="B2493" s="17" t="s">
        <v>262</v>
      </c>
      <c r="C2493" s="17" t="s">
        <v>225</v>
      </c>
      <c r="D2493" s="17" t="s">
        <v>22</v>
      </c>
      <c r="E2493" s="17">
        <v>63</v>
      </c>
      <c r="F2493" s="17">
        <v>56.258228000000003</v>
      </c>
      <c r="G2493" s="17">
        <v>60.231817999999997</v>
      </c>
    </row>
    <row r="2494" spans="1:7" x14ac:dyDescent="0.3">
      <c r="A2494" s="17" t="str">
        <f t="shared" si="44"/>
        <v>2017-18Hume CityG2</v>
      </c>
      <c r="B2494" s="17" t="s">
        <v>262</v>
      </c>
      <c r="C2494" s="17" t="s">
        <v>226</v>
      </c>
      <c r="D2494" s="17" t="s">
        <v>22</v>
      </c>
      <c r="E2494" s="17">
        <v>58</v>
      </c>
      <c r="F2494" s="17">
        <v>56.258228000000003</v>
      </c>
      <c r="G2494" s="17">
        <v>58.255555999999999</v>
      </c>
    </row>
    <row r="2495" spans="1:7" x14ac:dyDescent="0.3">
      <c r="A2495" s="17" t="str">
        <f t="shared" si="44"/>
        <v>2017-18Indigo ShireG2</v>
      </c>
      <c r="B2495" s="17" t="s">
        <v>262</v>
      </c>
      <c r="C2495" s="17" t="s">
        <v>227</v>
      </c>
      <c r="D2495" s="17" t="s">
        <v>22</v>
      </c>
      <c r="E2495" s="17">
        <v>59</v>
      </c>
      <c r="F2495" s="17">
        <v>56.258228000000003</v>
      </c>
      <c r="G2495" s="17">
        <v>53.736842000000003</v>
      </c>
    </row>
    <row r="2496" spans="1:7" x14ac:dyDescent="0.3">
      <c r="A2496" s="17" t="str">
        <f t="shared" si="44"/>
        <v>2017-18Knox CityG2</v>
      </c>
      <c r="B2496" s="17" t="s">
        <v>262</v>
      </c>
      <c r="C2496" s="17" t="s">
        <v>228</v>
      </c>
      <c r="D2496" s="17" t="s">
        <v>22</v>
      </c>
      <c r="E2496" s="17">
        <v>53</v>
      </c>
      <c r="F2496" s="17">
        <v>56.258228000000003</v>
      </c>
      <c r="G2496" s="17">
        <v>60.231817999999997</v>
      </c>
    </row>
    <row r="2497" spans="1:7" x14ac:dyDescent="0.3">
      <c r="A2497" s="17" t="str">
        <f t="shared" si="44"/>
        <v>2017-18Loddon ShireG2</v>
      </c>
      <c r="B2497" s="17" t="s">
        <v>262</v>
      </c>
      <c r="C2497" s="17" t="s">
        <v>229</v>
      </c>
      <c r="D2497" s="17" t="s">
        <v>22</v>
      </c>
      <c r="E2497" s="17">
        <v>51</v>
      </c>
      <c r="F2497" s="17">
        <v>56.258228000000003</v>
      </c>
      <c r="G2497" s="17">
        <v>53.736842000000003</v>
      </c>
    </row>
    <row r="2498" spans="1:7" x14ac:dyDescent="0.3">
      <c r="A2498" s="17" t="str">
        <f t="shared" si="44"/>
        <v>2017-18Macedon Ranges ShireG2</v>
      </c>
      <c r="B2498" s="17" t="s">
        <v>262</v>
      </c>
      <c r="C2498" s="17" t="s">
        <v>230</v>
      </c>
      <c r="D2498" s="17" t="s">
        <v>22</v>
      </c>
      <c r="E2498" s="17">
        <v>54</v>
      </c>
      <c r="F2498" s="17">
        <v>56.258228000000003</v>
      </c>
      <c r="G2498" s="17">
        <v>53.789473999999998</v>
      </c>
    </row>
    <row r="2499" spans="1:7" x14ac:dyDescent="0.3">
      <c r="A2499" s="17" t="str">
        <f t="shared" si="44"/>
        <v>2017-18Manningham CityG2</v>
      </c>
      <c r="B2499" s="17" t="s">
        <v>262</v>
      </c>
      <c r="C2499" s="17" t="s">
        <v>231</v>
      </c>
      <c r="D2499" s="17" t="s">
        <v>22</v>
      </c>
      <c r="E2499" s="17">
        <v>57</v>
      </c>
      <c r="F2499" s="17">
        <v>56.258228000000003</v>
      </c>
      <c r="G2499" s="17">
        <v>60.231817999999997</v>
      </c>
    </row>
    <row r="2500" spans="1:7" x14ac:dyDescent="0.3">
      <c r="A2500" s="17" t="str">
        <f t="shared" si="44"/>
        <v>2017-18Mansfield ShireG2</v>
      </c>
      <c r="B2500" s="17" t="s">
        <v>262</v>
      </c>
      <c r="C2500" s="17" t="s">
        <v>232</v>
      </c>
      <c r="D2500" s="17" t="s">
        <v>22</v>
      </c>
      <c r="E2500" s="17">
        <v>58</v>
      </c>
      <c r="F2500" s="17">
        <v>56.258228000000003</v>
      </c>
      <c r="G2500" s="17">
        <v>53.736842000000003</v>
      </c>
    </row>
    <row r="2501" spans="1:7" x14ac:dyDescent="0.3">
      <c r="A2501" s="17" t="str">
        <f t="shared" si="44"/>
        <v>2017-18Maribyrnong CityG2</v>
      </c>
      <c r="B2501" s="17" t="s">
        <v>262</v>
      </c>
      <c r="C2501" s="17" t="s">
        <v>233</v>
      </c>
      <c r="D2501" s="17" t="s">
        <v>22</v>
      </c>
      <c r="E2501" s="17">
        <v>66</v>
      </c>
      <c r="F2501" s="17">
        <v>56.258228000000003</v>
      </c>
      <c r="G2501" s="17">
        <v>60.231817999999997</v>
      </c>
    </row>
    <row r="2502" spans="1:7" x14ac:dyDescent="0.3">
      <c r="A2502" s="17" t="str">
        <f t="shared" si="44"/>
        <v>2017-18Maroondah CityG2</v>
      </c>
      <c r="B2502" s="17" t="s">
        <v>262</v>
      </c>
      <c r="C2502" s="17" t="s">
        <v>234</v>
      </c>
      <c r="D2502" s="17" t="s">
        <v>22</v>
      </c>
      <c r="E2502" s="17">
        <v>56</v>
      </c>
      <c r="F2502" s="17">
        <v>56.258228000000003</v>
      </c>
      <c r="G2502" s="17">
        <v>60.231817999999997</v>
      </c>
    </row>
    <row r="2503" spans="1:7" x14ac:dyDescent="0.3">
      <c r="A2503" s="17" t="str">
        <f t="shared" si="44"/>
        <v>2017-18Melbourne CityG2</v>
      </c>
      <c r="B2503" s="17" t="s">
        <v>262</v>
      </c>
      <c r="C2503" s="17" t="s">
        <v>235</v>
      </c>
      <c r="D2503" s="17" t="s">
        <v>22</v>
      </c>
      <c r="E2503" s="17">
        <v>63</v>
      </c>
      <c r="F2503" s="17">
        <v>56.258228000000003</v>
      </c>
      <c r="G2503" s="17">
        <v>60.231817999999997</v>
      </c>
    </row>
    <row r="2504" spans="1:7" x14ac:dyDescent="0.3">
      <c r="A2504" s="17" t="str">
        <f t="shared" si="44"/>
        <v>2017-18Melton CityG2</v>
      </c>
      <c r="B2504" s="17" t="s">
        <v>262</v>
      </c>
      <c r="C2504" s="17" t="s">
        <v>236</v>
      </c>
      <c r="D2504" s="17" t="s">
        <v>22</v>
      </c>
      <c r="E2504" s="17">
        <v>59</v>
      </c>
      <c r="F2504" s="17">
        <v>56.258228000000003</v>
      </c>
      <c r="G2504" s="17">
        <v>58.255555999999999</v>
      </c>
    </row>
    <row r="2505" spans="1:7" x14ac:dyDescent="0.3">
      <c r="A2505" s="17" t="str">
        <f t="shared" si="44"/>
        <v>2017-18Moira ShireG2</v>
      </c>
      <c r="B2505" s="17" t="s">
        <v>262</v>
      </c>
      <c r="C2505" s="17" t="s">
        <v>237</v>
      </c>
      <c r="D2505" s="17" t="s">
        <v>22</v>
      </c>
      <c r="E2505" s="17">
        <v>50</v>
      </c>
      <c r="F2505" s="17">
        <v>56.258228000000003</v>
      </c>
      <c r="G2505" s="17">
        <v>53.789473999999998</v>
      </c>
    </row>
    <row r="2506" spans="1:7" x14ac:dyDescent="0.3">
      <c r="A2506" s="17" t="str">
        <f t="shared" si="44"/>
        <v>2017-18Monash CityG2</v>
      </c>
      <c r="B2506" s="17" t="s">
        <v>262</v>
      </c>
      <c r="C2506" s="17" t="s">
        <v>238</v>
      </c>
      <c r="D2506" s="17" t="s">
        <v>22</v>
      </c>
      <c r="E2506" s="17">
        <v>74</v>
      </c>
      <c r="F2506" s="17">
        <v>56.258228000000003</v>
      </c>
      <c r="G2506" s="17">
        <v>60.231817999999997</v>
      </c>
    </row>
    <row r="2507" spans="1:7" x14ac:dyDescent="0.3">
      <c r="A2507" s="17" t="str">
        <f t="shared" si="44"/>
        <v>2017-18Moonee Valley CityG2</v>
      </c>
      <c r="B2507" s="17" t="s">
        <v>262</v>
      </c>
      <c r="C2507" s="17" t="s">
        <v>239</v>
      </c>
      <c r="D2507" s="17" t="s">
        <v>22</v>
      </c>
      <c r="E2507" s="17">
        <v>58</v>
      </c>
      <c r="F2507" s="17">
        <v>56.258228000000003</v>
      </c>
      <c r="G2507" s="17">
        <v>60.231817999999997</v>
      </c>
    </row>
    <row r="2508" spans="1:7" x14ac:dyDescent="0.3">
      <c r="A2508" s="17" t="str">
        <f t="shared" si="44"/>
        <v>2017-18Moorabool ShireG2</v>
      </c>
      <c r="B2508" s="17" t="s">
        <v>262</v>
      </c>
      <c r="C2508" s="17" t="s">
        <v>240</v>
      </c>
      <c r="D2508" s="17" t="s">
        <v>22</v>
      </c>
      <c r="E2508" s="17">
        <v>50</v>
      </c>
      <c r="F2508" s="17">
        <v>56.258228000000003</v>
      </c>
      <c r="G2508" s="17">
        <v>53.789473999999998</v>
      </c>
    </row>
    <row r="2509" spans="1:7" x14ac:dyDescent="0.3">
      <c r="A2509" s="17" t="str">
        <f t="shared" si="44"/>
        <v>2017-18Merri-bek CityG2</v>
      </c>
      <c r="B2509" s="17" t="s">
        <v>262</v>
      </c>
      <c r="C2509" s="17" t="s">
        <v>241</v>
      </c>
      <c r="D2509" s="17" t="s">
        <v>22</v>
      </c>
      <c r="E2509" s="17">
        <v>60</v>
      </c>
      <c r="F2509" s="17">
        <v>56.258228000000003</v>
      </c>
      <c r="G2509" s="17">
        <v>60.231817999999997</v>
      </c>
    </row>
    <row r="2510" spans="1:7" x14ac:dyDescent="0.3">
      <c r="A2510" s="17" t="str">
        <f t="shared" si="44"/>
        <v>2017-18Mornington Peninsula ShireG2</v>
      </c>
      <c r="B2510" s="17" t="s">
        <v>262</v>
      </c>
      <c r="C2510" s="17" t="s">
        <v>242</v>
      </c>
      <c r="D2510" s="17" t="s">
        <v>22</v>
      </c>
      <c r="E2510" s="17">
        <v>57</v>
      </c>
      <c r="F2510" s="17">
        <v>56.258228000000003</v>
      </c>
      <c r="G2510" s="17">
        <v>58.255555999999999</v>
      </c>
    </row>
    <row r="2511" spans="1:7" x14ac:dyDescent="0.3">
      <c r="A2511" s="17" t="str">
        <f t="shared" si="44"/>
        <v>2017-18Mount Alexander ShireG2</v>
      </c>
      <c r="B2511" s="17" t="s">
        <v>262</v>
      </c>
      <c r="C2511" s="17" t="s">
        <v>243</v>
      </c>
      <c r="D2511" s="17" t="s">
        <v>22</v>
      </c>
      <c r="E2511" s="17">
        <v>52</v>
      </c>
      <c r="F2511" s="17">
        <v>56.258228000000003</v>
      </c>
      <c r="G2511" s="17">
        <v>53.789473999999998</v>
      </c>
    </row>
    <row r="2512" spans="1:7" x14ac:dyDescent="0.3">
      <c r="A2512" s="17" t="str">
        <f t="shared" si="44"/>
        <v>2017-18Moyne ShireG2</v>
      </c>
      <c r="B2512" s="17" t="s">
        <v>262</v>
      </c>
      <c r="C2512" s="17" t="s">
        <v>244</v>
      </c>
      <c r="D2512" s="17" t="s">
        <v>22</v>
      </c>
      <c r="E2512" s="17">
        <v>57</v>
      </c>
      <c r="F2512" s="17">
        <v>56.258228000000003</v>
      </c>
      <c r="G2512" s="17">
        <v>53.789473999999998</v>
      </c>
    </row>
    <row r="2513" spans="1:7" x14ac:dyDescent="0.3">
      <c r="A2513" s="17" t="str">
        <f t="shared" si="44"/>
        <v>2017-18Murrindindi ShireG2</v>
      </c>
      <c r="B2513" s="17" t="s">
        <v>262</v>
      </c>
      <c r="C2513" s="17" t="s">
        <v>245</v>
      </c>
      <c r="D2513" s="17" t="s">
        <v>22</v>
      </c>
      <c r="E2513" s="17">
        <v>46</v>
      </c>
      <c r="F2513" s="17">
        <v>56.258228000000003</v>
      </c>
      <c r="G2513" s="17">
        <v>53.736842000000003</v>
      </c>
    </row>
    <row r="2514" spans="1:7" x14ac:dyDescent="0.3">
      <c r="A2514" s="17" t="str">
        <f t="shared" si="44"/>
        <v>2017-18Nillumbik ShireG2</v>
      </c>
      <c r="B2514" s="17" t="s">
        <v>262</v>
      </c>
      <c r="C2514" s="17" t="s">
        <v>246</v>
      </c>
      <c r="D2514" s="17" t="s">
        <v>22</v>
      </c>
      <c r="E2514" s="17">
        <v>63.3</v>
      </c>
      <c r="F2514" s="17">
        <v>56.258228000000003</v>
      </c>
      <c r="G2514" s="17">
        <v>58.255555999999999</v>
      </c>
    </row>
    <row r="2515" spans="1:7" x14ac:dyDescent="0.3">
      <c r="A2515" s="17" t="str">
        <f t="shared" si="44"/>
        <v>2017-18Port Phillip CityG2</v>
      </c>
      <c r="B2515" s="17" t="s">
        <v>262</v>
      </c>
      <c r="C2515" s="17" t="s">
        <v>247</v>
      </c>
      <c r="D2515" s="17" t="s">
        <v>22</v>
      </c>
      <c r="E2515" s="17">
        <v>56</v>
      </c>
      <c r="F2515" s="17">
        <v>56.258228000000003</v>
      </c>
      <c r="G2515" s="17">
        <v>60.231817999999997</v>
      </c>
    </row>
    <row r="2516" spans="1:7" x14ac:dyDescent="0.3">
      <c r="A2516" s="17" t="str">
        <f t="shared" si="44"/>
        <v>2017-18Pyrenees ShireG2</v>
      </c>
      <c r="B2516" s="17" t="s">
        <v>262</v>
      </c>
      <c r="C2516" s="17" t="s">
        <v>248</v>
      </c>
      <c r="D2516" s="17" t="s">
        <v>22</v>
      </c>
      <c r="E2516" s="17">
        <v>55</v>
      </c>
      <c r="F2516" s="17">
        <v>56.258228000000003</v>
      </c>
      <c r="G2516" s="17">
        <v>53.736842000000003</v>
      </c>
    </row>
    <row r="2517" spans="1:7" x14ac:dyDescent="0.3">
      <c r="A2517" s="17" t="str">
        <f t="shared" si="44"/>
        <v>2017-18Greater SheppartonG2</v>
      </c>
      <c r="B2517" s="17" t="s">
        <v>262</v>
      </c>
      <c r="C2517" s="17" t="s">
        <v>249</v>
      </c>
      <c r="D2517" s="17" t="s">
        <v>22</v>
      </c>
      <c r="E2517" s="17">
        <v>57</v>
      </c>
      <c r="F2517" s="17">
        <v>56.258228000000003</v>
      </c>
      <c r="G2517" s="17">
        <v>55.2</v>
      </c>
    </row>
    <row r="2518" spans="1:7" x14ac:dyDescent="0.3">
      <c r="A2518" s="17" t="str">
        <f t="shared" si="44"/>
        <v>2017-18Wangaratta Rural CityG2</v>
      </c>
      <c r="B2518" s="17" t="s">
        <v>262</v>
      </c>
      <c r="C2518" s="17" t="s">
        <v>250</v>
      </c>
      <c r="D2518" s="17" t="s">
        <v>22</v>
      </c>
      <c r="E2518" s="17">
        <v>56</v>
      </c>
      <c r="F2518" s="17">
        <v>56.258228000000003</v>
      </c>
      <c r="G2518" s="17">
        <v>55.2</v>
      </c>
    </row>
    <row r="2519" spans="1:7" x14ac:dyDescent="0.3">
      <c r="A2519" s="17" t="str">
        <f t="shared" si="44"/>
        <v>2017-18Warrnambool CityG2</v>
      </c>
      <c r="B2519" s="17" t="s">
        <v>262</v>
      </c>
      <c r="C2519" s="17" t="s">
        <v>251</v>
      </c>
      <c r="D2519" s="17" t="s">
        <v>22</v>
      </c>
      <c r="E2519" s="17">
        <v>50</v>
      </c>
      <c r="F2519" s="17">
        <v>56.258228000000003</v>
      </c>
      <c r="G2519" s="17">
        <v>55.2</v>
      </c>
    </row>
    <row r="2520" spans="1:7" x14ac:dyDescent="0.3">
      <c r="A2520" s="17" t="str">
        <f t="shared" si="44"/>
        <v>2017-18Wodonga CityG2</v>
      </c>
      <c r="B2520" s="17" t="s">
        <v>262</v>
      </c>
      <c r="C2520" s="17" t="s">
        <v>252</v>
      </c>
      <c r="D2520" s="17" t="s">
        <v>22</v>
      </c>
      <c r="E2520" s="17">
        <v>58</v>
      </c>
      <c r="F2520" s="17">
        <v>56.258228000000003</v>
      </c>
      <c r="G2520" s="17">
        <v>55.2</v>
      </c>
    </row>
    <row r="2521" spans="1:7" x14ac:dyDescent="0.3">
      <c r="A2521" s="17" t="str">
        <f t="shared" si="44"/>
        <v>2017-18Boroondara CityG2</v>
      </c>
      <c r="B2521" s="17" t="s">
        <v>262</v>
      </c>
      <c r="C2521" s="17" t="s">
        <v>253</v>
      </c>
      <c r="D2521" s="17" t="s">
        <v>22</v>
      </c>
      <c r="E2521" s="17">
        <v>62</v>
      </c>
      <c r="F2521" s="17">
        <v>56.258228000000003</v>
      </c>
      <c r="G2521" s="17">
        <v>60.231817999999997</v>
      </c>
    </row>
    <row r="2522" spans="1:7" x14ac:dyDescent="0.3">
      <c r="A2522" s="17" t="str">
        <f t="shared" si="44"/>
        <v>2017-18Buloke ShireG2</v>
      </c>
      <c r="B2522" s="17" t="s">
        <v>262</v>
      </c>
      <c r="C2522" s="17" t="s">
        <v>254</v>
      </c>
      <c r="D2522" s="17" t="s">
        <v>22</v>
      </c>
      <c r="E2522" s="17">
        <v>53</v>
      </c>
      <c r="F2522" s="17">
        <v>56.258228000000003</v>
      </c>
      <c r="G2522" s="17">
        <v>53.736842000000003</v>
      </c>
    </row>
    <row r="2523" spans="1:7" x14ac:dyDescent="0.3">
      <c r="A2523" s="17" t="str">
        <f t="shared" si="44"/>
        <v>2017-18Glen Eira CityG2</v>
      </c>
      <c r="B2523" s="17" t="s">
        <v>262</v>
      </c>
      <c r="C2523" s="17" t="s">
        <v>255</v>
      </c>
      <c r="D2523" s="17" t="s">
        <v>22</v>
      </c>
      <c r="E2523" s="17">
        <v>55</v>
      </c>
      <c r="F2523" s="17">
        <v>56.258228000000003</v>
      </c>
      <c r="G2523" s="17">
        <v>60.231817999999997</v>
      </c>
    </row>
    <row r="2524" spans="1:7" x14ac:dyDescent="0.3">
      <c r="A2524" s="17" t="str">
        <f t="shared" si="44"/>
        <v>2017-18Horsham Rural CityG2</v>
      </c>
      <c r="B2524" s="17" t="s">
        <v>262</v>
      </c>
      <c r="C2524" s="17" t="s">
        <v>256</v>
      </c>
      <c r="D2524" s="17" t="s">
        <v>22</v>
      </c>
      <c r="E2524" s="17">
        <v>53</v>
      </c>
      <c r="F2524" s="17">
        <v>56.258228000000003</v>
      </c>
      <c r="G2524" s="17">
        <v>55.2</v>
      </c>
    </row>
    <row r="2525" spans="1:7" x14ac:dyDescent="0.3">
      <c r="A2525" s="17" t="str">
        <f t="shared" si="44"/>
        <v>2017-18Kingston CityG2</v>
      </c>
      <c r="B2525" s="17" t="s">
        <v>262</v>
      </c>
      <c r="C2525" s="17" t="s">
        <v>257</v>
      </c>
      <c r="D2525" s="17" t="s">
        <v>22</v>
      </c>
      <c r="E2525" s="17">
        <v>54</v>
      </c>
      <c r="F2525" s="17">
        <v>56.258228000000003</v>
      </c>
      <c r="G2525" s="17">
        <v>60.231817999999997</v>
      </c>
    </row>
    <row r="2526" spans="1:7" x14ac:dyDescent="0.3">
      <c r="A2526" s="17" t="str">
        <f t="shared" si="44"/>
        <v>2017-18Latrobe CityG2</v>
      </c>
      <c r="B2526" s="17" t="s">
        <v>262</v>
      </c>
      <c r="C2526" s="17" t="s">
        <v>258</v>
      </c>
      <c r="D2526" s="17" t="s">
        <v>22</v>
      </c>
      <c r="E2526" s="17">
        <v>57</v>
      </c>
      <c r="F2526" s="17">
        <v>56.258228000000003</v>
      </c>
      <c r="G2526" s="17">
        <v>55.2</v>
      </c>
    </row>
    <row r="2527" spans="1:7" x14ac:dyDescent="0.3">
      <c r="A2527" s="17" t="str">
        <f t="shared" si="44"/>
        <v>2017-18Mildura Rural CityG2</v>
      </c>
      <c r="B2527" s="17" t="s">
        <v>262</v>
      </c>
      <c r="C2527" s="17" t="s">
        <v>259</v>
      </c>
      <c r="D2527" s="17" t="s">
        <v>22</v>
      </c>
      <c r="E2527" s="17">
        <v>56</v>
      </c>
      <c r="F2527" s="17">
        <v>56.258228000000003</v>
      </c>
      <c r="G2527" s="17">
        <v>55.2</v>
      </c>
    </row>
    <row r="2528" spans="1:7" x14ac:dyDescent="0.3">
      <c r="A2528" s="17" t="str">
        <f t="shared" si="44"/>
        <v>2017-18Mitchell ShireG2</v>
      </c>
      <c r="B2528" s="17" t="s">
        <v>262</v>
      </c>
      <c r="C2528" s="17" t="s">
        <v>260</v>
      </c>
      <c r="D2528" s="17" t="s">
        <v>22</v>
      </c>
      <c r="E2528" s="17">
        <v>53</v>
      </c>
      <c r="F2528" s="17">
        <v>56.258228000000003</v>
      </c>
      <c r="G2528" s="17">
        <v>53.789473999999998</v>
      </c>
    </row>
    <row r="2529" spans="1:7" x14ac:dyDescent="0.3">
      <c r="A2529" s="17" t="str">
        <f t="shared" si="44"/>
        <v>2017-18Northern Grampians ShireG2</v>
      </c>
      <c r="B2529" s="17" t="s">
        <v>262</v>
      </c>
      <c r="C2529" s="17" t="s">
        <v>261</v>
      </c>
      <c r="D2529" s="17" t="s">
        <v>22</v>
      </c>
      <c r="E2529" s="17">
        <v>48</v>
      </c>
      <c r="F2529" s="17">
        <v>56.258228000000003</v>
      </c>
      <c r="G2529" s="17">
        <v>53.736842000000003</v>
      </c>
    </row>
    <row r="2530" spans="1:7" x14ac:dyDescent="0.3">
      <c r="A2530" s="17" t="str">
        <f t="shared" si="44"/>
        <v>2017-18Southern Grampians ShireR2</v>
      </c>
      <c r="B2530" s="17" t="s">
        <v>262</v>
      </c>
      <c r="C2530" s="17" t="s">
        <v>184</v>
      </c>
      <c r="D2530" s="17" t="s">
        <v>31</v>
      </c>
      <c r="E2530" s="17">
        <v>0.99638771824202299</v>
      </c>
      <c r="F2530" s="17">
        <v>0.95711400000000002</v>
      </c>
      <c r="G2530" s="17">
        <v>0.95970999999999995</v>
      </c>
    </row>
    <row r="2531" spans="1:7" x14ac:dyDescent="0.3">
      <c r="A2531" s="17" t="str">
        <f t="shared" si="44"/>
        <v>2017-18South Gippsland ShireR2</v>
      </c>
      <c r="B2531" s="17" t="s">
        <v>262</v>
      </c>
      <c r="C2531" s="17" t="s">
        <v>185</v>
      </c>
      <c r="D2531" s="17" t="s">
        <v>31</v>
      </c>
      <c r="E2531" s="17">
        <v>0.88340994567488496</v>
      </c>
      <c r="F2531" s="17">
        <v>0.95711400000000002</v>
      </c>
      <c r="G2531" s="17">
        <v>0.95970999999999995</v>
      </c>
    </row>
    <row r="2532" spans="1:7" x14ac:dyDescent="0.3">
      <c r="A2532" s="17" t="str">
        <f t="shared" si="44"/>
        <v>2017-18Stonnington CityR2</v>
      </c>
      <c r="B2532" s="17" t="s">
        <v>262</v>
      </c>
      <c r="C2532" s="17" t="s">
        <v>186</v>
      </c>
      <c r="D2532" s="17" t="s">
        <v>31</v>
      </c>
      <c r="E2532" s="17">
        <v>0.98795180722891596</v>
      </c>
      <c r="F2532" s="17">
        <v>0.95711400000000002</v>
      </c>
      <c r="G2532" s="17">
        <v>0.94571899999999998</v>
      </c>
    </row>
    <row r="2533" spans="1:7" x14ac:dyDescent="0.3">
      <c r="A2533" s="17" t="str">
        <f t="shared" si="44"/>
        <v>2017-18Ararat Rural CityR2</v>
      </c>
      <c r="B2533" s="17" t="s">
        <v>262</v>
      </c>
      <c r="C2533" s="17" t="s">
        <v>187</v>
      </c>
      <c r="D2533" s="17" t="s">
        <v>31</v>
      </c>
      <c r="E2533" s="17">
        <v>0.99627659574468097</v>
      </c>
      <c r="F2533" s="17">
        <v>0.95711400000000002</v>
      </c>
      <c r="G2533" s="17">
        <v>0.95332499999999998</v>
      </c>
    </row>
    <row r="2534" spans="1:7" x14ac:dyDescent="0.3">
      <c r="A2534" s="17" t="str">
        <f t="shared" si="44"/>
        <v>2017-18Strathbogie ShireR2</v>
      </c>
      <c r="B2534" s="17" t="s">
        <v>262</v>
      </c>
      <c r="C2534" s="17" t="s">
        <v>188</v>
      </c>
      <c r="D2534" s="17" t="s">
        <v>31</v>
      </c>
      <c r="E2534" s="17">
        <v>0.99999865986054504</v>
      </c>
      <c r="F2534" s="17">
        <v>0.95711400000000002</v>
      </c>
      <c r="G2534" s="17">
        <v>0.95332499999999998</v>
      </c>
    </row>
    <row r="2535" spans="1:7" x14ac:dyDescent="0.3">
      <c r="A2535" s="17" t="str">
        <f t="shared" si="44"/>
        <v>2017-18Surf Coast ShireR2</v>
      </c>
      <c r="B2535" s="17" t="s">
        <v>262</v>
      </c>
      <c r="C2535" s="17" t="s">
        <v>189</v>
      </c>
      <c r="D2535" s="17" t="s">
        <v>31</v>
      </c>
      <c r="E2535" s="17">
        <v>1</v>
      </c>
      <c r="F2535" s="17">
        <v>0.95711400000000002</v>
      </c>
      <c r="G2535" s="17">
        <v>0.95970999999999995</v>
      </c>
    </row>
    <row r="2536" spans="1:7" x14ac:dyDescent="0.3">
      <c r="A2536" s="17" t="str">
        <f t="shared" si="44"/>
        <v>2017-18Swan Hill Rural CityR2</v>
      </c>
      <c r="B2536" s="17" t="s">
        <v>262</v>
      </c>
      <c r="C2536" s="17" t="s">
        <v>190</v>
      </c>
      <c r="D2536" s="17" t="s">
        <v>31</v>
      </c>
      <c r="E2536" s="17">
        <v>0.98306997742663704</v>
      </c>
      <c r="F2536" s="17">
        <v>0.95711400000000002</v>
      </c>
      <c r="G2536" s="17">
        <v>0.95970999999999995</v>
      </c>
    </row>
    <row r="2537" spans="1:7" x14ac:dyDescent="0.3">
      <c r="A2537" s="17" t="str">
        <f t="shared" si="44"/>
        <v>2017-18Towong ShireR2</v>
      </c>
      <c r="B2537" s="17" t="s">
        <v>262</v>
      </c>
      <c r="C2537" s="17" t="s">
        <v>191</v>
      </c>
      <c r="D2537" s="17" t="s">
        <v>31</v>
      </c>
      <c r="E2537" s="17">
        <v>0.99470899470899499</v>
      </c>
      <c r="F2537" s="17">
        <v>0.95711400000000002</v>
      </c>
      <c r="G2537" s="17">
        <v>0.95332499999999998</v>
      </c>
    </row>
    <row r="2538" spans="1:7" x14ac:dyDescent="0.3">
      <c r="A2538" s="17" t="str">
        <f t="shared" si="44"/>
        <v>2017-18Wellington ShireR2</v>
      </c>
      <c r="B2538" s="17" t="s">
        <v>262</v>
      </c>
      <c r="C2538" s="17" t="s">
        <v>192</v>
      </c>
      <c r="D2538" s="17" t="s">
        <v>31</v>
      </c>
      <c r="E2538" s="17">
        <v>0.99684053572953402</v>
      </c>
      <c r="F2538" s="17">
        <v>0.95711400000000002</v>
      </c>
      <c r="G2538" s="17">
        <v>0.95970999999999995</v>
      </c>
    </row>
    <row r="2539" spans="1:7" x14ac:dyDescent="0.3">
      <c r="A2539" s="17" t="str">
        <f t="shared" si="44"/>
        <v>2017-18West Wimmera ShireR2</v>
      </c>
      <c r="B2539" s="17" t="s">
        <v>262</v>
      </c>
      <c r="C2539" s="17" t="s">
        <v>193</v>
      </c>
      <c r="D2539" s="17" t="s">
        <v>31</v>
      </c>
      <c r="E2539" s="17">
        <v>0.92763994583795695</v>
      </c>
      <c r="F2539" s="17">
        <v>0.95711400000000002</v>
      </c>
      <c r="G2539" s="17">
        <v>0.95332499999999998</v>
      </c>
    </row>
    <row r="2540" spans="1:7" x14ac:dyDescent="0.3">
      <c r="A2540" s="17" t="str">
        <f t="shared" si="44"/>
        <v>2017-18Whitehorse CityR2</v>
      </c>
      <c r="B2540" s="17" t="s">
        <v>262</v>
      </c>
      <c r="C2540" s="17" t="s">
        <v>194</v>
      </c>
      <c r="D2540" s="17" t="s">
        <v>31</v>
      </c>
      <c r="E2540" s="17">
        <v>0.98587127158555699</v>
      </c>
      <c r="F2540" s="17">
        <v>0.95711400000000002</v>
      </c>
      <c r="G2540" s="17">
        <v>0.94571899999999998</v>
      </c>
    </row>
    <row r="2541" spans="1:7" x14ac:dyDescent="0.3">
      <c r="A2541" s="17" t="str">
        <f t="shared" si="44"/>
        <v>2017-18Whittlesea CityR2</v>
      </c>
      <c r="B2541" s="17" t="s">
        <v>262</v>
      </c>
      <c r="C2541" s="17" t="s">
        <v>195</v>
      </c>
      <c r="D2541" s="17" t="s">
        <v>31</v>
      </c>
      <c r="E2541" s="17">
        <v>0.97843458840771902</v>
      </c>
      <c r="F2541" s="17">
        <v>0.95711400000000002</v>
      </c>
      <c r="G2541" s="17">
        <v>0.96652400000000005</v>
      </c>
    </row>
    <row r="2542" spans="1:7" x14ac:dyDescent="0.3">
      <c r="A2542" s="17" t="str">
        <f t="shared" si="44"/>
        <v>2017-18Wyndham CityR2</v>
      </c>
      <c r="B2542" s="17" t="s">
        <v>262</v>
      </c>
      <c r="C2542" s="17" t="s">
        <v>196</v>
      </c>
      <c r="D2542" s="17" t="s">
        <v>31</v>
      </c>
      <c r="E2542" s="17">
        <v>0.990845070422535</v>
      </c>
      <c r="F2542" s="17">
        <v>0.95711400000000002</v>
      </c>
      <c r="G2542" s="17">
        <v>0.96652400000000005</v>
      </c>
    </row>
    <row r="2543" spans="1:7" x14ac:dyDescent="0.3">
      <c r="A2543" s="17" t="str">
        <f t="shared" si="44"/>
        <v>2017-18Yarra CityR2</v>
      </c>
      <c r="B2543" s="17" t="s">
        <v>262</v>
      </c>
      <c r="C2543" s="17" t="s">
        <v>197</v>
      </c>
      <c r="D2543" s="17" t="s">
        <v>31</v>
      </c>
      <c r="E2543" s="17">
        <v>0.990559093672992</v>
      </c>
      <c r="F2543" s="17">
        <v>0.95711400000000002</v>
      </c>
      <c r="G2543" s="17">
        <v>0.94571899999999998</v>
      </c>
    </row>
    <row r="2544" spans="1:7" x14ac:dyDescent="0.3">
      <c r="A2544" s="17" t="str">
        <f t="shared" si="44"/>
        <v>2017-18Yarra Ranges ShireR2</v>
      </c>
      <c r="B2544" s="17" t="s">
        <v>262</v>
      </c>
      <c r="C2544" s="17" t="s">
        <v>198</v>
      </c>
      <c r="D2544" s="17" t="s">
        <v>31</v>
      </c>
      <c r="E2544" s="17">
        <v>0.98695228821811098</v>
      </c>
      <c r="F2544" s="17">
        <v>0.95711400000000002</v>
      </c>
      <c r="G2544" s="17">
        <v>0.96652400000000005</v>
      </c>
    </row>
    <row r="2545" spans="1:7" x14ac:dyDescent="0.3">
      <c r="A2545" s="17" t="str">
        <f t="shared" ref="A2545:A2608" si="45">CONCATENATE(B2545,C2545,D2545)</f>
        <v>2017-18Yarriambiack ShireR2</v>
      </c>
      <c r="B2545" s="17" t="s">
        <v>262</v>
      </c>
      <c r="C2545" s="17" t="s">
        <v>199</v>
      </c>
      <c r="D2545" s="17" t="s">
        <v>31</v>
      </c>
      <c r="E2545" s="17">
        <v>0.89518072289156603</v>
      </c>
      <c r="F2545" s="17">
        <v>0.95711400000000002</v>
      </c>
      <c r="G2545" s="17">
        <v>0.95332499999999998</v>
      </c>
    </row>
    <row r="2546" spans="1:7" x14ac:dyDescent="0.3">
      <c r="A2546" s="17" t="str">
        <f t="shared" si="45"/>
        <v>2017-18Bass Coast ShireR2</v>
      </c>
      <c r="B2546" s="17" t="s">
        <v>262</v>
      </c>
      <c r="C2546" s="17" t="s">
        <v>200</v>
      </c>
      <c r="D2546" s="17" t="s">
        <v>31</v>
      </c>
      <c r="E2546" s="17">
        <v>0.99897368421052601</v>
      </c>
      <c r="F2546" s="17">
        <v>0.95711400000000002</v>
      </c>
      <c r="G2546" s="17">
        <v>0.95970999999999995</v>
      </c>
    </row>
    <row r="2547" spans="1:7" x14ac:dyDescent="0.3">
      <c r="A2547" s="17" t="str">
        <f t="shared" si="45"/>
        <v>2017-18Borough of QueenscliffeR2</v>
      </c>
      <c r="B2547" s="17" t="s">
        <v>262</v>
      </c>
      <c r="C2547" s="17" t="s">
        <v>201</v>
      </c>
      <c r="D2547" s="17" t="s">
        <v>31</v>
      </c>
      <c r="E2547" s="17">
        <v>1</v>
      </c>
      <c r="F2547" s="17">
        <v>0.95711400000000002</v>
      </c>
      <c r="G2547" s="17">
        <v>0.95332499999999998</v>
      </c>
    </row>
    <row r="2548" spans="1:7" x14ac:dyDescent="0.3">
      <c r="A2548" s="17" t="str">
        <f t="shared" si="45"/>
        <v>2017-18Alpine ShireR2</v>
      </c>
      <c r="B2548" s="17" t="s">
        <v>262</v>
      </c>
      <c r="C2548" s="17" t="s">
        <v>202</v>
      </c>
      <c r="D2548" s="17" t="s">
        <v>31</v>
      </c>
      <c r="E2548" s="17">
        <v>0.99132947976878605</v>
      </c>
      <c r="F2548" s="17">
        <v>0.95711400000000002</v>
      </c>
      <c r="G2548" s="17">
        <v>0.95332499999999998</v>
      </c>
    </row>
    <row r="2549" spans="1:7" x14ac:dyDescent="0.3">
      <c r="A2549" s="17" t="str">
        <f t="shared" si="45"/>
        <v>2017-18Ballarat CityR2</v>
      </c>
      <c r="B2549" s="17" t="s">
        <v>262</v>
      </c>
      <c r="C2549" s="17" t="s">
        <v>203</v>
      </c>
      <c r="D2549" s="17" t="s">
        <v>31</v>
      </c>
      <c r="E2549" s="17">
        <v>0.99769517745180403</v>
      </c>
      <c r="F2549" s="17">
        <v>0.95711400000000002</v>
      </c>
      <c r="G2549" s="17">
        <v>0.97598399999999996</v>
      </c>
    </row>
    <row r="2550" spans="1:7" x14ac:dyDescent="0.3">
      <c r="A2550" s="17" t="str">
        <f t="shared" si="45"/>
        <v>2017-18Banyule CityR2</v>
      </c>
      <c r="B2550" s="17" t="s">
        <v>262</v>
      </c>
      <c r="C2550" s="17" t="s">
        <v>204</v>
      </c>
      <c r="D2550" s="17" t="s">
        <v>31</v>
      </c>
      <c r="E2550" s="17">
        <v>0.98230055658627102</v>
      </c>
      <c r="F2550" s="17">
        <v>0.95711400000000002</v>
      </c>
      <c r="G2550" s="17">
        <v>0.94571899999999998</v>
      </c>
    </row>
    <row r="2551" spans="1:7" x14ac:dyDescent="0.3">
      <c r="A2551" s="17" t="str">
        <f t="shared" si="45"/>
        <v>2017-18Baw Baw ShireR2</v>
      </c>
      <c r="B2551" s="17" t="s">
        <v>262</v>
      </c>
      <c r="C2551" s="17" t="s">
        <v>205</v>
      </c>
      <c r="D2551" s="17" t="s">
        <v>31</v>
      </c>
      <c r="E2551" s="17">
        <v>0.96326905417814501</v>
      </c>
      <c r="F2551" s="17">
        <v>0.95711400000000002</v>
      </c>
      <c r="G2551" s="17">
        <v>0.95970999999999995</v>
      </c>
    </row>
    <row r="2552" spans="1:7" x14ac:dyDescent="0.3">
      <c r="A2552" s="17" t="str">
        <f t="shared" si="45"/>
        <v>2017-18Bayside CityR2</v>
      </c>
      <c r="B2552" s="17" t="s">
        <v>262</v>
      </c>
      <c r="C2552" s="17" t="s">
        <v>206</v>
      </c>
      <c r="D2552" s="17" t="s">
        <v>31</v>
      </c>
      <c r="E2552" s="17">
        <v>0.97574123989218298</v>
      </c>
      <c r="F2552" s="17">
        <v>0.95711400000000002</v>
      </c>
      <c r="G2552" s="17">
        <v>0.94571899999999998</v>
      </c>
    </row>
    <row r="2553" spans="1:7" x14ac:dyDescent="0.3">
      <c r="A2553" s="17" t="str">
        <f t="shared" si="45"/>
        <v>2017-18Benalla Rural CityR2</v>
      </c>
      <c r="B2553" s="17" t="s">
        <v>262</v>
      </c>
      <c r="C2553" s="17" t="s">
        <v>207</v>
      </c>
      <c r="D2553" s="17" t="s">
        <v>31</v>
      </c>
      <c r="E2553" s="17">
        <v>0.91353531028084101</v>
      </c>
      <c r="F2553" s="17">
        <v>0.95711400000000002</v>
      </c>
      <c r="G2553" s="17">
        <v>0.95332499999999998</v>
      </c>
    </row>
    <row r="2554" spans="1:7" x14ac:dyDescent="0.3">
      <c r="A2554" s="17" t="str">
        <f t="shared" si="45"/>
        <v>2017-18Brimbank CityR2</v>
      </c>
      <c r="B2554" s="17" t="s">
        <v>262</v>
      </c>
      <c r="C2554" s="17" t="s">
        <v>208</v>
      </c>
      <c r="D2554" s="17" t="s">
        <v>31</v>
      </c>
      <c r="E2554" s="17">
        <v>0.84867983137341896</v>
      </c>
      <c r="F2554" s="17">
        <v>0.95711400000000002</v>
      </c>
      <c r="G2554" s="17">
        <v>0.94571899999999998</v>
      </c>
    </row>
    <row r="2555" spans="1:7" x14ac:dyDescent="0.3">
      <c r="A2555" s="17" t="str">
        <f t="shared" si="45"/>
        <v>2017-18Campaspe ShireR2</v>
      </c>
      <c r="B2555" s="17" t="s">
        <v>262</v>
      </c>
      <c r="C2555" s="17" t="s">
        <v>209</v>
      </c>
      <c r="D2555" s="17" t="s">
        <v>31</v>
      </c>
      <c r="E2555" s="17">
        <v>0.96325459317585305</v>
      </c>
      <c r="F2555" s="17">
        <v>0.95711400000000002</v>
      </c>
      <c r="G2555" s="17">
        <v>0.95970999999999995</v>
      </c>
    </row>
    <row r="2556" spans="1:7" x14ac:dyDescent="0.3">
      <c r="A2556" s="17" t="str">
        <f t="shared" si="45"/>
        <v>2017-18Cardinia ShireR2</v>
      </c>
      <c r="B2556" s="17" t="s">
        <v>262</v>
      </c>
      <c r="C2556" s="17" t="s">
        <v>210</v>
      </c>
      <c r="D2556" s="17" t="s">
        <v>31</v>
      </c>
      <c r="E2556" s="17">
        <v>0.96521739130434803</v>
      </c>
      <c r="F2556" s="17">
        <v>0.95711400000000002</v>
      </c>
      <c r="G2556" s="17">
        <v>0.96652400000000005</v>
      </c>
    </row>
    <row r="2557" spans="1:7" x14ac:dyDescent="0.3">
      <c r="A2557" s="17" t="str">
        <f t="shared" si="45"/>
        <v>2017-18Casey CityR2</v>
      </c>
      <c r="B2557" s="17" t="s">
        <v>262</v>
      </c>
      <c r="C2557" s="17" t="s">
        <v>211</v>
      </c>
      <c r="D2557" s="17" t="s">
        <v>31</v>
      </c>
      <c r="E2557" s="17">
        <v>0.97227722772277203</v>
      </c>
      <c r="F2557" s="17">
        <v>0.95711400000000002</v>
      </c>
      <c r="G2557" s="17">
        <v>0.96652400000000005</v>
      </c>
    </row>
    <row r="2558" spans="1:7" x14ac:dyDescent="0.3">
      <c r="A2558" s="17" t="str">
        <f t="shared" si="45"/>
        <v>2017-18Central Goldfields ShireR2</v>
      </c>
      <c r="B2558" s="17" t="s">
        <v>262</v>
      </c>
      <c r="C2558" s="17" t="s">
        <v>212</v>
      </c>
      <c r="D2558" s="17" t="s">
        <v>31</v>
      </c>
      <c r="E2558" s="17">
        <v>1</v>
      </c>
      <c r="F2558" s="17">
        <v>0.95711400000000002</v>
      </c>
      <c r="G2558" s="17">
        <v>0.95332499999999998</v>
      </c>
    </row>
    <row r="2559" spans="1:7" x14ac:dyDescent="0.3">
      <c r="A2559" s="17" t="str">
        <f t="shared" si="45"/>
        <v>2017-18Colac Otway ShireR2</v>
      </c>
      <c r="B2559" s="17" t="s">
        <v>262</v>
      </c>
      <c r="C2559" s="17" t="s">
        <v>340</v>
      </c>
      <c r="D2559" s="17" t="s">
        <v>31</v>
      </c>
      <c r="E2559" s="17">
        <v>0.93584229390680995</v>
      </c>
      <c r="F2559" s="17">
        <v>0.95711400000000002</v>
      </c>
      <c r="G2559" s="17">
        <v>0.95970999999999995</v>
      </c>
    </row>
    <row r="2560" spans="1:7" x14ac:dyDescent="0.3">
      <c r="A2560" s="17" t="str">
        <f t="shared" si="45"/>
        <v>2017-18Corangamite ShireR2</v>
      </c>
      <c r="B2560" s="17" t="s">
        <v>262</v>
      </c>
      <c r="C2560" s="17" t="s">
        <v>213</v>
      </c>
      <c r="D2560" s="17" t="s">
        <v>31</v>
      </c>
      <c r="E2560" s="17">
        <v>0.99014238773274899</v>
      </c>
      <c r="F2560" s="17">
        <v>0.95711400000000002</v>
      </c>
      <c r="G2560" s="17">
        <v>0.95970999999999995</v>
      </c>
    </row>
    <row r="2561" spans="1:7" x14ac:dyDescent="0.3">
      <c r="A2561" s="17" t="str">
        <f t="shared" si="45"/>
        <v>2017-18Darebin CityR2</v>
      </c>
      <c r="B2561" s="17" t="s">
        <v>262</v>
      </c>
      <c r="C2561" s="17" t="s">
        <v>214</v>
      </c>
      <c r="D2561" s="17" t="s">
        <v>31</v>
      </c>
      <c r="E2561" s="17">
        <v>0.99943253467843596</v>
      </c>
      <c r="F2561" s="17">
        <v>0.95711400000000002</v>
      </c>
      <c r="G2561" s="17">
        <v>0.94571899999999998</v>
      </c>
    </row>
    <row r="2562" spans="1:7" x14ac:dyDescent="0.3">
      <c r="A2562" s="17" t="str">
        <f t="shared" si="45"/>
        <v>2017-18East Gippsland ShireR2</v>
      </c>
      <c r="B2562" s="17" t="s">
        <v>262</v>
      </c>
      <c r="C2562" s="17" t="s">
        <v>215</v>
      </c>
      <c r="D2562" s="17" t="s">
        <v>31</v>
      </c>
      <c r="E2562" s="17">
        <v>0.965855737072292</v>
      </c>
      <c r="F2562" s="17">
        <v>0.95711400000000002</v>
      </c>
      <c r="G2562" s="17">
        <v>0.95970999999999995</v>
      </c>
    </row>
    <row r="2563" spans="1:7" x14ac:dyDescent="0.3">
      <c r="A2563" s="17" t="str">
        <f t="shared" si="45"/>
        <v>2017-18Frankston CityR2</v>
      </c>
      <c r="B2563" s="17" t="s">
        <v>262</v>
      </c>
      <c r="C2563" s="17" t="s">
        <v>216</v>
      </c>
      <c r="D2563" s="17" t="s">
        <v>31</v>
      </c>
      <c r="E2563" s="17">
        <v>0.92438091524050903</v>
      </c>
      <c r="F2563" s="17">
        <v>0.95711400000000002</v>
      </c>
      <c r="G2563" s="17">
        <v>0.94571899999999998</v>
      </c>
    </row>
    <row r="2564" spans="1:7" x14ac:dyDescent="0.3">
      <c r="A2564" s="17" t="str">
        <f t="shared" si="45"/>
        <v>2017-18Gannawarra ShireR2</v>
      </c>
      <c r="B2564" s="17" t="s">
        <v>262</v>
      </c>
      <c r="C2564" s="17" t="s">
        <v>217</v>
      </c>
      <c r="D2564" s="17" t="s">
        <v>31</v>
      </c>
      <c r="E2564" s="17">
        <v>0.91938579654510599</v>
      </c>
      <c r="F2564" s="17">
        <v>0.95711400000000002</v>
      </c>
      <c r="G2564" s="17">
        <v>0.95332499999999998</v>
      </c>
    </row>
    <row r="2565" spans="1:7" x14ac:dyDescent="0.3">
      <c r="A2565" s="17" t="str">
        <f t="shared" si="45"/>
        <v>2017-18Glenelg ShireR2</v>
      </c>
      <c r="B2565" s="17" t="s">
        <v>262</v>
      </c>
      <c r="C2565" s="17" t="s">
        <v>218</v>
      </c>
      <c r="D2565" s="17" t="s">
        <v>31</v>
      </c>
      <c r="E2565" s="17">
        <v>0.92105263157894701</v>
      </c>
      <c r="F2565" s="17">
        <v>0.95711400000000002</v>
      </c>
      <c r="G2565" s="17">
        <v>0.95970999999999995</v>
      </c>
    </row>
    <row r="2566" spans="1:7" x14ac:dyDescent="0.3">
      <c r="A2566" s="17" t="str">
        <f t="shared" si="45"/>
        <v>2017-18Golden Plains ShireR2</v>
      </c>
      <c r="B2566" s="17" t="s">
        <v>262</v>
      </c>
      <c r="C2566" s="17" t="s">
        <v>219</v>
      </c>
      <c r="D2566" s="17" t="s">
        <v>31</v>
      </c>
      <c r="E2566" s="17">
        <v>0.99537585199610501</v>
      </c>
      <c r="F2566" s="17">
        <v>0.95711400000000002</v>
      </c>
      <c r="G2566" s="17">
        <v>0.95970999999999995</v>
      </c>
    </row>
    <row r="2567" spans="1:7" x14ac:dyDescent="0.3">
      <c r="A2567" s="17" t="str">
        <f t="shared" si="45"/>
        <v>2017-18Greater Bendigo CityR2</v>
      </c>
      <c r="B2567" s="17" t="s">
        <v>262</v>
      </c>
      <c r="C2567" s="17" t="s">
        <v>220</v>
      </c>
      <c r="D2567" s="17" t="s">
        <v>31</v>
      </c>
      <c r="E2567" s="17">
        <v>0.99530516431924898</v>
      </c>
      <c r="F2567" s="17">
        <v>0.95711400000000002</v>
      </c>
      <c r="G2567" s="17">
        <v>0.97598399999999996</v>
      </c>
    </row>
    <row r="2568" spans="1:7" x14ac:dyDescent="0.3">
      <c r="A2568" s="17" t="str">
        <f t="shared" si="45"/>
        <v>2017-18Greater Dandenong CityR2</v>
      </c>
      <c r="B2568" s="17" t="s">
        <v>262</v>
      </c>
      <c r="C2568" s="17" t="s">
        <v>221</v>
      </c>
      <c r="D2568" s="17" t="s">
        <v>31</v>
      </c>
      <c r="E2568" s="17">
        <v>0.79381443298969101</v>
      </c>
      <c r="F2568" s="17">
        <v>0.95711400000000002</v>
      </c>
      <c r="G2568" s="17">
        <v>0.94571899999999998</v>
      </c>
    </row>
    <row r="2569" spans="1:7" x14ac:dyDescent="0.3">
      <c r="A2569" s="17" t="str">
        <f t="shared" si="45"/>
        <v>2017-18Greater Geelong CityR2</v>
      </c>
      <c r="B2569" s="17" t="s">
        <v>262</v>
      </c>
      <c r="C2569" s="17" t="s">
        <v>222</v>
      </c>
      <c r="D2569" s="17" t="s">
        <v>31</v>
      </c>
      <c r="E2569" s="17">
        <v>0.95651889058746498</v>
      </c>
      <c r="F2569" s="17">
        <v>0.95711400000000002</v>
      </c>
      <c r="G2569" s="17">
        <v>0.97598399999999996</v>
      </c>
    </row>
    <row r="2570" spans="1:7" x14ac:dyDescent="0.3">
      <c r="A2570" s="17" t="str">
        <f t="shared" si="45"/>
        <v>2017-18Hepburn ShireR2</v>
      </c>
      <c r="B2570" s="17" t="s">
        <v>262</v>
      </c>
      <c r="C2570" s="17" t="s">
        <v>223</v>
      </c>
      <c r="D2570" s="17" t="s">
        <v>31</v>
      </c>
      <c r="E2570" s="17">
        <v>0.98611111111111105</v>
      </c>
      <c r="F2570" s="17">
        <v>0.95711400000000002</v>
      </c>
      <c r="G2570" s="17">
        <v>0.95332499999999998</v>
      </c>
    </row>
    <row r="2571" spans="1:7" x14ac:dyDescent="0.3">
      <c r="A2571" s="17" t="str">
        <f t="shared" si="45"/>
        <v>2017-18Hindmarsh ShireR2</v>
      </c>
      <c r="B2571" s="17" t="s">
        <v>262</v>
      </c>
      <c r="C2571" s="17" t="s">
        <v>224</v>
      </c>
      <c r="D2571" s="17" t="s">
        <v>31</v>
      </c>
      <c r="E2571" s="17">
        <v>0.99825479930191996</v>
      </c>
      <c r="F2571" s="17">
        <v>0.95711400000000002</v>
      </c>
      <c r="G2571" s="17">
        <v>0.95332499999999998</v>
      </c>
    </row>
    <row r="2572" spans="1:7" x14ac:dyDescent="0.3">
      <c r="A2572" s="17" t="str">
        <f t="shared" si="45"/>
        <v>2017-18Hobsons Bay CityR2</v>
      </c>
      <c r="B2572" s="17" t="s">
        <v>262</v>
      </c>
      <c r="C2572" s="17" t="s">
        <v>225</v>
      </c>
      <c r="D2572" s="17" t="s">
        <v>31</v>
      </c>
      <c r="E2572" s="17">
        <v>0.97685185185185197</v>
      </c>
      <c r="F2572" s="17">
        <v>0.95711400000000002</v>
      </c>
      <c r="G2572" s="17">
        <v>0.94571899999999998</v>
      </c>
    </row>
    <row r="2573" spans="1:7" x14ac:dyDescent="0.3">
      <c r="A2573" s="17" t="str">
        <f t="shared" si="45"/>
        <v>2017-18Hume CityR2</v>
      </c>
      <c r="B2573" s="17" t="s">
        <v>262</v>
      </c>
      <c r="C2573" s="17" t="s">
        <v>226</v>
      </c>
      <c r="D2573" s="17" t="s">
        <v>31</v>
      </c>
      <c r="E2573" s="17">
        <v>0.92977458159732795</v>
      </c>
      <c r="F2573" s="17">
        <v>0.95711400000000002</v>
      </c>
      <c r="G2573" s="17">
        <v>0.96652400000000005</v>
      </c>
    </row>
    <row r="2574" spans="1:7" x14ac:dyDescent="0.3">
      <c r="A2574" s="17" t="str">
        <f t="shared" si="45"/>
        <v>2017-18Indigo ShireR2</v>
      </c>
      <c r="B2574" s="17" t="s">
        <v>262</v>
      </c>
      <c r="C2574" s="17" t="s">
        <v>227</v>
      </c>
      <c r="D2574" s="17" t="s">
        <v>31</v>
      </c>
      <c r="E2574" s="17">
        <v>0.99727463312369002</v>
      </c>
      <c r="F2574" s="17">
        <v>0.95711400000000002</v>
      </c>
      <c r="G2574" s="17">
        <v>0.95332499999999998</v>
      </c>
    </row>
    <row r="2575" spans="1:7" x14ac:dyDescent="0.3">
      <c r="A2575" s="17" t="str">
        <f t="shared" si="45"/>
        <v>2017-18Knox CityR2</v>
      </c>
      <c r="B2575" s="17" t="s">
        <v>262</v>
      </c>
      <c r="C2575" s="17" t="s">
        <v>228</v>
      </c>
      <c r="D2575" s="17" t="s">
        <v>31</v>
      </c>
      <c r="E2575" s="17">
        <v>0.953125</v>
      </c>
      <c r="F2575" s="17">
        <v>0.95711400000000002</v>
      </c>
      <c r="G2575" s="17">
        <v>0.94571899999999998</v>
      </c>
    </row>
    <row r="2576" spans="1:7" x14ac:dyDescent="0.3">
      <c r="A2576" s="17" t="str">
        <f t="shared" si="45"/>
        <v>2017-18Loddon ShireR2</v>
      </c>
      <c r="B2576" s="17" t="s">
        <v>262</v>
      </c>
      <c r="C2576" s="17" t="s">
        <v>229</v>
      </c>
      <c r="D2576" s="17" t="s">
        <v>31</v>
      </c>
      <c r="E2576" s="17">
        <v>0.98833510074231201</v>
      </c>
      <c r="F2576" s="17">
        <v>0.95711400000000002</v>
      </c>
      <c r="G2576" s="17">
        <v>0.95332499999999998</v>
      </c>
    </row>
    <row r="2577" spans="1:7" x14ac:dyDescent="0.3">
      <c r="A2577" s="17" t="str">
        <f t="shared" si="45"/>
        <v>2017-18Macedon Ranges ShireR2</v>
      </c>
      <c r="B2577" s="17" t="s">
        <v>262</v>
      </c>
      <c r="C2577" s="17" t="s">
        <v>230</v>
      </c>
      <c r="D2577" s="17" t="s">
        <v>31</v>
      </c>
      <c r="E2577" s="17">
        <v>0.96747967479674801</v>
      </c>
      <c r="F2577" s="17">
        <v>0.95711400000000002</v>
      </c>
      <c r="G2577" s="17">
        <v>0.95970999999999995</v>
      </c>
    </row>
    <row r="2578" spans="1:7" x14ac:dyDescent="0.3">
      <c r="A2578" s="17" t="str">
        <f t="shared" si="45"/>
        <v>2017-18Manningham CityR2</v>
      </c>
      <c r="B2578" s="17" t="s">
        <v>262</v>
      </c>
      <c r="C2578" s="17" t="s">
        <v>231</v>
      </c>
      <c r="D2578" s="17" t="s">
        <v>31</v>
      </c>
      <c r="E2578" s="17">
        <v>0.99279731993299802</v>
      </c>
      <c r="F2578" s="17">
        <v>0.95711400000000002</v>
      </c>
      <c r="G2578" s="17">
        <v>0.94571899999999998</v>
      </c>
    </row>
    <row r="2579" spans="1:7" x14ac:dyDescent="0.3">
      <c r="A2579" s="17" t="str">
        <f t="shared" si="45"/>
        <v>2017-18Mansfield ShireR2</v>
      </c>
      <c r="B2579" s="17" t="s">
        <v>262</v>
      </c>
      <c r="C2579" s="17" t="s">
        <v>232</v>
      </c>
      <c r="D2579" s="17" t="s">
        <v>31</v>
      </c>
      <c r="E2579" s="17">
        <v>0.89605295415542996</v>
      </c>
      <c r="F2579" s="17">
        <v>0.95711400000000002</v>
      </c>
      <c r="G2579" s="17">
        <v>0.95332499999999998</v>
      </c>
    </row>
    <row r="2580" spans="1:7" x14ac:dyDescent="0.3">
      <c r="A2580" s="17" t="str">
        <f t="shared" si="45"/>
        <v>2017-18Maribyrnong CityR2</v>
      </c>
      <c r="B2580" s="17" t="s">
        <v>262</v>
      </c>
      <c r="C2580" s="17" t="s">
        <v>233</v>
      </c>
      <c r="D2580" s="17" t="s">
        <v>31</v>
      </c>
      <c r="E2580" s="17">
        <v>0.85901639344262304</v>
      </c>
      <c r="F2580" s="17">
        <v>0.95711400000000002</v>
      </c>
      <c r="G2580" s="17">
        <v>0.94571899999999998</v>
      </c>
    </row>
    <row r="2581" spans="1:7" x14ac:dyDescent="0.3">
      <c r="A2581" s="17" t="str">
        <f t="shared" si="45"/>
        <v>2017-18Maroondah CityR2</v>
      </c>
      <c r="B2581" s="17" t="s">
        <v>262</v>
      </c>
      <c r="C2581" s="17" t="s">
        <v>234</v>
      </c>
      <c r="D2581" s="17" t="s">
        <v>31</v>
      </c>
      <c r="E2581" s="17">
        <v>0.97248378321824702</v>
      </c>
      <c r="F2581" s="17">
        <v>0.95711400000000002</v>
      </c>
      <c r="G2581" s="17">
        <v>0.94571899999999998</v>
      </c>
    </row>
    <row r="2582" spans="1:7" x14ac:dyDescent="0.3">
      <c r="A2582" s="17" t="str">
        <f t="shared" si="45"/>
        <v>2017-18Melbourne CityR2</v>
      </c>
      <c r="B2582" s="17" t="s">
        <v>262</v>
      </c>
      <c r="C2582" s="17" t="s">
        <v>235</v>
      </c>
      <c r="D2582" s="17" t="s">
        <v>31</v>
      </c>
      <c r="E2582" s="17">
        <v>0.78284293410692096</v>
      </c>
      <c r="F2582" s="17">
        <v>0.95711400000000002</v>
      </c>
      <c r="G2582" s="17">
        <v>0.94571899999999998</v>
      </c>
    </row>
    <row r="2583" spans="1:7" x14ac:dyDescent="0.3">
      <c r="A2583" s="17" t="str">
        <f t="shared" si="45"/>
        <v>2017-18Melton CityR2</v>
      </c>
      <c r="B2583" s="17" t="s">
        <v>262</v>
      </c>
      <c r="C2583" s="17" t="s">
        <v>236</v>
      </c>
      <c r="D2583" s="17" t="s">
        <v>31</v>
      </c>
      <c r="E2583" s="17">
        <v>0.93813387423935102</v>
      </c>
      <c r="F2583" s="17">
        <v>0.95711400000000002</v>
      </c>
      <c r="G2583" s="17">
        <v>0.96652400000000005</v>
      </c>
    </row>
    <row r="2584" spans="1:7" x14ac:dyDescent="0.3">
      <c r="A2584" s="17" t="str">
        <f t="shared" si="45"/>
        <v>2017-18Moira ShireR2</v>
      </c>
      <c r="B2584" s="17" t="s">
        <v>262</v>
      </c>
      <c r="C2584" s="17" t="s">
        <v>237</v>
      </c>
      <c r="D2584" s="17" t="s">
        <v>31</v>
      </c>
      <c r="E2584" s="17">
        <v>0.89805182699478003</v>
      </c>
      <c r="F2584" s="17">
        <v>0.95711400000000002</v>
      </c>
      <c r="G2584" s="17">
        <v>0.95970999999999995</v>
      </c>
    </row>
    <row r="2585" spans="1:7" x14ac:dyDescent="0.3">
      <c r="A2585" s="17" t="str">
        <f t="shared" si="45"/>
        <v>2017-18Monash CityR2</v>
      </c>
      <c r="B2585" s="17" t="s">
        <v>262</v>
      </c>
      <c r="C2585" s="17" t="s">
        <v>238</v>
      </c>
      <c r="D2585" s="17" t="s">
        <v>31</v>
      </c>
      <c r="E2585" s="17">
        <v>0.98488805970149296</v>
      </c>
      <c r="F2585" s="17">
        <v>0.95711400000000002</v>
      </c>
      <c r="G2585" s="17">
        <v>0.94571899999999998</v>
      </c>
    </row>
    <row r="2586" spans="1:7" x14ac:dyDescent="0.3">
      <c r="A2586" s="17" t="str">
        <f t="shared" si="45"/>
        <v>2017-18Moonee Valley CityR2</v>
      </c>
      <c r="B2586" s="17" t="s">
        <v>262</v>
      </c>
      <c r="C2586" s="17" t="s">
        <v>239</v>
      </c>
      <c r="D2586" s="17" t="s">
        <v>31</v>
      </c>
      <c r="E2586" s="17">
        <v>0.99991534212364297</v>
      </c>
      <c r="F2586" s="17">
        <v>0.95711400000000002</v>
      </c>
      <c r="G2586" s="17">
        <v>0.94571899999999998</v>
      </c>
    </row>
    <row r="2587" spans="1:7" x14ac:dyDescent="0.3">
      <c r="A2587" s="17" t="str">
        <f t="shared" si="45"/>
        <v>2017-18Moorabool ShireR2</v>
      </c>
      <c r="B2587" s="17" t="s">
        <v>262</v>
      </c>
      <c r="C2587" s="17" t="s">
        <v>240</v>
      </c>
      <c r="D2587" s="17" t="s">
        <v>31</v>
      </c>
      <c r="E2587" s="17">
        <v>0.92288441721681802</v>
      </c>
      <c r="F2587" s="17">
        <v>0.95711400000000002</v>
      </c>
      <c r="G2587" s="17">
        <v>0.95970999999999995</v>
      </c>
    </row>
    <row r="2588" spans="1:7" x14ac:dyDescent="0.3">
      <c r="A2588" s="17" t="str">
        <f t="shared" si="45"/>
        <v>2017-18Merri-bek CityR2</v>
      </c>
      <c r="B2588" s="17" t="s">
        <v>262</v>
      </c>
      <c r="C2588" s="17" t="s">
        <v>241</v>
      </c>
      <c r="D2588" s="17" t="s">
        <v>31</v>
      </c>
      <c r="E2588" s="17">
        <v>0.94685360286925302</v>
      </c>
      <c r="F2588" s="17">
        <v>0.95711400000000002</v>
      </c>
      <c r="G2588" s="17">
        <v>0.94571899999999998</v>
      </c>
    </row>
    <row r="2589" spans="1:7" x14ac:dyDescent="0.3">
      <c r="A2589" s="17" t="str">
        <f t="shared" si="45"/>
        <v>2017-18Mornington Peninsula ShireR2</v>
      </c>
      <c r="B2589" s="17" t="s">
        <v>262</v>
      </c>
      <c r="C2589" s="17" t="s">
        <v>242</v>
      </c>
      <c r="D2589" s="17" t="s">
        <v>31</v>
      </c>
      <c r="E2589" s="17">
        <v>1</v>
      </c>
      <c r="F2589" s="17">
        <v>0.95711400000000002</v>
      </c>
      <c r="G2589" s="17">
        <v>0.96652400000000005</v>
      </c>
    </row>
    <row r="2590" spans="1:7" x14ac:dyDescent="0.3">
      <c r="A2590" s="17" t="str">
        <f t="shared" si="45"/>
        <v>2017-18Mount Alexander ShireR2</v>
      </c>
      <c r="B2590" s="17" t="s">
        <v>262</v>
      </c>
      <c r="C2590" s="17" t="s">
        <v>243</v>
      </c>
      <c r="D2590" s="17" t="s">
        <v>31</v>
      </c>
      <c r="E2590" s="17">
        <v>0.95795246800731304</v>
      </c>
      <c r="F2590" s="17">
        <v>0.95711400000000002</v>
      </c>
      <c r="G2590" s="17">
        <v>0.95970999999999995</v>
      </c>
    </row>
    <row r="2591" spans="1:7" x14ac:dyDescent="0.3">
      <c r="A2591" s="17" t="str">
        <f t="shared" si="45"/>
        <v>2017-18Moyne ShireR2</v>
      </c>
      <c r="B2591" s="17" t="s">
        <v>262</v>
      </c>
      <c r="C2591" s="17" t="s">
        <v>244</v>
      </c>
      <c r="D2591" s="17" t="s">
        <v>31</v>
      </c>
      <c r="E2591" s="17">
        <v>0.95194085027726405</v>
      </c>
      <c r="F2591" s="17">
        <v>0.95711400000000002</v>
      </c>
      <c r="G2591" s="17">
        <v>0.95970999999999995</v>
      </c>
    </row>
    <row r="2592" spans="1:7" x14ac:dyDescent="0.3">
      <c r="A2592" s="17" t="str">
        <f t="shared" si="45"/>
        <v>2017-18Murrindindi ShireR2</v>
      </c>
      <c r="B2592" s="17" t="s">
        <v>262</v>
      </c>
      <c r="C2592" s="17" t="s">
        <v>245</v>
      </c>
      <c r="D2592" s="17" t="s">
        <v>31</v>
      </c>
      <c r="E2592" s="17">
        <v>0.90644490644490605</v>
      </c>
      <c r="F2592" s="17">
        <v>0.95711400000000002</v>
      </c>
      <c r="G2592" s="17">
        <v>0.95332499999999998</v>
      </c>
    </row>
    <row r="2593" spans="1:7" x14ac:dyDescent="0.3">
      <c r="A2593" s="17" t="str">
        <f t="shared" si="45"/>
        <v>2017-18Nillumbik ShireR2</v>
      </c>
      <c r="B2593" s="17" t="s">
        <v>262</v>
      </c>
      <c r="C2593" s="17" t="s">
        <v>246</v>
      </c>
      <c r="D2593" s="17" t="s">
        <v>31</v>
      </c>
      <c r="E2593" s="17">
        <v>0.93707865168539295</v>
      </c>
      <c r="F2593" s="17">
        <v>0.95711400000000002</v>
      </c>
      <c r="G2593" s="17">
        <v>0.96652400000000005</v>
      </c>
    </row>
    <row r="2594" spans="1:7" x14ac:dyDescent="0.3">
      <c r="A2594" s="17" t="str">
        <f t="shared" si="45"/>
        <v>2017-18Port Phillip CityR2</v>
      </c>
      <c r="B2594" s="17" t="s">
        <v>262</v>
      </c>
      <c r="C2594" s="17" t="s">
        <v>247</v>
      </c>
      <c r="D2594" s="17" t="s">
        <v>31</v>
      </c>
      <c r="E2594" s="17">
        <v>0.96981132075471699</v>
      </c>
      <c r="F2594" s="17">
        <v>0.95711400000000002</v>
      </c>
      <c r="G2594" s="17">
        <v>0.94571899999999998</v>
      </c>
    </row>
    <row r="2595" spans="1:7" x14ac:dyDescent="0.3">
      <c r="A2595" s="17" t="str">
        <f t="shared" si="45"/>
        <v>2017-18Pyrenees ShireR2</v>
      </c>
      <c r="B2595" s="17" t="s">
        <v>262</v>
      </c>
      <c r="C2595" s="17" t="s">
        <v>248</v>
      </c>
      <c r="D2595" s="17" t="s">
        <v>31</v>
      </c>
      <c r="E2595" s="17">
        <v>0.997433831445382</v>
      </c>
      <c r="F2595" s="17">
        <v>0.95711400000000002</v>
      </c>
      <c r="G2595" s="17">
        <v>0.95332499999999998</v>
      </c>
    </row>
    <row r="2596" spans="1:7" x14ac:dyDescent="0.3">
      <c r="A2596" s="17" t="str">
        <f t="shared" si="45"/>
        <v>2017-18Greater SheppartonR2</v>
      </c>
      <c r="B2596" s="17" t="s">
        <v>262</v>
      </c>
      <c r="C2596" s="17" t="s">
        <v>249</v>
      </c>
      <c r="D2596" s="17" t="s">
        <v>31</v>
      </c>
      <c r="E2596" s="17">
        <v>0.970463059711002</v>
      </c>
      <c r="F2596" s="17">
        <v>0.95711400000000002</v>
      </c>
      <c r="G2596" s="17">
        <v>0.97598399999999996</v>
      </c>
    </row>
    <row r="2597" spans="1:7" x14ac:dyDescent="0.3">
      <c r="A2597" s="17" t="str">
        <f t="shared" si="45"/>
        <v>2017-18Wangaratta Rural CityR2</v>
      </c>
      <c r="B2597" s="17" t="s">
        <v>262</v>
      </c>
      <c r="C2597" s="17" t="s">
        <v>250</v>
      </c>
      <c r="D2597" s="17" t="s">
        <v>31</v>
      </c>
      <c r="E2597" s="17">
        <v>0.98697539797395095</v>
      </c>
      <c r="F2597" s="17">
        <v>0.95711400000000002</v>
      </c>
      <c r="G2597" s="17">
        <v>0.97598399999999996</v>
      </c>
    </row>
    <row r="2598" spans="1:7" x14ac:dyDescent="0.3">
      <c r="A2598" s="17" t="str">
        <f t="shared" si="45"/>
        <v>2017-18Warrnambool CityR2</v>
      </c>
      <c r="B2598" s="17" t="s">
        <v>262</v>
      </c>
      <c r="C2598" s="17" t="s">
        <v>251</v>
      </c>
      <c r="D2598" s="17" t="s">
        <v>31</v>
      </c>
      <c r="E2598" s="17">
        <v>0.96399999999999997</v>
      </c>
      <c r="F2598" s="17">
        <v>0.95711400000000002</v>
      </c>
      <c r="G2598" s="17">
        <v>0.97598399999999996</v>
      </c>
    </row>
    <row r="2599" spans="1:7" x14ac:dyDescent="0.3">
      <c r="A2599" s="17" t="str">
        <f t="shared" si="45"/>
        <v>2017-18Wodonga CityR2</v>
      </c>
      <c r="B2599" s="17" t="s">
        <v>262</v>
      </c>
      <c r="C2599" s="17" t="s">
        <v>252</v>
      </c>
      <c r="D2599" s="17" t="s">
        <v>31</v>
      </c>
      <c r="E2599" s="17">
        <v>0.97442922374429197</v>
      </c>
      <c r="F2599" s="17">
        <v>0.95711400000000002</v>
      </c>
      <c r="G2599" s="17">
        <v>0.97598399999999996</v>
      </c>
    </row>
    <row r="2600" spans="1:7" x14ac:dyDescent="0.3">
      <c r="A2600" s="17" t="str">
        <f t="shared" si="45"/>
        <v>2017-18Boroondara CityR2</v>
      </c>
      <c r="B2600" s="17" t="s">
        <v>262</v>
      </c>
      <c r="C2600" s="17" t="s">
        <v>253</v>
      </c>
      <c r="D2600" s="17" t="s">
        <v>31</v>
      </c>
      <c r="E2600" s="17">
        <v>0.97508896797153</v>
      </c>
      <c r="F2600" s="17">
        <v>0.95711400000000002</v>
      </c>
      <c r="G2600" s="17">
        <v>0.94571899999999998</v>
      </c>
    </row>
    <row r="2601" spans="1:7" x14ac:dyDescent="0.3">
      <c r="A2601" s="17" t="str">
        <f t="shared" si="45"/>
        <v>2017-18Buloke ShireR2</v>
      </c>
      <c r="B2601" s="17" t="s">
        <v>262</v>
      </c>
      <c r="C2601" s="17" t="s">
        <v>254</v>
      </c>
      <c r="D2601" s="17" t="s">
        <v>31</v>
      </c>
      <c r="E2601" s="17">
        <v>0.92835820895522403</v>
      </c>
      <c r="F2601" s="17">
        <v>0.95711400000000002</v>
      </c>
      <c r="G2601" s="17">
        <v>0.95332499999999998</v>
      </c>
    </row>
    <row r="2602" spans="1:7" x14ac:dyDescent="0.3">
      <c r="A2602" s="17" t="str">
        <f t="shared" si="45"/>
        <v>2017-18Glen Eira CityR2</v>
      </c>
      <c r="B2602" s="17" t="s">
        <v>262</v>
      </c>
      <c r="C2602" s="17" t="s">
        <v>255</v>
      </c>
      <c r="D2602" s="17" t="s">
        <v>31</v>
      </c>
      <c r="E2602" s="17">
        <v>0.941649899396378</v>
      </c>
      <c r="F2602" s="17">
        <v>0.95711400000000002</v>
      </c>
      <c r="G2602" s="17">
        <v>0.94571899999999998</v>
      </c>
    </row>
    <row r="2603" spans="1:7" x14ac:dyDescent="0.3">
      <c r="A2603" s="17" t="str">
        <f t="shared" si="45"/>
        <v>2017-18Horsham Rural CityR2</v>
      </c>
      <c r="B2603" s="17" t="s">
        <v>262</v>
      </c>
      <c r="C2603" s="17" t="s">
        <v>256</v>
      </c>
      <c r="D2603" s="17" t="s">
        <v>31</v>
      </c>
      <c r="E2603" s="17">
        <v>0.99298597194388805</v>
      </c>
      <c r="F2603" s="17">
        <v>0.95711400000000002</v>
      </c>
      <c r="G2603" s="17">
        <v>0.97598399999999996</v>
      </c>
    </row>
    <row r="2604" spans="1:7" x14ac:dyDescent="0.3">
      <c r="A2604" s="17" t="str">
        <f t="shared" si="45"/>
        <v>2017-18Kingston CityR2</v>
      </c>
      <c r="B2604" s="17" t="s">
        <v>262</v>
      </c>
      <c r="C2604" s="17" t="s">
        <v>257</v>
      </c>
      <c r="D2604" s="17" t="s">
        <v>31</v>
      </c>
      <c r="E2604" s="17">
        <v>0.96176861702127703</v>
      </c>
      <c r="F2604" s="17">
        <v>0.95711400000000002</v>
      </c>
      <c r="G2604" s="17">
        <v>0.94571899999999998</v>
      </c>
    </row>
    <row r="2605" spans="1:7" x14ac:dyDescent="0.3">
      <c r="A2605" s="17" t="str">
        <f t="shared" si="45"/>
        <v>2017-18Latrobe CityR2</v>
      </c>
      <c r="B2605" s="17" t="s">
        <v>262</v>
      </c>
      <c r="C2605" s="17" t="s">
        <v>258</v>
      </c>
      <c r="D2605" s="17" t="s">
        <v>31</v>
      </c>
      <c r="E2605" s="17">
        <v>0.99878579378731203</v>
      </c>
      <c r="F2605" s="17">
        <v>0.95711400000000002</v>
      </c>
      <c r="G2605" s="17">
        <v>0.97598399999999996</v>
      </c>
    </row>
    <row r="2606" spans="1:7" x14ac:dyDescent="0.3">
      <c r="A2606" s="17" t="str">
        <f t="shared" si="45"/>
        <v>2017-18Mildura Rural CityR2</v>
      </c>
      <c r="B2606" s="17" t="s">
        <v>262</v>
      </c>
      <c r="C2606" s="17" t="s">
        <v>259</v>
      </c>
      <c r="D2606" s="17" t="s">
        <v>31</v>
      </c>
      <c r="E2606" s="17">
        <v>0.92267961165048495</v>
      </c>
      <c r="F2606" s="17">
        <v>0.95711400000000002</v>
      </c>
      <c r="G2606" s="17">
        <v>0.97598399999999996</v>
      </c>
    </row>
    <row r="2607" spans="1:7" x14ac:dyDescent="0.3">
      <c r="A2607" s="17" t="str">
        <f t="shared" si="45"/>
        <v>2017-18Mitchell ShireR2</v>
      </c>
      <c r="B2607" s="17" t="s">
        <v>262</v>
      </c>
      <c r="C2607" s="17" t="s">
        <v>260</v>
      </c>
      <c r="D2607" s="17" t="s">
        <v>31</v>
      </c>
      <c r="E2607" s="17">
        <v>0.942706642665329</v>
      </c>
      <c r="F2607" s="17">
        <v>0.95711400000000002</v>
      </c>
      <c r="G2607" s="17">
        <v>0.95970999999999995</v>
      </c>
    </row>
    <row r="2608" spans="1:7" x14ac:dyDescent="0.3">
      <c r="A2608" s="17" t="str">
        <f t="shared" si="45"/>
        <v>2017-18Northern Grampians ShireR2</v>
      </c>
      <c r="B2608" s="17" t="s">
        <v>262</v>
      </c>
      <c r="C2608" s="17" t="s">
        <v>261</v>
      </c>
      <c r="D2608" s="17" t="s">
        <v>31</v>
      </c>
      <c r="E2608" s="17">
        <v>0.77684962714902805</v>
      </c>
      <c r="F2608" s="17">
        <v>0.95711400000000002</v>
      </c>
      <c r="G2608" s="17">
        <v>0.95332499999999998</v>
      </c>
    </row>
    <row r="2609" spans="1:7" x14ac:dyDescent="0.3">
      <c r="A2609" s="17" t="str">
        <f t="shared" ref="A2609:A2672" si="46">CONCATENATE(B2609,C2609,D2609)</f>
        <v>2017-18Southern Grampians ShireSP2</v>
      </c>
      <c r="B2609" s="17" t="s">
        <v>262</v>
      </c>
      <c r="C2609" s="17" t="s">
        <v>184</v>
      </c>
      <c r="D2609" s="17" t="s">
        <v>38</v>
      </c>
      <c r="E2609" s="17">
        <v>0.70434782608695701</v>
      </c>
      <c r="F2609" s="17">
        <v>0.69632899999999998</v>
      </c>
      <c r="G2609" s="17">
        <v>0.75629599999999997</v>
      </c>
    </row>
    <row r="2610" spans="1:7" x14ac:dyDescent="0.3">
      <c r="A2610" s="17" t="str">
        <f t="shared" si="46"/>
        <v>2017-18South Gippsland ShireSP2</v>
      </c>
      <c r="B2610" s="17" t="s">
        <v>262</v>
      </c>
      <c r="C2610" s="17" t="s">
        <v>185</v>
      </c>
      <c r="D2610" s="17" t="s">
        <v>38</v>
      </c>
      <c r="E2610" s="17">
        <v>0.76923076923076905</v>
      </c>
      <c r="F2610" s="17">
        <v>0.69632899999999998</v>
      </c>
      <c r="G2610" s="17">
        <v>0.75629599999999997</v>
      </c>
    </row>
    <row r="2611" spans="1:7" x14ac:dyDescent="0.3">
      <c r="A2611" s="17" t="str">
        <f t="shared" si="46"/>
        <v>2017-18Stonnington CitySP2</v>
      </c>
      <c r="B2611" s="17" t="s">
        <v>262</v>
      </c>
      <c r="C2611" s="17" t="s">
        <v>186</v>
      </c>
      <c r="D2611" s="17" t="s">
        <v>38</v>
      </c>
      <c r="E2611" s="17">
        <v>0.54759174311926595</v>
      </c>
      <c r="F2611" s="17">
        <v>0.69632899999999998</v>
      </c>
      <c r="G2611" s="17">
        <v>0.58993099999999998</v>
      </c>
    </row>
    <row r="2612" spans="1:7" x14ac:dyDescent="0.3">
      <c r="A2612" s="17" t="str">
        <f t="shared" si="46"/>
        <v>2017-18Ararat Rural CitySP2</v>
      </c>
      <c r="B2612" s="17" t="s">
        <v>262</v>
      </c>
      <c r="C2612" s="17" t="s">
        <v>187</v>
      </c>
      <c r="D2612" s="17" t="s">
        <v>38</v>
      </c>
      <c r="E2612" s="17">
        <v>0.58333333333333304</v>
      </c>
      <c r="F2612" s="17">
        <v>0.69632899999999998</v>
      </c>
      <c r="G2612" s="17">
        <v>0.738097</v>
      </c>
    </row>
    <row r="2613" spans="1:7" x14ac:dyDescent="0.3">
      <c r="A2613" s="17" t="str">
        <f t="shared" si="46"/>
        <v>2017-18Strathbogie ShireSP2</v>
      </c>
      <c r="B2613" s="17" t="s">
        <v>262</v>
      </c>
      <c r="C2613" s="17" t="s">
        <v>188</v>
      </c>
      <c r="D2613" s="17" t="s">
        <v>38</v>
      </c>
      <c r="E2613" s="17">
        <v>0.914572864321608</v>
      </c>
      <c r="F2613" s="17">
        <v>0.69632899999999998</v>
      </c>
      <c r="G2613" s="17">
        <v>0.738097</v>
      </c>
    </row>
    <row r="2614" spans="1:7" x14ac:dyDescent="0.3">
      <c r="A2614" s="17" t="str">
        <f t="shared" si="46"/>
        <v>2017-18Surf Coast ShireSP2</v>
      </c>
      <c r="B2614" s="17" t="s">
        <v>262</v>
      </c>
      <c r="C2614" s="17" t="s">
        <v>189</v>
      </c>
      <c r="D2614" s="17" t="s">
        <v>38</v>
      </c>
      <c r="E2614" s="17">
        <v>0.78725961538461497</v>
      </c>
      <c r="F2614" s="17">
        <v>0.69632899999999998</v>
      </c>
      <c r="G2614" s="17">
        <v>0.75629599999999997</v>
      </c>
    </row>
    <row r="2615" spans="1:7" x14ac:dyDescent="0.3">
      <c r="A2615" s="17" t="str">
        <f t="shared" si="46"/>
        <v>2017-18Swan Hill Rural CitySP2</v>
      </c>
      <c r="B2615" s="17" t="s">
        <v>262</v>
      </c>
      <c r="C2615" s="17" t="s">
        <v>190</v>
      </c>
      <c r="D2615" s="17" t="s">
        <v>38</v>
      </c>
      <c r="E2615" s="17">
        <v>0.70552147239263796</v>
      </c>
      <c r="F2615" s="17">
        <v>0.69632899999999998</v>
      </c>
      <c r="G2615" s="17">
        <v>0.75629599999999997</v>
      </c>
    </row>
    <row r="2616" spans="1:7" x14ac:dyDescent="0.3">
      <c r="A2616" s="17" t="str">
        <f t="shared" si="46"/>
        <v>2017-18Towong ShireSP2</v>
      </c>
      <c r="B2616" s="17" t="s">
        <v>262</v>
      </c>
      <c r="C2616" s="17" t="s">
        <v>191</v>
      </c>
      <c r="D2616" s="17" t="s">
        <v>38</v>
      </c>
      <c r="E2616" s="17">
        <v>0.507692307692308</v>
      </c>
      <c r="F2616" s="17">
        <v>0.69632899999999998</v>
      </c>
      <c r="G2616" s="17">
        <v>0.738097</v>
      </c>
    </row>
    <row r="2617" spans="1:7" x14ac:dyDescent="0.3">
      <c r="A2617" s="17" t="str">
        <f t="shared" si="46"/>
        <v>2017-18Wellington ShireSP2</v>
      </c>
      <c r="B2617" s="17" t="s">
        <v>262</v>
      </c>
      <c r="C2617" s="17" t="s">
        <v>192</v>
      </c>
      <c r="D2617" s="17" t="s">
        <v>38</v>
      </c>
      <c r="E2617" s="17">
        <v>0.97759674134419505</v>
      </c>
      <c r="F2617" s="17">
        <v>0.69632899999999998</v>
      </c>
      <c r="G2617" s="17">
        <v>0.75629599999999997</v>
      </c>
    </row>
    <row r="2618" spans="1:7" x14ac:dyDescent="0.3">
      <c r="A2618" s="17" t="str">
        <f t="shared" si="46"/>
        <v>2017-18West Wimmera ShireSP2</v>
      </c>
      <c r="B2618" s="17" t="s">
        <v>262</v>
      </c>
      <c r="C2618" s="17" t="s">
        <v>193</v>
      </c>
      <c r="D2618" s="17" t="s">
        <v>38</v>
      </c>
      <c r="E2618" s="17">
        <v>1</v>
      </c>
      <c r="F2618" s="17">
        <v>0.69632899999999998</v>
      </c>
      <c r="G2618" s="17">
        <v>0.738097</v>
      </c>
    </row>
    <row r="2619" spans="1:7" x14ac:dyDescent="0.3">
      <c r="A2619" s="17" t="str">
        <f t="shared" si="46"/>
        <v>2017-18Whitehorse CitySP2</v>
      </c>
      <c r="B2619" s="17" t="s">
        <v>262</v>
      </c>
      <c r="C2619" s="17" t="s">
        <v>194</v>
      </c>
      <c r="D2619" s="17" t="s">
        <v>38</v>
      </c>
      <c r="E2619" s="17">
        <v>0.44398148148148098</v>
      </c>
      <c r="F2619" s="17">
        <v>0.69632899999999998</v>
      </c>
      <c r="G2619" s="17">
        <v>0.58993099999999998</v>
      </c>
    </row>
    <row r="2620" spans="1:7" x14ac:dyDescent="0.3">
      <c r="A2620" s="17" t="str">
        <f t="shared" si="46"/>
        <v>2017-18Whittlesea CitySP2</v>
      </c>
      <c r="B2620" s="17" t="s">
        <v>262</v>
      </c>
      <c r="C2620" s="17" t="s">
        <v>195</v>
      </c>
      <c r="D2620" s="17" t="s">
        <v>38</v>
      </c>
      <c r="E2620" s="17">
        <v>0.69155206286836901</v>
      </c>
      <c r="F2620" s="17">
        <v>0.69632899999999998</v>
      </c>
      <c r="G2620" s="17">
        <v>0.62563800000000003</v>
      </c>
    </row>
    <row r="2621" spans="1:7" x14ac:dyDescent="0.3">
      <c r="A2621" s="17" t="str">
        <f t="shared" si="46"/>
        <v>2017-18Wyndham CitySP2</v>
      </c>
      <c r="B2621" s="17" t="s">
        <v>262</v>
      </c>
      <c r="C2621" s="17" t="s">
        <v>196</v>
      </c>
      <c r="D2621" s="17" t="s">
        <v>38</v>
      </c>
      <c r="E2621" s="17">
        <v>0.579404466501241</v>
      </c>
      <c r="F2621" s="17">
        <v>0.69632899999999998</v>
      </c>
      <c r="G2621" s="17">
        <v>0.62563800000000003</v>
      </c>
    </row>
    <row r="2622" spans="1:7" x14ac:dyDescent="0.3">
      <c r="A2622" s="17" t="str">
        <f t="shared" si="46"/>
        <v>2017-18Yarra CitySP2</v>
      </c>
      <c r="B2622" s="17" t="s">
        <v>262</v>
      </c>
      <c r="C2622" s="17" t="s">
        <v>197</v>
      </c>
      <c r="D2622" s="17" t="s">
        <v>38</v>
      </c>
      <c r="E2622" s="17">
        <v>0.57670850767085102</v>
      </c>
      <c r="F2622" s="17">
        <v>0.69632899999999998</v>
      </c>
      <c r="G2622" s="17">
        <v>0.58993099999999998</v>
      </c>
    </row>
    <row r="2623" spans="1:7" x14ac:dyDescent="0.3">
      <c r="A2623" s="17" t="str">
        <f t="shared" si="46"/>
        <v>2017-18Yarra Ranges ShireSP2</v>
      </c>
      <c r="B2623" s="17" t="s">
        <v>262</v>
      </c>
      <c r="C2623" s="17" t="s">
        <v>198</v>
      </c>
      <c r="D2623" s="17" t="s">
        <v>38</v>
      </c>
      <c r="E2623" s="17">
        <v>0.51278928136419</v>
      </c>
      <c r="F2623" s="17">
        <v>0.69632899999999998</v>
      </c>
      <c r="G2623" s="17">
        <v>0.62563800000000003</v>
      </c>
    </row>
    <row r="2624" spans="1:7" x14ac:dyDescent="0.3">
      <c r="A2624" s="17" t="str">
        <f t="shared" si="46"/>
        <v>2017-18Yarriambiack ShireSP2</v>
      </c>
      <c r="B2624" s="17" t="s">
        <v>262</v>
      </c>
      <c r="C2624" s="17" t="s">
        <v>199</v>
      </c>
      <c r="D2624" s="17" t="s">
        <v>38</v>
      </c>
      <c r="E2624" s="17">
        <v>0.98181818181818203</v>
      </c>
      <c r="F2624" s="17">
        <v>0.69632899999999998</v>
      </c>
      <c r="G2624" s="17">
        <v>0.738097</v>
      </c>
    </row>
    <row r="2625" spans="1:7" x14ac:dyDescent="0.3">
      <c r="A2625" s="17" t="str">
        <f t="shared" si="46"/>
        <v>2017-18Bass Coast ShireSP2</v>
      </c>
      <c r="B2625" s="17" t="s">
        <v>262</v>
      </c>
      <c r="C2625" s="17" t="s">
        <v>200</v>
      </c>
      <c r="D2625" s="17" t="s">
        <v>38</v>
      </c>
      <c r="E2625" s="17">
        <v>0.82494529540481398</v>
      </c>
      <c r="F2625" s="17">
        <v>0.69632899999999998</v>
      </c>
      <c r="G2625" s="17">
        <v>0.75629599999999997</v>
      </c>
    </row>
    <row r="2626" spans="1:7" x14ac:dyDescent="0.3">
      <c r="A2626" s="17" t="str">
        <f t="shared" si="46"/>
        <v>2017-18Borough of QueenscliffeSP2</v>
      </c>
      <c r="B2626" s="17" t="s">
        <v>262</v>
      </c>
      <c r="C2626" s="17" t="s">
        <v>201</v>
      </c>
      <c r="D2626" s="17" t="s">
        <v>38</v>
      </c>
      <c r="E2626" s="17">
        <v>0.49645390070922002</v>
      </c>
      <c r="F2626" s="17">
        <v>0.69632899999999998</v>
      </c>
      <c r="G2626" s="17">
        <v>0.738097</v>
      </c>
    </row>
    <row r="2627" spans="1:7" x14ac:dyDescent="0.3">
      <c r="A2627" s="17" t="str">
        <f t="shared" si="46"/>
        <v>2017-18Alpine ShireSP2</v>
      </c>
      <c r="B2627" s="17" t="s">
        <v>262</v>
      </c>
      <c r="C2627" s="17" t="s">
        <v>202</v>
      </c>
      <c r="D2627" s="17" t="s">
        <v>38</v>
      </c>
      <c r="E2627" s="17">
        <v>0.80985915492957705</v>
      </c>
      <c r="F2627" s="17">
        <v>0.69632899999999998</v>
      </c>
      <c r="G2627" s="17">
        <v>0.738097</v>
      </c>
    </row>
    <row r="2628" spans="1:7" x14ac:dyDescent="0.3">
      <c r="A2628" s="17" t="str">
        <f t="shared" si="46"/>
        <v>2017-18Ballarat CitySP2</v>
      </c>
      <c r="B2628" s="17" t="s">
        <v>262</v>
      </c>
      <c r="C2628" s="17" t="s">
        <v>203</v>
      </c>
      <c r="D2628" s="17" t="s">
        <v>38</v>
      </c>
      <c r="E2628" s="17">
        <v>0.719910011248594</v>
      </c>
      <c r="F2628" s="17">
        <v>0.69632899999999998</v>
      </c>
      <c r="G2628" s="17">
        <v>0.80072500000000002</v>
      </c>
    </row>
    <row r="2629" spans="1:7" x14ac:dyDescent="0.3">
      <c r="A2629" s="17" t="str">
        <f t="shared" si="46"/>
        <v>2017-18Banyule CitySP2</v>
      </c>
      <c r="B2629" s="17" t="s">
        <v>262</v>
      </c>
      <c r="C2629" s="17" t="s">
        <v>204</v>
      </c>
      <c r="D2629" s="17" t="s">
        <v>38</v>
      </c>
      <c r="E2629" s="17">
        <v>0.63709180529882903</v>
      </c>
      <c r="F2629" s="17">
        <v>0.69632899999999998</v>
      </c>
      <c r="G2629" s="17">
        <v>0.58993099999999998</v>
      </c>
    </row>
    <row r="2630" spans="1:7" x14ac:dyDescent="0.3">
      <c r="A2630" s="17" t="str">
        <f t="shared" si="46"/>
        <v>2017-18Baw Baw ShireSP2</v>
      </c>
      <c r="B2630" s="17" t="s">
        <v>262</v>
      </c>
      <c r="C2630" s="17" t="s">
        <v>205</v>
      </c>
      <c r="D2630" s="17" t="s">
        <v>38</v>
      </c>
      <c r="E2630" s="17">
        <v>0.56462585034013602</v>
      </c>
      <c r="F2630" s="17">
        <v>0.69632899999999998</v>
      </c>
      <c r="G2630" s="17">
        <v>0.75629599999999997</v>
      </c>
    </row>
    <row r="2631" spans="1:7" x14ac:dyDescent="0.3">
      <c r="A2631" s="17" t="str">
        <f t="shared" si="46"/>
        <v>2017-18Bayside CitySP2</v>
      </c>
      <c r="B2631" s="17" t="s">
        <v>262</v>
      </c>
      <c r="C2631" s="17" t="s">
        <v>206</v>
      </c>
      <c r="D2631" s="17" t="s">
        <v>38</v>
      </c>
      <c r="E2631" s="17">
        <v>0.65448275862069005</v>
      </c>
      <c r="F2631" s="17">
        <v>0.69632899999999998</v>
      </c>
      <c r="G2631" s="17">
        <v>0.58993099999999998</v>
      </c>
    </row>
    <row r="2632" spans="1:7" x14ac:dyDescent="0.3">
      <c r="A2632" s="17" t="str">
        <f t="shared" si="46"/>
        <v>2017-18Benalla Rural CitySP2</v>
      </c>
      <c r="B2632" s="17" t="s">
        <v>262</v>
      </c>
      <c r="C2632" s="17" t="s">
        <v>207</v>
      </c>
      <c r="D2632" s="17" t="s">
        <v>38</v>
      </c>
      <c r="E2632" s="17">
        <v>0.92258064516129001</v>
      </c>
      <c r="F2632" s="17">
        <v>0.69632899999999998</v>
      </c>
      <c r="G2632" s="17">
        <v>0.738097</v>
      </c>
    </row>
    <row r="2633" spans="1:7" x14ac:dyDescent="0.3">
      <c r="A2633" s="17" t="str">
        <f t="shared" si="46"/>
        <v>2017-18Brimbank CitySP2</v>
      </c>
      <c r="B2633" s="17" t="s">
        <v>262</v>
      </c>
      <c r="C2633" s="17" t="s">
        <v>208</v>
      </c>
      <c r="D2633" s="17" t="s">
        <v>38</v>
      </c>
      <c r="E2633" s="17">
        <v>0.52815013404825695</v>
      </c>
      <c r="F2633" s="17">
        <v>0.69632899999999998</v>
      </c>
      <c r="G2633" s="17">
        <v>0.58993099999999998</v>
      </c>
    </row>
    <row r="2634" spans="1:7" x14ac:dyDescent="0.3">
      <c r="A2634" s="17" t="str">
        <f t="shared" si="46"/>
        <v>2017-18Campaspe ShireSP2</v>
      </c>
      <c r="B2634" s="17" t="s">
        <v>262</v>
      </c>
      <c r="C2634" s="17" t="s">
        <v>209</v>
      </c>
      <c r="D2634" s="17" t="s">
        <v>38</v>
      </c>
      <c r="E2634" s="17">
        <v>0.94418604651162796</v>
      </c>
      <c r="F2634" s="17">
        <v>0.69632899999999998</v>
      </c>
      <c r="G2634" s="17">
        <v>0.75629599999999997</v>
      </c>
    </row>
    <row r="2635" spans="1:7" x14ac:dyDescent="0.3">
      <c r="A2635" s="17" t="str">
        <f t="shared" si="46"/>
        <v>2017-18Cardinia ShireSP2</v>
      </c>
      <c r="B2635" s="17" t="s">
        <v>262</v>
      </c>
      <c r="C2635" s="17" t="s">
        <v>210</v>
      </c>
      <c r="D2635" s="17" t="s">
        <v>38</v>
      </c>
      <c r="E2635" s="17">
        <v>0.821888412017167</v>
      </c>
      <c r="F2635" s="17">
        <v>0.69632899999999998</v>
      </c>
      <c r="G2635" s="17">
        <v>0.62563800000000003</v>
      </c>
    </row>
    <row r="2636" spans="1:7" x14ac:dyDescent="0.3">
      <c r="A2636" s="17" t="str">
        <f t="shared" si="46"/>
        <v>2017-18Casey CitySP2</v>
      </c>
      <c r="B2636" s="17" t="s">
        <v>262</v>
      </c>
      <c r="C2636" s="17" t="s">
        <v>211</v>
      </c>
      <c r="D2636" s="17" t="s">
        <v>38</v>
      </c>
      <c r="E2636" s="17">
        <v>0.51093613298337703</v>
      </c>
      <c r="F2636" s="17">
        <v>0.69632899999999998</v>
      </c>
      <c r="G2636" s="17">
        <v>0.62563800000000003</v>
      </c>
    </row>
    <row r="2637" spans="1:7" x14ac:dyDescent="0.3">
      <c r="A2637" s="17" t="str">
        <f t="shared" si="46"/>
        <v>2017-18Central Goldfields ShireSP2</v>
      </c>
      <c r="B2637" s="17" t="s">
        <v>262</v>
      </c>
      <c r="C2637" s="17" t="s">
        <v>212</v>
      </c>
      <c r="D2637" s="17" t="s">
        <v>38</v>
      </c>
      <c r="E2637" s="17">
        <v>0.51612903225806495</v>
      </c>
      <c r="F2637" s="17">
        <v>0.69632899999999998</v>
      </c>
      <c r="G2637" s="17">
        <v>0.738097</v>
      </c>
    </row>
    <row r="2638" spans="1:7" x14ac:dyDescent="0.3">
      <c r="A2638" s="17" t="str">
        <f t="shared" si="46"/>
        <v>2017-18Colac Otway ShireSP2</v>
      </c>
      <c r="B2638" s="17" t="s">
        <v>262</v>
      </c>
      <c r="C2638" s="17" t="s">
        <v>340</v>
      </c>
      <c r="D2638" s="17" t="s">
        <v>38</v>
      </c>
      <c r="E2638" s="17">
        <v>0.74247491638796004</v>
      </c>
      <c r="F2638" s="17">
        <v>0.69632899999999998</v>
      </c>
      <c r="G2638" s="17">
        <v>0.75629599999999997</v>
      </c>
    </row>
    <row r="2639" spans="1:7" x14ac:dyDescent="0.3">
      <c r="A2639" s="17" t="str">
        <f t="shared" si="46"/>
        <v>2017-18Corangamite ShireSP2</v>
      </c>
      <c r="B2639" s="17" t="s">
        <v>262</v>
      </c>
      <c r="C2639" s="17" t="s">
        <v>213</v>
      </c>
      <c r="D2639" s="17" t="s">
        <v>38</v>
      </c>
      <c r="E2639" s="17">
        <v>0.93413173652694603</v>
      </c>
      <c r="F2639" s="17">
        <v>0.69632899999999998</v>
      </c>
      <c r="G2639" s="17">
        <v>0.75629599999999997</v>
      </c>
    </row>
    <row r="2640" spans="1:7" x14ac:dyDescent="0.3">
      <c r="A2640" s="17" t="str">
        <f t="shared" si="46"/>
        <v>2017-18Darebin CitySP2</v>
      </c>
      <c r="B2640" s="17" t="s">
        <v>262</v>
      </c>
      <c r="C2640" s="17" t="s">
        <v>214</v>
      </c>
      <c r="D2640" s="17" t="s">
        <v>38</v>
      </c>
      <c r="E2640" s="17">
        <v>0.31233822260569499</v>
      </c>
      <c r="F2640" s="17">
        <v>0.69632899999999998</v>
      </c>
      <c r="G2640" s="17">
        <v>0.58993099999999998</v>
      </c>
    </row>
    <row r="2641" spans="1:7" x14ac:dyDescent="0.3">
      <c r="A2641" s="17" t="str">
        <f t="shared" si="46"/>
        <v>2017-18East Gippsland ShireSP2</v>
      </c>
      <c r="B2641" s="17" t="s">
        <v>262</v>
      </c>
      <c r="C2641" s="17" t="s">
        <v>215</v>
      </c>
      <c r="D2641" s="17" t="s">
        <v>38</v>
      </c>
      <c r="E2641" s="17">
        <v>0.81818181818181801</v>
      </c>
      <c r="F2641" s="17">
        <v>0.69632899999999998</v>
      </c>
      <c r="G2641" s="17">
        <v>0.75629599999999997</v>
      </c>
    </row>
    <row r="2642" spans="1:7" x14ac:dyDescent="0.3">
      <c r="A2642" s="17" t="str">
        <f t="shared" si="46"/>
        <v>2017-18Frankston CitySP2</v>
      </c>
      <c r="B2642" s="17" t="s">
        <v>262</v>
      </c>
      <c r="C2642" s="17" t="s">
        <v>216</v>
      </c>
      <c r="D2642" s="17" t="s">
        <v>38</v>
      </c>
      <c r="E2642" s="17">
        <v>0.33992481203007502</v>
      </c>
      <c r="F2642" s="17">
        <v>0.69632899999999998</v>
      </c>
      <c r="G2642" s="17">
        <v>0.58993099999999998</v>
      </c>
    </row>
    <row r="2643" spans="1:7" x14ac:dyDescent="0.3">
      <c r="A2643" s="17" t="str">
        <f t="shared" si="46"/>
        <v>2017-18Gannawarra ShireSP2</v>
      </c>
      <c r="B2643" s="17" t="s">
        <v>262</v>
      </c>
      <c r="C2643" s="17" t="s">
        <v>217</v>
      </c>
      <c r="D2643" s="17" t="s">
        <v>38</v>
      </c>
      <c r="E2643" s="17">
        <v>0.86419753086419704</v>
      </c>
      <c r="F2643" s="17">
        <v>0.69632899999999998</v>
      </c>
      <c r="G2643" s="17">
        <v>0.738097</v>
      </c>
    </row>
    <row r="2644" spans="1:7" x14ac:dyDescent="0.3">
      <c r="A2644" s="17" t="str">
        <f t="shared" si="46"/>
        <v>2017-18Glenelg ShireSP2</v>
      </c>
      <c r="B2644" s="17" t="s">
        <v>262</v>
      </c>
      <c r="C2644" s="17" t="s">
        <v>218</v>
      </c>
      <c r="D2644" s="17" t="s">
        <v>38</v>
      </c>
      <c r="E2644" s="17">
        <v>0.92857142857142905</v>
      </c>
      <c r="F2644" s="17">
        <v>0.69632899999999998</v>
      </c>
      <c r="G2644" s="17">
        <v>0.75629599999999997</v>
      </c>
    </row>
    <row r="2645" spans="1:7" x14ac:dyDescent="0.3">
      <c r="A2645" s="17" t="str">
        <f t="shared" si="46"/>
        <v>2017-18Golden Plains ShireSP2</v>
      </c>
      <c r="B2645" s="17" t="s">
        <v>262</v>
      </c>
      <c r="C2645" s="17" t="s">
        <v>219</v>
      </c>
      <c r="D2645" s="17" t="s">
        <v>38</v>
      </c>
      <c r="E2645" s="17">
        <v>0.469387755102041</v>
      </c>
      <c r="F2645" s="17">
        <v>0.69632899999999998</v>
      </c>
      <c r="G2645" s="17">
        <v>0.75629599999999997</v>
      </c>
    </row>
    <row r="2646" spans="1:7" x14ac:dyDescent="0.3">
      <c r="A2646" s="17" t="str">
        <f t="shared" si="46"/>
        <v>2017-18Greater Bendigo CitySP2</v>
      </c>
      <c r="B2646" s="17" t="s">
        <v>262</v>
      </c>
      <c r="C2646" s="17" t="s">
        <v>220</v>
      </c>
      <c r="D2646" s="17" t="s">
        <v>38</v>
      </c>
      <c r="E2646" s="17">
        <v>0.741721854304636</v>
      </c>
      <c r="F2646" s="17">
        <v>0.69632899999999998</v>
      </c>
      <c r="G2646" s="17">
        <v>0.80072500000000002</v>
      </c>
    </row>
    <row r="2647" spans="1:7" x14ac:dyDescent="0.3">
      <c r="A2647" s="17" t="str">
        <f t="shared" si="46"/>
        <v>2017-18Greater Dandenong CitySP2</v>
      </c>
      <c r="B2647" s="17" t="s">
        <v>262</v>
      </c>
      <c r="C2647" s="17" t="s">
        <v>221</v>
      </c>
      <c r="D2647" s="17" t="s">
        <v>38</v>
      </c>
      <c r="E2647" s="17">
        <v>0.70399999999999996</v>
      </c>
      <c r="F2647" s="17">
        <v>0.69632899999999998</v>
      </c>
      <c r="G2647" s="17">
        <v>0.58993099999999998</v>
      </c>
    </row>
    <row r="2648" spans="1:7" x14ac:dyDescent="0.3">
      <c r="A2648" s="17" t="str">
        <f t="shared" si="46"/>
        <v>2017-18Greater Geelong CitySP2</v>
      </c>
      <c r="B2648" s="17" t="s">
        <v>262</v>
      </c>
      <c r="C2648" s="17" t="s">
        <v>222</v>
      </c>
      <c r="D2648" s="17" t="s">
        <v>38</v>
      </c>
      <c r="E2648" s="17">
        <v>0.72195785180149596</v>
      </c>
      <c r="F2648" s="17">
        <v>0.69632899999999998</v>
      </c>
      <c r="G2648" s="17">
        <v>0.80072500000000002</v>
      </c>
    </row>
    <row r="2649" spans="1:7" x14ac:dyDescent="0.3">
      <c r="A2649" s="17" t="str">
        <f t="shared" si="46"/>
        <v>2017-18Hepburn ShireSP2</v>
      </c>
      <c r="B2649" s="17" t="s">
        <v>262</v>
      </c>
      <c r="C2649" s="17" t="s">
        <v>223</v>
      </c>
      <c r="D2649" s="17" t="s">
        <v>38</v>
      </c>
      <c r="E2649" s="17">
        <v>0.76923076923076905</v>
      </c>
      <c r="F2649" s="17">
        <v>0.69632899999999998</v>
      </c>
      <c r="G2649" s="17">
        <v>0.738097</v>
      </c>
    </row>
    <row r="2650" spans="1:7" x14ac:dyDescent="0.3">
      <c r="A2650" s="17" t="str">
        <f t="shared" si="46"/>
        <v>2017-18Hindmarsh ShireSP2</v>
      </c>
      <c r="B2650" s="17" t="s">
        <v>262</v>
      </c>
      <c r="C2650" s="17" t="s">
        <v>224</v>
      </c>
      <c r="D2650" s="17" t="s">
        <v>38</v>
      </c>
      <c r="E2650" s="17">
        <v>0.68965517241379304</v>
      </c>
      <c r="F2650" s="17">
        <v>0.69632899999999998</v>
      </c>
      <c r="G2650" s="17">
        <v>0.738097</v>
      </c>
    </row>
    <row r="2651" spans="1:7" x14ac:dyDescent="0.3">
      <c r="A2651" s="17" t="str">
        <f t="shared" si="46"/>
        <v>2017-18Hobsons Bay CitySP2</v>
      </c>
      <c r="B2651" s="17" t="s">
        <v>262</v>
      </c>
      <c r="C2651" s="17" t="s">
        <v>225</v>
      </c>
      <c r="D2651" s="17" t="s">
        <v>38</v>
      </c>
      <c r="E2651" s="17">
        <v>0.49841521394611699</v>
      </c>
      <c r="F2651" s="17">
        <v>0.69632899999999998</v>
      </c>
      <c r="G2651" s="17">
        <v>0.58993099999999998</v>
      </c>
    </row>
    <row r="2652" spans="1:7" x14ac:dyDescent="0.3">
      <c r="A2652" s="17" t="str">
        <f t="shared" si="46"/>
        <v>2017-18Hume CitySP2</v>
      </c>
      <c r="B2652" s="17" t="s">
        <v>262</v>
      </c>
      <c r="C2652" s="17" t="s">
        <v>226</v>
      </c>
      <c r="D2652" s="17" t="s">
        <v>38</v>
      </c>
      <c r="E2652" s="17">
        <v>0.38888888888888901</v>
      </c>
      <c r="F2652" s="17">
        <v>0.69632899999999998</v>
      </c>
      <c r="G2652" s="17">
        <v>0.62563800000000003</v>
      </c>
    </row>
    <row r="2653" spans="1:7" x14ac:dyDescent="0.3">
      <c r="A2653" s="17" t="str">
        <f t="shared" si="46"/>
        <v>2017-18Indigo ShireSP2</v>
      </c>
      <c r="B2653" s="17" t="s">
        <v>262</v>
      </c>
      <c r="C2653" s="17" t="s">
        <v>227</v>
      </c>
      <c r="D2653" s="17" t="s">
        <v>38</v>
      </c>
      <c r="E2653" s="17">
        <v>0.74923547400611601</v>
      </c>
      <c r="F2653" s="17">
        <v>0.69632899999999998</v>
      </c>
      <c r="G2653" s="17">
        <v>0.738097</v>
      </c>
    </row>
    <row r="2654" spans="1:7" x14ac:dyDescent="0.3">
      <c r="A2654" s="17" t="str">
        <f t="shared" si="46"/>
        <v>2017-18Knox CitySP2</v>
      </c>
      <c r="B2654" s="17" t="s">
        <v>262</v>
      </c>
      <c r="C2654" s="17" t="s">
        <v>228</v>
      </c>
      <c r="D2654" s="17" t="s">
        <v>38</v>
      </c>
      <c r="E2654" s="17">
        <v>0.76601671309192199</v>
      </c>
      <c r="F2654" s="17">
        <v>0.69632899999999998</v>
      </c>
      <c r="G2654" s="17">
        <v>0.58993099999999998</v>
      </c>
    </row>
    <row r="2655" spans="1:7" x14ac:dyDescent="0.3">
      <c r="A2655" s="17" t="str">
        <f t="shared" si="46"/>
        <v>2017-18Loddon ShireSP2</v>
      </c>
      <c r="B2655" s="17" t="s">
        <v>262</v>
      </c>
      <c r="C2655" s="17" t="s">
        <v>229</v>
      </c>
      <c r="D2655" s="17" t="s">
        <v>38</v>
      </c>
      <c r="E2655" s="17">
        <v>0.62962962962962998</v>
      </c>
      <c r="F2655" s="17">
        <v>0.69632899999999998</v>
      </c>
      <c r="G2655" s="17">
        <v>0.738097</v>
      </c>
    </row>
    <row r="2656" spans="1:7" x14ac:dyDescent="0.3">
      <c r="A2656" s="17" t="str">
        <f t="shared" si="46"/>
        <v>2017-18Macedon Ranges ShireSP2</v>
      </c>
      <c r="B2656" s="17" t="s">
        <v>262</v>
      </c>
      <c r="C2656" s="17" t="s">
        <v>230</v>
      </c>
      <c r="D2656" s="17" t="s">
        <v>38</v>
      </c>
      <c r="E2656" s="17">
        <v>0.61469534050179198</v>
      </c>
      <c r="F2656" s="17">
        <v>0.69632899999999998</v>
      </c>
      <c r="G2656" s="17">
        <v>0.75629599999999997</v>
      </c>
    </row>
    <row r="2657" spans="1:7" x14ac:dyDescent="0.3">
      <c r="A2657" s="17" t="str">
        <f t="shared" si="46"/>
        <v>2017-18Manningham CitySP2</v>
      </c>
      <c r="B2657" s="17" t="s">
        <v>262</v>
      </c>
      <c r="C2657" s="17" t="s">
        <v>231</v>
      </c>
      <c r="D2657" s="17" t="s">
        <v>38</v>
      </c>
      <c r="E2657" s="17">
        <v>0.71050384286934198</v>
      </c>
      <c r="F2657" s="17">
        <v>0.69632899999999998</v>
      </c>
      <c r="G2657" s="17">
        <v>0.58993099999999998</v>
      </c>
    </row>
    <row r="2658" spans="1:7" x14ac:dyDescent="0.3">
      <c r="A2658" s="17" t="str">
        <f t="shared" si="46"/>
        <v>2017-18Mansfield ShireSP2</v>
      </c>
      <c r="B2658" s="17" t="s">
        <v>262</v>
      </c>
      <c r="C2658" s="17" t="s">
        <v>232</v>
      </c>
      <c r="D2658" s="17" t="s">
        <v>38</v>
      </c>
      <c r="E2658" s="17">
        <v>0.46969696969697</v>
      </c>
      <c r="F2658" s="17">
        <v>0.69632899999999998</v>
      </c>
      <c r="G2658" s="17">
        <v>0.738097</v>
      </c>
    </row>
    <row r="2659" spans="1:7" x14ac:dyDescent="0.3">
      <c r="A2659" s="17" t="str">
        <f t="shared" si="46"/>
        <v>2017-18Maribyrnong CitySP2</v>
      </c>
      <c r="B2659" s="17" t="s">
        <v>262</v>
      </c>
      <c r="C2659" s="17" t="s">
        <v>233</v>
      </c>
      <c r="D2659" s="17" t="s">
        <v>38</v>
      </c>
      <c r="E2659" s="17">
        <v>0.63380281690140805</v>
      </c>
      <c r="F2659" s="17">
        <v>0.69632899999999998</v>
      </c>
      <c r="G2659" s="17">
        <v>0.58993099999999998</v>
      </c>
    </row>
    <row r="2660" spans="1:7" x14ac:dyDescent="0.3">
      <c r="A2660" s="17" t="str">
        <f t="shared" si="46"/>
        <v>2017-18Maroondah CitySP2</v>
      </c>
      <c r="B2660" s="17" t="s">
        <v>262</v>
      </c>
      <c r="C2660" s="17" t="s">
        <v>234</v>
      </c>
      <c r="D2660" s="17" t="s">
        <v>38</v>
      </c>
      <c r="E2660" s="17">
        <v>0.82445355191256797</v>
      </c>
      <c r="F2660" s="17">
        <v>0.69632899999999998</v>
      </c>
      <c r="G2660" s="17">
        <v>0.58993099999999998</v>
      </c>
    </row>
    <row r="2661" spans="1:7" x14ac:dyDescent="0.3">
      <c r="A2661" s="17" t="str">
        <f t="shared" si="46"/>
        <v>2017-18Melbourne CitySP2</v>
      </c>
      <c r="B2661" s="17" t="s">
        <v>262</v>
      </c>
      <c r="C2661" s="17" t="s">
        <v>235</v>
      </c>
      <c r="D2661" s="17" t="s">
        <v>38</v>
      </c>
      <c r="E2661" s="17">
        <v>0.59409282700421895</v>
      </c>
      <c r="F2661" s="17">
        <v>0.69632899999999998</v>
      </c>
      <c r="G2661" s="17">
        <v>0.58993099999999998</v>
      </c>
    </row>
    <row r="2662" spans="1:7" x14ac:dyDescent="0.3">
      <c r="A2662" s="17" t="str">
        <f t="shared" si="46"/>
        <v>2017-18Melton CitySP2</v>
      </c>
      <c r="B2662" s="17" t="s">
        <v>262</v>
      </c>
      <c r="C2662" s="17" t="s">
        <v>236</v>
      </c>
      <c r="D2662" s="17" t="s">
        <v>38</v>
      </c>
      <c r="E2662" s="17">
        <v>0.75822050290135401</v>
      </c>
      <c r="F2662" s="17">
        <v>0.69632899999999998</v>
      </c>
      <c r="G2662" s="17">
        <v>0.62563800000000003</v>
      </c>
    </row>
    <row r="2663" spans="1:7" x14ac:dyDescent="0.3">
      <c r="A2663" s="17" t="str">
        <f t="shared" si="46"/>
        <v>2017-18Moira ShireSP2</v>
      </c>
      <c r="B2663" s="17" t="s">
        <v>262</v>
      </c>
      <c r="C2663" s="17" t="s">
        <v>237</v>
      </c>
      <c r="D2663" s="17" t="s">
        <v>38</v>
      </c>
      <c r="E2663" s="17">
        <v>0.79746835443038</v>
      </c>
      <c r="F2663" s="17">
        <v>0.69632899999999998</v>
      </c>
      <c r="G2663" s="17">
        <v>0.75629599999999997</v>
      </c>
    </row>
    <row r="2664" spans="1:7" x14ac:dyDescent="0.3">
      <c r="A2664" s="17" t="str">
        <f t="shared" si="46"/>
        <v>2017-18Monash CitySP2</v>
      </c>
      <c r="B2664" s="17" t="s">
        <v>262</v>
      </c>
      <c r="C2664" s="17" t="s">
        <v>238</v>
      </c>
      <c r="D2664" s="17" t="s">
        <v>38</v>
      </c>
      <c r="E2664" s="17">
        <v>0.72087522176227103</v>
      </c>
      <c r="F2664" s="17">
        <v>0.69632899999999998</v>
      </c>
      <c r="G2664" s="17">
        <v>0.58993099999999998</v>
      </c>
    </row>
    <row r="2665" spans="1:7" x14ac:dyDescent="0.3">
      <c r="A2665" s="17" t="str">
        <f t="shared" si="46"/>
        <v>2017-18Moonee Valley CitySP2</v>
      </c>
      <c r="B2665" s="17" t="s">
        <v>262</v>
      </c>
      <c r="C2665" s="17" t="s">
        <v>239</v>
      </c>
      <c r="D2665" s="17" t="s">
        <v>38</v>
      </c>
      <c r="E2665" s="17">
        <v>0.63245614035087705</v>
      </c>
      <c r="F2665" s="17">
        <v>0.69632899999999998</v>
      </c>
      <c r="G2665" s="17">
        <v>0.58993099999999998</v>
      </c>
    </row>
    <row r="2666" spans="1:7" x14ac:dyDescent="0.3">
      <c r="A2666" s="17" t="str">
        <f t="shared" si="46"/>
        <v>2017-18Moorabool ShireSP2</v>
      </c>
      <c r="B2666" s="17" t="s">
        <v>262</v>
      </c>
      <c r="C2666" s="17" t="s">
        <v>240</v>
      </c>
      <c r="D2666" s="17" t="s">
        <v>38</v>
      </c>
      <c r="E2666" s="17">
        <v>0.55764075067024099</v>
      </c>
      <c r="F2666" s="17">
        <v>0.69632899999999998</v>
      </c>
      <c r="G2666" s="17">
        <v>0.75629599999999997</v>
      </c>
    </row>
    <row r="2667" spans="1:7" x14ac:dyDescent="0.3">
      <c r="A2667" s="17" t="str">
        <f t="shared" si="46"/>
        <v>2017-18Merri-bek CitySP2</v>
      </c>
      <c r="B2667" s="17" t="s">
        <v>262</v>
      </c>
      <c r="C2667" s="17" t="s">
        <v>241</v>
      </c>
      <c r="D2667" s="17" t="s">
        <v>38</v>
      </c>
      <c r="E2667" s="17">
        <v>0.61642078255291899</v>
      </c>
      <c r="F2667" s="17">
        <v>0.69632899999999998</v>
      </c>
      <c r="G2667" s="17">
        <v>0.58993099999999998</v>
      </c>
    </row>
    <row r="2668" spans="1:7" x14ac:dyDescent="0.3">
      <c r="A2668" s="17" t="str">
        <f t="shared" si="46"/>
        <v>2017-18Mornington Peninsula ShireSP2</v>
      </c>
      <c r="B2668" s="17" t="s">
        <v>262</v>
      </c>
      <c r="C2668" s="17" t="s">
        <v>242</v>
      </c>
      <c r="D2668" s="17" t="s">
        <v>38</v>
      </c>
      <c r="E2668" s="17">
        <v>0.67413370668533401</v>
      </c>
      <c r="F2668" s="17">
        <v>0.69632899999999998</v>
      </c>
      <c r="G2668" s="17">
        <v>0.62563800000000003</v>
      </c>
    </row>
    <row r="2669" spans="1:7" x14ac:dyDescent="0.3">
      <c r="A2669" s="17" t="str">
        <f t="shared" si="46"/>
        <v>2017-18Mount Alexander ShireSP2</v>
      </c>
      <c r="B2669" s="17" t="s">
        <v>262</v>
      </c>
      <c r="C2669" s="17" t="s">
        <v>243</v>
      </c>
      <c r="D2669" s="17" t="s">
        <v>38</v>
      </c>
      <c r="E2669" s="17">
        <v>0.67365967365967405</v>
      </c>
      <c r="F2669" s="17">
        <v>0.69632899999999998</v>
      </c>
      <c r="G2669" s="17">
        <v>0.75629599999999997</v>
      </c>
    </row>
    <row r="2670" spans="1:7" x14ac:dyDescent="0.3">
      <c r="A2670" s="17" t="str">
        <f t="shared" si="46"/>
        <v>2017-18Moyne ShireSP2</v>
      </c>
      <c r="B2670" s="17" t="s">
        <v>262</v>
      </c>
      <c r="C2670" s="17" t="s">
        <v>244</v>
      </c>
      <c r="D2670" s="17" t="s">
        <v>38</v>
      </c>
      <c r="E2670" s="17">
        <v>0.78508771929824595</v>
      </c>
      <c r="F2670" s="17">
        <v>0.69632899999999998</v>
      </c>
      <c r="G2670" s="17">
        <v>0.75629599999999997</v>
      </c>
    </row>
    <row r="2671" spans="1:7" x14ac:dyDescent="0.3">
      <c r="A2671" s="17" t="str">
        <f t="shared" si="46"/>
        <v>2017-18Murrindindi ShireSP2</v>
      </c>
      <c r="B2671" s="17" t="s">
        <v>262</v>
      </c>
      <c r="C2671" s="17" t="s">
        <v>245</v>
      </c>
      <c r="D2671" s="17" t="s">
        <v>38</v>
      </c>
      <c r="E2671" s="17">
        <v>0.68367346938775497</v>
      </c>
      <c r="F2671" s="17">
        <v>0.69632899999999998</v>
      </c>
      <c r="G2671" s="17">
        <v>0.738097</v>
      </c>
    </row>
    <row r="2672" spans="1:7" x14ac:dyDescent="0.3">
      <c r="A2672" s="17" t="str">
        <f t="shared" si="46"/>
        <v>2017-18Nillumbik ShireSP2</v>
      </c>
      <c r="B2672" s="17" t="s">
        <v>262</v>
      </c>
      <c r="C2672" s="17" t="s">
        <v>246</v>
      </c>
      <c r="D2672" s="17" t="s">
        <v>38</v>
      </c>
      <c r="E2672" s="17">
        <v>0.69292604501607702</v>
      </c>
      <c r="F2672" s="17">
        <v>0.69632899999999998</v>
      </c>
      <c r="G2672" s="17">
        <v>0.62563800000000003</v>
      </c>
    </row>
    <row r="2673" spans="1:7" x14ac:dyDescent="0.3">
      <c r="A2673" s="17" t="str">
        <f t="shared" ref="A2673:A2736" si="47">CONCATENATE(B2673,C2673,D2673)</f>
        <v>2017-18Port Phillip CitySP2</v>
      </c>
      <c r="B2673" s="17" t="s">
        <v>262</v>
      </c>
      <c r="C2673" s="17" t="s">
        <v>247</v>
      </c>
      <c r="D2673" s="17" t="s">
        <v>38</v>
      </c>
      <c r="E2673" s="17">
        <v>0.61320030698388295</v>
      </c>
      <c r="F2673" s="17">
        <v>0.69632899999999998</v>
      </c>
      <c r="G2673" s="17">
        <v>0.58993099999999998</v>
      </c>
    </row>
    <row r="2674" spans="1:7" x14ac:dyDescent="0.3">
      <c r="A2674" s="17" t="str">
        <f t="shared" si="47"/>
        <v>2017-18Pyrenees ShireSP2</v>
      </c>
      <c r="B2674" s="17" t="s">
        <v>262</v>
      </c>
      <c r="C2674" s="17" t="s">
        <v>248</v>
      </c>
      <c r="D2674" s="17" t="s">
        <v>38</v>
      </c>
      <c r="E2674" s="17">
        <v>0.972727272727273</v>
      </c>
      <c r="F2674" s="17">
        <v>0.69632899999999998</v>
      </c>
      <c r="G2674" s="17">
        <v>0.738097</v>
      </c>
    </row>
    <row r="2675" spans="1:7" x14ac:dyDescent="0.3">
      <c r="A2675" s="17" t="str">
        <f t="shared" si="47"/>
        <v>2017-18Greater SheppartonSP2</v>
      </c>
      <c r="B2675" s="17" t="s">
        <v>262</v>
      </c>
      <c r="C2675" s="17" t="s">
        <v>249</v>
      </c>
      <c r="D2675" s="17" t="s">
        <v>38</v>
      </c>
      <c r="E2675" s="17">
        <v>0.73502304147465403</v>
      </c>
      <c r="F2675" s="17">
        <v>0.69632899999999998</v>
      </c>
      <c r="G2675" s="17">
        <v>0.80072500000000002</v>
      </c>
    </row>
    <row r="2676" spans="1:7" x14ac:dyDescent="0.3">
      <c r="A2676" s="17" t="str">
        <f t="shared" si="47"/>
        <v>2017-18Wangaratta Rural CitySP2</v>
      </c>
      <c r="B2676" s="17" t="s">
        <v>262</v>
      </c>
      <c r="C2676" s="17" t="s">
        <v>250</v>
      </c>
      <c r="D2676" s="17" t="s">
        <v>38</v>
      </c>
      <c r="E2676" s="17">
        <v>0.80753138075313802</v>
      </c>
      <c r="F2676" s="17">
        <v>0.69632899999999998</v>
      </c>
      <c r="G2676" s="17">
        <v>0.80072500000000002</v>
      </c>
    </row>
    <row r="2677" spans="1:7" x14ac:dyDescent="0.3">
      <c r="A2677" s="17" t="str">
        <f t="shared" si="47"/>
        <v>2017-18Warrnambool CitySP2</v>
      </c>
      <c r="B2677" s="17" t="s">
        <v>262</v>
      </c>
      <c r="C2677" s="17" t="s">
        <v>251</v>
      </c>
      <c r="D2677" s="17" t="s">
        <v>38</v>
      </c>
      <c r="E2677" s="17">
        <v>0.93950177935943102</v>
      </c>
      <c r="F2677" s="17">
        <v>0.69632899999999998</v>
      </c>
      <c r="G2677" s="17">
        <v>0.80072500000000002</v>
      </c>
    </row>
    <row r="2678" spans="1:7" x14ac:dyDescent="0.3">
      <c r="A2678" s="17" t="str">
        <f t="shared" si="47"/>
        <v>2017-18Wodonga CitySP2</v>
      </c>
      <c r="B2678" s="17" t="s">
        <v>262</v>
      </c>
      <c r="C2678" s="17" t="s">
        <v>252</v>
      </c>
      <c r="D2678" s="17" t="s">
        <v>38</v>
      </c>
      <c r="E2678" s="17">
        <v>0.81220657276995301</v>
      </c>
      <c r="F2678" s="17">
        <v>0.69632899999999998</v>
      </c>
      <c r="G2678" s="17">
        <v>0.80072500000000002</v>
      </c>
    </row>
    <row r="2679" spans="1:7" x14ac:dyDescent="0.3">
      <c r="A2679" s="17" t="str">
        <f t="shared" si="47"/>
        <v>2017-18Boroondara CitySP2</v>
      </c>
      <c r="B2679" s="17" t="s">
        <v>262</v>
      </c>
      <c r="C2679" s="17" t="s">
        <v>253</v>
      </c>
      <c r="D2679" s="17" t="s">
        <v>38</v>
      </c>
      <c r="E2679" s="17">
        <v>0.59659462999345103</v>
      </c>
      <c r="F2679" s="17">
        <v>0.69632899999999998</v>
      </c>
      <c r="G2679" s="17">
        <v>0.58993099999999998</v>
      </c>
    </row>
    <row r="2680" spans="1:7" x14ac:dyDescent="0.3">
      <c r="A2680" s="17" t="str">
        <f t="shared" si="47"/>
        <v>2017-18Buloke ShireSP2</v>
      </c>
      <c r="B2680" s="17" t="s">
        <v>262</v>
      </c>
      <c r="C2680" s="17" t="s">
        <v>254</v>
      </c>
      <c r="D2680" s="17" t="s">
        <v>38</v>
      </c>
      <c r="E2680" s="17">
        <v>0.91891891891891897</v>
      </c>
      <c r="F2680" s="17">
        <v>0.69632899999999998</v>
      </c>
      <c r="G2680" s="17">
        <v>0.738097</v>
      </c>
    </row>
    <row r="2681" spans="1:7" x14ac:dyDescent="0.3">
      <c r="A2681" s="17" t="str">
        <f t="shared" si="47"/>
        <v>2017-18Glen Eira CitySP2</v>
      </c>
      <c r="B2681" s="17" t="s">
        <v>262</v>
      </c>
      <c r="C2681" s="17" t="s">
        <v>255</v>
      </c>
      <c r="D2681" s="17" t="s">
        <v>38</v>
      </c>
      <c r="E2681" s="17">
        <v>0.57476635514018704</v>
      </c>
      <c r="F2681" s="17">
        <v>0.69632899999999998</v>
      </c>
      <c r="G2681" s="17">
        <v>0.58993099999999998</v>
      </c>
    </row>
    <row r="2682" spans="1:7" x14ac:dyDescent="0.3">
      <c r="A2682" s="17" t="str">
        <f t="shared" si="47"/>
        <v>2017-18Horsham Rural CitySP2</v>
      </c>
      <c r="B2682" s="17" t="s">
        <v>262</v>
      </c>
      <c r="C2682" s="17" t="s">
        <v>256</v>
      </c>
      <c r="D2682" s="17" t="s">
        <v>38</v>
      </c>
      <c r="E2682" s="17">
        <v>0.86956521739130399</v>
      </c>
      <c r="F2682" s="17">
        <v>0.69632899999999998</v>
      </c>
      <c r="G2682" s="17">
        <v>0.80072500000000002</v>
      </c>
    </row>
    <row r="2683" spans="1:7" x14ac:dyDescent="0.3">
      <c r="A2683" s="17" t="str">
        <f t="shared" si="47"/>
        <v>2017-18Kingston CitySP2</v>
      </c>
      <c r="B2683" s="17" t="s">
        <v>262</v>
      </c>
      <c r="C2683" s="17" t="s">
        <v>257</v>
      </c>
      <c r="D2683" s="17" t="s">
        <v>38</v>
      </c>
      <c r="E2683" s="17">
        <v>0.45262333594361798</v>
      </c>
      <c r="F2683" s="17">
        <v>0.69632899999999998</v>
      </c>
      <c r="G2683" s="17">
        <v>0.58993099999999998</v>
      </c>
    </row>
    <row r="2684" spans="1:7" x14ac:dyDescent="0.3">
      <c r="A2684" s="17" t="str">
        <f t="shared" si="47"/>
        <v>2017-18Latrobe CitySP2</v>
      </c>
      <c r="B2684" s="17" t="s">
        <v>262</v>
      </c>
      <c r="C2684" s="17" t="s">
        <v>258</v>
      </c>
      <c r="D2684" s="17" t="s">
        <v>38</v>
      </c>
      <c r="E2684" s="17">
        <v>0.95454545454545503</v>
      </c>
      <c r="F2684" s="17">
        <v>0.69632899999999998</v>
      </c>
      <c r="G2684" s="17">
        <v>0.80072500000000002</v>
      </c>
    </row>
    <row r="2685" spans="1:7" x14ac:dyDescent="0.3">
      <c r="A2685" s="17" t="str">
        <f t="shared" si="47"/>
        <v>2017-18Mildura Rural CitySP2</v>
      </c>
      <c r="B2685" s="17" t="s">
        <v>262</v>
      </c>
      <c r="C2685" s="17" t="s">
        <v>259</v>
      </c>
      <c r="D2685" s="17" t="s">
        <v>38</v>
      </c>
      <c r="E2685" s="17">
        <v>0.70528455284552805</v>
      </c>
      <c r="F2685" s="17">
        <v>0.69632899999999998</v>
      </c>
      <c r="G2685" s="17">
        <v>0.80072500000000002</v>
      </c>
    </row>
    <row r="2686" spans="1:7" x14ac:dyDescent="0.3">
      <c r="A2686" s="17" t="str">
        <f t="shared" si="47"/>
        <v>2017-18Mitchell ShireSP2</v>
      </c>
      <c r="B2686" s="17" t="s">
        <v>262</v>
      </c>
      <c r="C2686" s="17" t="s">
        <v>260</v>
      </c>
      <c r="D2686" s="17" t="s">
        <v>38</v>
      </c>
      <c r="E2686" s="17">
        <v>0.77061855670103097</v>
      </c>
      <c r="F2686" s="17">
        <v>0.69632899999999998</v>
      </c>
      <c r="G2686" s="17">
        <v>0.75629599999999997</v>
      </c>
    </row>
    <row r="2687" spans="1:7" x14ac:dyDescent="0.3">
      <c r="A2687" s="17" t="str">
        <f t="shared" si="47"/>
        <v>2017-18Northern Grampians ShireSP2</v>
      </c>
      <c r="B2687" s="17" t="s">
        <v>262</v>
      </c>
      <c r="C2687" s="17" t="s">
        <v>261</v>
      </c>
      <c r="D2687" s="17" t="s">
        <v>38</v>
      </c>
      <c r="E2687" s="17">
        <v>0.54444444444444395</v>
      </c>
      <c r="F2687" s="17">
        <v>0.69632899999999998</v>
      </c>
      <c r="G2687" s="17">
        <v>0.738097</v>
      </c>
    </row>
    <row r="2688" spans="1:7" x14ac:dyDescent="0.3">
      <c r="A2688" s="17" t="str">
        <f t="shared" si="47"/>
        <v>2017-18Southern Grampians ShireWC5</v>
      </c>
      <c r="B2688" s="17" t="s">
        <v>262</v>
      </c>
      <c r="C2688" s="17" t="s">
        <v>184</v>
      </c>
      <c r="D2688" s="17" t="s">
        <v>46</v>
      </c>
      <c r="E2688" s="17">
        <v>0.44234614530104399</v>
      </c>
      <c r="F2688" s="17">
        <v>0.44689400000000001</v>
      </c>
      <c r="G2688" s="17">
        <v>0.46455800000000003</v>
      </c>
    </row>
    <row r="2689" spans="1:7" x14ac:dyDescent="0.3">
      <c r="A2689" s="17" t="str">
        <f t="shared" si="47"/>
        <v>2017-18South Gippsland ShireWC5</v>
      </c>
      <c r="B2689" s="17" t="s">
        <v>262</v>
      </c>
      <c r="C2689" s="17" t="s">
        <v>185</v>
      </c>
      <c r="D2689" s="17" t="s">
        <v>46</v>
      </c>
      <c r="E2689" s="17">
        <v>0.50912063481856995</v>
      </c>
      <c r="F2689" s="17">
        <v>0.44689400000000001</v>
      </c>
      <c r="G2689" s="17">
        <v>0.46455800000000003</v>
      </c>
    </row>
    <row r="2690" spans="1:7" x14ac:dyDescent="0.3">
      <c r="A2690" s="17" t="str">
        <f t="shared" si="47"/>
        <v>2017-18Stonnington CityWC5</v>
      </c>
      <c r="B2690" s="17" t="s">
        <v>262</v>
      </c>
      <c r="C2690" s="17" t="s">
        <v>186</v>
      </c>
      <c r="D2690" s="17" t="s">
        <v>46</v>
      </c>
      <c r="E2690" s="17">
        <v>0.36572412803215198</v>
      </c>
      <c r="F2690" s="17">
        <v>0.44689400000000001</v>
      </c>
      <c r="G2690" s="17">
        <v>0.45100099999999999</v>
      </c>
    </row>
    <row r="2691" spans="1:7" x14ac:dyDescent="0.3">
      <c r="A2691" s="17" t="str">
        <f t="shared" si="47"/>
        <v>2017-18Ararat Rural CityWC5</v>
      </c>
      <c r="B2691" s="17" t="s">
        <v>262</v>
      </c>
      <c r="C2691" s="17" t="s">
        <v>187</v>
      </c>
      <c r="D2691" s="17" t="s">
        <v>46</v>
      </c>
      <c r="E2691" s="17">
        <v>0.248638072904381</v>
      </c>
      <c r="F2691" s="17">
        <v>0.44689400000000001</v>
      </c>
      <c r="G2691" s="17">
        <v>0.39779599999999998</v>
      </c>
    </row>
    <row r="2692" spans="1:7" x14ac:dyDescent="0.3">
      <c r="A2692" s="17" t="str">
        <f t="shared" si="47"/>
        <v>2017-18Strathbogie ShireWC5</v>
      </c>
      <c r="B2692" s="17" t="s">
        <v>262</v>
      </c>
      <c r="C2692" s="17" t="s">
        <v>188</v>
      </c>
      <c r="D2692" s="17" t="s">
        <v>46</v>
      </c>
      <c r="E2692" s="17">
        <v>0.69751213592232997</v>
      </c>
      <c r="F2692" s="17">
        <v>0.44689400000000001</v>
      </c>
      <c r="G2692" s="17">
        <v>0.39779599999999998</v>
      </c>
    </row>
    <row r="2693" spans="1:7" x14ac:dyDescent="0.3">
      <c r="A2693" s="17" t="str">
        <f t="shared" si="47"/>
        <v>2017-18Surf Coast ShireWC5</v>
      </c>
      <c r="B2693" s="17" t="s">
        <v>262</v>
      </c>
      <c r="C2693" s="17" t="s">
        <v>189</v>
      </c>
      <c r="D2693" s="17" t="s">
        <v>46</v>
      </c>
      <c r="E2693" s="17">
        <v>0.55063550635506398</v>
      </c>
      <c r="F2693" s="17">
        <v>0.44689400000000001</v>
      </c>
      <c r="G2693" s="17">
        <v>0.46455800000000003</v>
      </c>
    </row>
    <row r="2694" spans="1:7" x14ac:dyDescent="0.3">
      <c r="A2694" s="17" t="str">
        <f t="shared" si="47"/>
        <v>2017-18Swan Hill Rural CityWC5</v>
      </c>
      <c r="B2694" s="17" t="s">
        <v>262</v>
      </c>
      <c r="C2694" s="17" t="s">
        <v>190</v>
      </c>
      <c r="D2694" s="17" t="s">
        <v>46</v>
      </c>
      <c r="E2694" s="17">
        <v>0.30549265731397202</v>
      </c>
      <c r="F2694" s="17">
        <v>0.44689400000000001</v>
      </c>
      <c r="G2694" s="17">
        <v>0.46455800000000003</v>
      </c>
    </row>
    <row r="2695" spans="1:7" x14ac:dyDescent="0.3">
      <c r="A2695" s="17" t="str">
        <f t="shared" si="47"/>
        <v>2017-18Towong ShireWC5</v>
      </c>
      <c r="B2695" s="17" t="s">
        <v>262</v>
      </c>
      <c r="C2695" s="17" t="s">
        <v>191</v>
      </c>
      <c r="D2695" s="17" t="s">
        <v>46</v>
      </c>
      <c r="E2695" s="17">
        <v>0.329388996405861</v>
      </c>
      <c r="F2695" s="17">
        <v>0.44689400000000001</v>
      </c>
      <c r="G2695" s="17">
        <v>0.39779599999999998</v>
      </c>
    </row>
    <row r="2696" spans="1:7" x14ac:dyDescent="0.3">
      <c r="A2696" s="17" t="str">
        <f t="shared" si="47"/>
        <v>2017-18Wellington ShireWC5</v>
      </c>
      <c r="B2696" s="17" t="s">
        <v>262</v>
      </c>
      <c r="C2696" s="17" t="s">
        <v>192</v>
      </c>
      <c r="D2696" s="17" t="s">
        <v>46</v>
      </c>
      <c r="E2696" s="17">
        <v>0.33554439495877902</v>
      </c>
      <c r="F2696" s="17">
        <v>0.44689400000000001</v>
      </c>
      <c r="G2696" s="17">
        <v>0.46455800000000003</v>
      </c>
    </row>
    <row r="2697" spans="1:7" x14ac:dyDescent="0.3">
      <c r="A2697" s="17" t="str">
        <f t="shared" si="47"/>
        <v>2017-18West Wimmera ShireWC5</v>
      </c>
      <c r="B2697" s="17" t="s">
        <v>262</v>
      </c>
      <c r="C2697" s="17" t="s">
        <v>193</v>
      </c>
      <c r="D2697" s="17" t="s">
        <v>46</v>
      </c>
      <c r="E2697" s="17">
        <v>0.224489564428312</v>
      </c>
      <c r="F2697" s="17">
        <v>0.44689400000000001</v>
      </c>
      <c r="G2697" s="17">
        <v>0.39779599999999998</v>
      </c>
    </row>
    <row r="2698" spans="1:7" x14ac:dyDescent="0.3">
      <c r="A2698" s="17" t="str">
        <f t="shared" si="47"/>
        <v>2017-18Whitehorse CityWC5</v>
      </c>
      <c r="B2698" s="17" t="s">
        <v>262</v>
      </c>
      <c r="C2698" s="17" t="s">
        <v>194</v>
      </c>
      <c r="D2698" s="17" t="s">
        <v>46</v>
      </c>
      <c r="E2698" s="17">
        <v>0.50180046600296502</v>
      </c>
      <c r="F2698" s="17">
        <v>0.44689400000000001</v>
      </c>
      <c r="G2698" s="17">
        <v>0.45100099999999999</v>
      </c>
    </row>
    <row r="2699" spans="1:7" x14ac:dyDescent="0.3">
      <c r="A2699" s="17" t="str">
        <f t="shared" si="47"/>
        <v>2017-18Whittlesea CityWC5</v>
      </c>
      <c r="B2699" s="17" t="s">
        <v>262</v>
      </c>
      <c r="C2699" s="17" t="s">
        <v>195</v>
      </c>
      <c r="D2699" s="17" t="s">
        <v>46</v>
      </c>
      <c r="E2699" s="17">
        <v>0.39514938768997598</v>
      </c>
      <c r="F2699" s="17">
        <v>0.44689400000000001</v>
      </c>
      <c r="G2699" s="17">
        <v>0.46967399999999998</v>
      </c>
    </row>
    <row r="2700" spans="1:7" x14ac:dyDescent="0.3">
      <c r="A2700" s="17" t="str">
        <f t="shared" si="47"/>
        <v>2017-18Wyndham CityWC5</v>
      </c>
      <c r="B2700" s="17" t="s">
        <v>262</v>
      </c>
      <c r="C2700" s="17" t="s">
        <v>196</v>
      </c>
      <c r="D2700" s="17" t="s">
        <v>46</v>
      </c>
      <c r="E2700" s="17">
        <v>0.35713215565029099</v>
      </c>
      <c r="F2700" s="17">
        <v>0.44689400000000001</v>
      </c>
      <c r="G2700" s="17">
        <v>0.46967399999999998</v>
      </c>
    </row>
    <row r="2701" spans="1:7" x14ac:dyDescent="0.3">
      <c r="A2701" s="17" t="str">
        <f t="shared" si="47"/>
        <v>2017-18Yarra CityWC5</v>
      </c>
      <c r="B2701" s="17" t="s">
        <v>262</v>
      </c>
      <c r="C2701" s="17" t="s">
        <v>197</v>
      </c>
      <c r="D2701" s="17" t="s">
        <v>46</v>
      </c>
      <c r="E2701" s="17">
        <v>0.37728701539453502</v>
      </c>
      <c r="F2701" s="17">
        <v>0.44689400000000001</v>
      </c>
      <c r="G2701" s="17">
        <v>0.45100099999999999</v>
      </c>
    </row>
    <row r="2702" spans="1:7" x14ac:dyDescent="0.3">
      <c r="A2702" s="17" t="str">
        <f t="shared" si="47"/>
        <v>2017-18Yarra Ranges ShireWC5</v>
      </c>
      <c r="B2702" s="17" t="s">
        <v>262</v>
      </c>
      <c r="C2702" s="17" t="s">
        <v>198</v>
      </c>
      <c r="D2702" s="17" t="s">
        <v>46</v>
      </c>
      <c r="E2702" s="17">
        <v>0.48430017786290902</v>
      </c>
      <c r="F2702" s="17">
        <v>0.44689400000000001</v>
      </c>
      <c r="G2702" s="17">
        <v>0.46967399999999998</v>
      </c>
    </row>
    <row r="2703" spans="1:7" x14ac:dyDescent="0.3">
      <c r="A2703" s="17" t="str">
        <f t="shared" si="47"/>
        <v>2017-18Yarriambiack ShireWC5</v>
      </c>
      <c r="B2703" s="17" t="s">
        <v>262</v>
      </c>
      <c r="C2703" s="17" t="s">
        <v>199</v>
      </c>
      <c r="D2703" s="17" t="s">
        <v>46</v>
      </c>
      <c r="E2703" s="17">
        <v>0.25311720698254397</v>
      </c>
      <c r="F2703" s="17">
        <v>0.44689400000000001</v>
      </c>
      <c r="G2703" s="17">
        <v>0.39779599999999998</v>
      </c>
    </row>
    <row r="2704" spans="1:7" x14ac:dyDescent="0.3">
      <c r="A2704" s="17" t="str">
        <f t="shared" si="47"/>
        <v>2017-18Bass Coast ShireWC5</v>
      </c>
      <c r="B2704" s="17" t="s">
        <v>262</v>
      </c>
      <c r="C2704" s="17" t="s">
        <v>200</v>
      </c>
      <c r="D2704" s="17" t="s">
        <v>46</v>
      </c>
      <c r="E2704" s="17">
        <v>0.70224005814628798</v>
      </c>
      <c r="F2704" s="17">
        <v>0.44689400000000001</v>
      </c>
      <c r="G2704" s="17">
        <v>0.46455800000000003</v>
      </c>
    </row>
    <row r="2705" spans="1:7" x14ac:dyDescent="0.3">
      <c r="A2705" s="17" t="str">
        <f t="shared" si="47"/>
        <v>2017-18Borough of QueenscliffeWC5</v>
      </c>
      <c r="B2705" s="17" t="s">
        <v>262</v>
      </c>
      <c r="C2705" s="17" t="s">
        <v>201</v>
      </c>
      <c r="D2705" s="17" t="s">
        <v>46</v>
      </c>
      <c r="E2705" s="17">
        <v>0.54980000541745999</v>
      </c>
      <c r="F2705" s="17">
        <v>0.44689400000000001</v>
      </c>
      <c r="G2705" s="17">
        <v>0.39779599999999998</v>
      </c>
    </row>
    <row r="2706" spans="1:7" x14ac:dyDescent="0.3">
      <c r="A2706" s="17" t="str">
        <f t="shared" si="47"/>
        <v>2017-18Alpine ShireWC5</v>
      </c>
      <c r="B2706" s="17" t="s">
        <v>262</v>
      </c>
      <c r="C2706" s="17" t="s">
        <v>202</v>
      </c>
      <c r="D2706" s="17" t="s">
        <v>46</v>
      </c>
      <c r="E2706" s="17">
        <v>0.458600999286224</v>
      </c>
      <c r="F2706" s="17">
        <v>0.44689400000000001</v>
      </c>
      <c r="G2706" s="17">
        <v>0.39779599999999998</v>
      </c>
    </row>
    <row r="2707" spans="1:7" x14ac:dyDescent="0.3">
      <c r="A2707" s="17" t="str">
        <f t="shared" si="47"/>
        <v>2017-18Ballarat CityWC5</v>
      </c>
      <c r="B2707" s="17" t="s">
        <v>262</v>
      </c>
      <c r="C2707" s="17" t="s">
        <v>203</v>
      </c>
      <c r="D2707" s="17" t="s">
        <v>46</v>
      </c>
      <c r="E2707" s="17">
        <v>0.47143567072855103</v>
      </c>
      <c r="F2707" s="17">
        <v>0.44689400000000001</v>
      </c>
      <c r="G2707" s="17">
        <v>0.477076</v>
      </c>
    </row>
    <row r="2708" spans="1:7" x14ac:dyDescent="0.3">
      <c r="A2708" s="17" t="str">
        <f t="shared" si="47"/>
        <v>2017-18Banyule CityWC5</v>
      </c>
      <c r="B2708" s="17" t="s">
        <v>262</v>
      </c>
      <c r="C2708" s="17" t="s">
        <v>204</v>
      </c>
      <c r="D2708" s="17" t="s">
        <v>46</v>
      </c>
      <c r="E2708" s="17">
        <v>0.50763432016911603</v>
      </c>
      <c r="F2708" s="17">
        <v>0.44689400000000001</v>
      </c>
      <c r="G2708" s="17">
        <v>0.45100099999999999</v>
      </c>
    </row>
    <row r="2709" spans="1:7" x14ac:dyDescent="0.3">
      <c r="A2709" s="17" t="str">
        <f t="shared" si="47"/>
        <v>2017-18Baw Baw ShireWC5</v>
      </c>
      <c r="B2709" s="17" t="s">
        <v>262</v>
      </c>
      <c r="C2709" s="17" t="s">
        <v>205</v>
      </c>
      <c r="D2709" s="17" t="s">
        <v>46</v>
      </c>
      <c r="E2709" s="17">
        <v>0.52538201210132296</v>
      </c>
      <c r="F2709" s="17">
        <v>0.44689400000000001</v>
      </c>
      <c r="G2709" s="17">
        <v>0.46455800000000003</v>
      </c>
    </row>
    <row r="2710" spans="1:7" x14ac:dyDescent="0.3">
      <c r="A2710" s="17" t="str">
        <f t="shared" si="47"/>
        <v>2017-18Bayside CityWC5</v>
      </c>
      <c r="B2710" s="17" t="s">
        <v>262</v>
      </c>
      <c r="C2710" s="17" t="s">
        <v>206</v>
      </c>
      <c r="D2710" s="17" t="s">
        <v>46</v>
      </c>
      <c r="E2710" s="17">
        <v>0.50010184864906404</v>
      </c>
      <c r="F2710" s="17">
        <v>0.44689400000000001</v>
      </c>
      <c r="G2710" s="17">
        <v>0.45100099999999999</v>
      </c>
    </row>
    <row r="2711" spans="1:7" x14ac:dyDescent="0.3">
      <c r="A2711" s="17" t="str">
        <f t="shared" si="47"/>
        <v>2017-18Benalla Rural CityWC5</v>
      </c>
      <c r="B2711" s="17" t="s">
        <v>262</v>
      </c>
      <c r="C2711" s="17" t="s">
        <v>207</v>
      </c>
      <c r="D2711" s="17" t="s">
        <v>46</v>
      </c>
      <c r="E2711" s="17">
        <v>0.61225723484741801</v>
      </c>
      <c r="F2711" s="17">
        <v>0.44689400000000001</v>
      </c>
      <c r="G2711" s="17">
        <v>0.39779599999999998</v>
      </c>
    </row>
    <row r="2712" spans="1:7" x14ac:dyDescent="0.3">
      <c r="A2712" s="17" t="str">
        <f t="shared" si="47"/>
        <v>2017-18Brimbank CityWC5</v>
      </c>
      <c r="B2712" s="17" t="s">
        <v>262</v>
      </c>
      <c r="C2712" s="17" t="s">
        <v>208</v>
      </c>
      <c r="D2712" s="17" t="s">
        <v>46</v>
      </c>
      <c r="E2712" s="17">
        <v>0.39273993038289401</v>
      </c>
      <c r="F2712" s="17">
        <v>0.44689400000000001</v>
      </c>
      <c r="G2712" s="17">
        <v>0.45100099999999999</v>
      </c>
    </row>
    <row r="2713" spans="1:7" x14ac:dyDescent="0.3">
      <c r="A2713" s="17" t="str">
        <f t="shared" si="47"/>
        <v>2017-18Campaspe ShireWC5</v>
      </c>
      <c r="B2713" s="17" t="s">
        <v>262</v>
      </c>
      <c r="C2713" s="17" t="s">
        <v>209</v>
      </c>
      <c r="D2713" s="17" t="s">
        <v>46</v>
      </c>
      <c r="E2713" s="17">
        <v>0.40346792591702602</v>
      </c>
      <c r="F2713" s="17">
        <v>0.44689400000000001</v>
      </c>
      <c r="G2713" s="17">
        <v>0.46455800000000003</v>
      </c>
    </row>
    <row r="2714" spans="1:7" x14ac:dyDescent="0.3">
      <c r="A2714" s="17" t="str">
        <f t="shared" si="47"/>
        <v>2017-18Cardinia ShireWC5</v>
      </c>
      <c r="B2714" s="17" t="s">
        <v>262</v>
      </c>
      <c r="C2714" s="17" t="s">
        <v>210</v>
      </c>
      <c r="D2714" s="17" t="s">
        <v>46</v>
      </c>
      <c r="E2714" s="17">
        <v>0.47616341717550598</v>
      </c>
      <c r="F2714" s="17">
        <v>0.44689400000000001</v>
      </c>
      <c r="G2714" s="17">
        <v>0.46967399999999998</v>
      </c>
    </row>
    <row r="2715" spans="1:7" x14ac:dyDescent="0.3">
      <c r="A2715" s="17" t="str">
        <f t="shared" si="47"/>
        <v>2017-18Casey CityWC5</v>
      </c>
      <c r="B2715" s="17" t="s">
        <v>262</v>
      </c>
      <c r="C2715" s="17" t="s">
        <v>211</v>
      </c>
      <c r="D2715" s="17" t="s">
        <v>46</v>
      </c>
      <c r="E2715" s="17">
        <v>0.50851350254555305</v>
      </c>
      <c r="F2715" s="17">
        <v>0.44689400000000001</v>
      </c>
      <c r="G2715" s="17">
        <v>0.46967399999999998</v>
      </c>
    </row>
    <row r="2716" spans="1:7" x14ac:dyDescent="0.3">
      <c r="A2716" s="17" t="str">
        <f t="shared" si="47"/>
        <v>2017-18Central Goldfields ShireWC5</v>
      </c>
      <c r="B2716" s="17" t="s">
        <v>262</v>
      </c>
      <c r="C2716" s="17" t="s">
        <v>212</v>
      </c>
      <c r="D2716" s="17" t="s">
        <v>46</v>
      </c>
      <c r="E2716" s="17">
        <v>0.42699170645890899</v>
      </c>
      <c r="F2716" s="17">
        <v>0.44689400000000001</v>
      </c>
      <c r="G2716" s="17">
        <v>0.39779599999999998</v>
      </c>
    </row>
    <row r="2717" spans="1:7" x14ac:dyDescent="0.3">
      <c r="A2717" s="17" t="str">
        <f t="shared" si="47"/>
        <v>2017-18Colac Otway ShireWC5</v>
      </c>
      <c r="B2717" s="17" t="s">
        <v>262</v>
      </c>
      <c r="C2717" s="17" t="s">
        <v>340</v>
      </c>
      <c r="D2717" s="17" t="s">
        <v>46</v>
      </c>
      <c r="E2717" s="17">
        <v>0.47790273019867502</v>
      </c>
      <c r="F2717" s="17">
        <v>0.44689400000000001</v>
      </c>
      <c r="G2717" s="17">
        <v>0.46455800000000003</v>
      </c>
    </row>
    <row r="2718" spans="1:7" x14ac:dyDescent="0.3">
      <c r="A2718" s="17" t="str">
        <f t="shared" si="47"/>
        <v>2017-18Corangamite ShireWC5</v>
      </c>
      <c r="B2718" s="17" t="s">
        <v>262</v>
      </c>
      <c r="C2718" s="17" t="s">
        <v>213</v>
      </c>
      <c r="D2718" s="17" t="s">
        <v>46</v>
      </c>
      <c r="E2718" s="17">
        <v>0.64650885219813004</v>
      </c>
      <c r="F2718" s="17">
        <v>0.44689400000000001</v>
      </c>
      <c r="G2718" s="17">
        <v>0.46455800000000003</v>
      </c>
    </row>
    <row r="2719" spans="1:7" x14ac:dyDescent="0.3">
      <c r="A2719" s="17" t="str">
        <f t="shared" si="47"/>
        <v>2017-18Darebin CityWC5</v>
      </c>
      <c r="B2719" s="17" t="s">
        <v>262</v>
      </c>
      <c r="C2719" s="17" t="s">
        <v>214</v>
      </c>
      <c r="D2719" s="17" t="s">
        <v>46</v>
      </c>
      <c r="E2719" s="17">
        <v>0.49101143291198401</v>
      </c>
      <c r="F2719" s="17">
        <v>0.44689400000000001</v>
      </c>
      <c r="G2719" s="17">
        <v>0.45100099999999999</v>
      </c>
    </row>
    <row r="2720" spans="1:7" x14ac:dyDescent="0.3">
      <c r="A2720" s="17" t="str">
        <f t="shared" si="47"/>
        <v>2017-18East Gippsland ShireWC5</v>
      </c>
      <c r="B2720" s="17" t="s">
        <v>262</v>
      </c>
      <c r="C2720" s="17" t="s">
        <v>215</v>
      </c>
      <c r="D2720" s="17" t="s">
        <v>46</v>
      </c>
      <c r="E2720" s="17">
        <v>0.50805369292333502</v>
      </c>
      <c r="F2720" s="17">
        <v>0.44689400000000001</v>
      </c>
      <c r="G2720" s="17">
        <v>0.46455800000000003</v>
      </c>
    </row>
    <row r="2721" spans="1:7" x14ac:dyDescent="0.3">
      <c r="A2721" s="17" t="str">
        <f t="shared" si="47"/>
        <v>2017-18Frankston CityWC5</v>
      </c>
      <c r="B2721" s="17" t="s">
        <v>262</v>
      </c>
      <c r="C2721" s="17" t="s">
        <v>216</v>
      </c>
      <c r="D2721" s="17" t="s">
        <v>46</v>
      </c>
      <c r="E2721" s="17">
        <v>0.532827675515678</v>
      </c>
      <c r="F2721" s="17">
        <v>0.44689400000000001</v>
      </c>
      <c r="G2721" s="17">
        <v>0.45100099999999999</v>
      </c>
    </row>
    <row r="2722" spans="1:7" x14ac:dyDescent="0.3">
      <c r="A2722" s="17" t="str">
        <f t="shared" si="47"/>
        <v>2017-18Gannawarra ShireWC5</v>
      </c>
      <c r="B2722" s="17" t="s">
        <v>262</v>
      </c>
      <c r="C2722" s="17" t="s">
        <v>217</v>
      </c>
      <c r="D2722" s="17" t="s">
        <v>46</v>
      </c>
      <c r="E2722" s="17">
        <v>0.41478855406432003</v>
      </c>
      <c r="F2722" s="17">
        <v>0.44689400000000001</v>
      </c>
      <c r="G2722" s="17">
        <v>0.39779599999999998</v>
      </c>
    </row>
    <row r="2723" spans="1:7" x14ac:dyDescent="0.3">
      <c r="A2723" s="17" t="str">
        <f t="shared" si="47"/>
        <v>2017-18Glenelg ShireWC5</v>
      </c>
      <c r="B2723" s="17" t="s">
        <v>262</v>
      </c>
      <c r="C2723" s="17" t="s">
        <v>218</v>
      </c>
      <c r="D2723" s="17" t="s">
        <v>46</v>
      </c>
      <c r="E2723" s="17">
        <v>0.33632152049099201</v>
      </c>
      <c r="F2723" s="17">
        <v>0.44689400000000001</v>
      </c>
      <c r="G2723" s="17">
        <v>0.46455800000000003</v>
      </c>
    </row>
    <row r="2724" spans="1:7" x14ac:dyDescent="0.3">
      <c r="A2724" s="17" t="str">
        <f t="shared" si="47"/>
        <v>2017-18Golden Plains ShireWC5</v>
      </c>
      <c r="B2724" s="17" t="s">
        <v>262</v>
      </c>
      <c r="C2724" s="17" t="s">
        <v>219</v>
      </c>
      <c r="D2724" s="17" t="s">
        <v>46</v>
      </c>
      <c r="E2724" s="17">
        <v>0.40809077702920199</v>
      </c>
      <c r="F2724" s="17">
        <v>0.44689400000000001</v>
      </c>
      <c r="G2724" s="17">
        <v>0.46455800000000003</v>
      </c>
    </row>
    <row r="2725" spans="1:7" x14ac:dyDescent="0.3">
      <c r="A2725" s="17" t="str">
        <f t="shared" si="47"/>
        <v>2017-18Greater Bendigo CityWC5</v>
      </c>
      <c r="B2725" s="17" t="s">
        <v>262</v>
      </c>
      <c r="C2725" s="17" t="s">
        <v>220</v>
      </c>
      <c r="D2725" s="17" t="s">
        <v>46</v>
      </c>
      <c r="E2725" s="17">
        <v>0.46834998895400998</v>
      </c>
      <c r="F2725" s="17">
        <v>0.44689400000000001</v>
      </c>
      <c r="G2725" s="17">
        <v>0.477076</v>
      </c>
    </row>
    <row r="2726" spans="1:7" x14ac:dyDescent="0.3">
      <c r="A2726" s="17" t="str">
        <f t="shared" si="47"/>
        <v>2017-18Greater Dandenong CityWC5</v>
      </c>
      <c r="B2726" s="17" t="s">
        <v>262</v>
      </c>
      <c r="C2726" s="17" t="s">
        <v>221</v>
      </c>
      <c r="D2726" s="17" t="s">
        <v>46</v>
      </c>
      <c r="E2726" s="17">
        <v>0.46173321197585498</v>
      </c>
      <c r="F2726" s="17">
        <v>0.44689400000000001</v>
      </c>
      <c r="G2726" s="17">
        <v>0.45100099999999999</v>
      </c>
    </row>
    <row r="2727" spans="1:7" x14ac:dyDescent="0.3">
      <c r="A2727" s="17" t="str">
        <f t="shared" si="47"/>
        <v>2017-18Greater Geelong CityWC5</v>
      </c>
      <c r="B2727" s="17" t="s">
        <v>262</v>
      </c>
      <c r="C2727" s="17" t="s">
        <v>222</v>
      </c>
      <c r="D2727" s="17" t="s">
        <v>46</v>
      </c>
      <c r="E2727" s="17">
        <v>0.54754810503745399</v>
      </c>
      <c r="F2727" s="17">
        <v>0.44689400000000001</v>
      </c>
      <c r="G2727" s="17">
        <v>0.477076</v>
      </c>
    </row>
    <row r="2728" spans="1:7" x14ac:dyDescent="0.3">
      <c r="A2728" s="17" t="str">
        <f t="shared" si="47"/>
        <v>2017-18Hepburn ShireWC5</v>
      </c>
      <c r="B2728" s="17" t="s">
        <v>262</v>
      </c>
      <c r="C2728" s="17" t="s">
        <v>223</v>
      </c>
      <c r="D2728" s="17" t="s">
        <v>46</v>
      </c>
      <c r="E2728" s="17">
        <v>0.42502482621648502</v>
      </c>
      <c r="F2728" s="17">
        <v>0.44689400000000001</v>
      </c>
      <c r="G2728" s="17">
        <v>0.39779599999999998</v>
      </c>
    </row>
    <row r="2729" spans="1:7" x14ac:dyDescent="0.3">
      <c r="A2729" s="17" t="str">
        <f t="shared" si="47"/>
        <v>2017-18Hindmarsh ShireWC5</v>
      </c>
      <c r="B2729" s="17" t="s">
        <v>262</v>
      </c>
      <c r="C2729" s="17" t="s">
        <v>224</v>
      </c>
      <c r="D2729" s="17" t="s">
        <v>46</v>
      </c>
      <c r="E2729" s="17">
        <v>0.34912888503947498</v>
      </c>
      <c r="F2729" s="17">
        <v>0.44689400000000001</v>
      </c>
      <c r="G2729" s="17">
        <v>0.39779599999999998</v>
      </c>
    </row>
    <row r="2730" spans="1:7" x14ac:dyDescent="0.3">
      <c r="A2730" s="17" t="str">
        <f t="shared" si="47"/>
        <v>2017-18Hobsons Bay CityWC5</v>
      </c>
      <c r="B2730" s="17" t="s">
        <v>262</v>
      </c>
      <c r="C2730" s="17" t="s">
        <v>225</v>
      </c>
      <c r="D2730" s="17" t="s">
        <v>46</v>
      </c>
      <c r="E2730" s="17">
        <v>0.46329508744569498</v>
      </c>
      <c r="F2730" s="17">
        <v>0.44689400000000001</v>
      </c>
      <c r="G2730" s="17">
        <v>0.45100099999999999</v>
      </c>
    </row>
    <row r="2731" spans="1:7" x14ac:dyDescent="0.3">
      <c r="A2731" s="17" t="str">
        <f t="shared" si="47"/>
        <v>2017-18Hume CityWC5</v>
      </c>
      <c r="B2731" s="17" t="s">
        <v>262</v>
      </c>
      <c r="C2731" s="17" t="s">
        <v>226</v>
      </c>
      <c r="D2731" s="17" t="s">
        <v>46</v>
      </c>
      <c r="E2731" s="17">
        <v>0.350912536574223</v>
      </c>
      <c r="F2731" s="17">
        <v>0.44689400000000001</v>
      </c>
      <c r="G2731" s="17">
        <v>0.46967399999999998</v>
      </c>
    </row>
    <row r="2732" spans="1:7" x14ac:dyDescent="0.3">
      <c r="A2732" s="17" t="str">
        <f t="shared" si="47"/>
        <v>2017-18Indigo ShireWC5</v>
      </c>
      <c r="B2732" s="17" t="s">
        <v>262</v>
      </c>
      <c r="C2732" s="17" t="s">
        <v>227</v>
      </c>
      <c r="D2732" s="17" t="s">
        <v>46</v>
      </c>
      <c r="E2732" s="17">
        <v>0.65978367748279299</v>
      </c>
      <c r="F2732" s="17">
        <v>0.44689400000000001</v>
      </c>
      <c r="G2732" s="17">
        <v>0.39779599999999998</v>
      </c>
    </row>
    <row r="2733" spans="1:7" x14ac:dyDescent="0.3">
      <c r="A2733" s="17" t="str">
        <f t="shared" si="47"/>
        <v>2017-18Knox CityWC5</v>
      </c>
      <c r="B2733" s="17" t="s">
        <v>262</v>
      </c>
      <c r="C2733" s="17" t="s">
        <v>228</v>
      </c>
      <c r="D2733" s="17" t="s">
        <v>46</v>
      </c>
      <c r="E2733" s="17">
        <v>0.51970957851824395</v>
      </c>
      <c r="F2733" s="17">
        <v>0.44689400000000001</v>
      </c>
      <c r="G2733" s="17">
        <v>0.45100099999999999</v>
      </c>
    </row>
    <row r="2734" spans="1:7" x14ac:dyDescent="0.3">
      <c r="A2734" s="17" t="str">
        <f t="shared" si="47"/>
        <v>2017-18Loddon ShireWC5</v>
      </c>
      <c r="B2734" s="17" t="s">
        <v>262</v>
      </c>
      <c r="C2734" s="17" t="s">
        <v>229</v>
      </c>
      <c r="D2734" s="17" t="s">
        <v>46</v>
      </c>
      <c r="E2734" s="17">
        <v>0.21886385740570999</v>
      </c>
      <c r="F2734" s="17">
        <v>0.44689400000000001</v>
      </c>
      <c r="G2734" s="17">
        <v>0.39779599999999998</v>
      </c>
    </row>
    <row r="2735" spans="1:7" x14ac:dyDescent="0.3">
      <c r="A2735" s="17" t="str">
        <f t="shared" si="47"/>
        <v>2017-18Macedon Ranges ShireWC5</v>
      </c>
      <c r="B2735" s="17" t="s">
        <v>262</v>
      </c>
      <c r="C2735" s="17" t="s">
        <v>230</v>
      </c>
      <c r="D2735" s="17" t="s">
        <v>46</v>
      </c>
      <c r="E2735" s="17">
        <v>0.44811697487252</v>
      </c>
      <c r="F2735" s="17">
        <v>0.44689400000000001</v>
      </c>
      <c r="G2735" s="17">
        <v>0.46455800000000003</v>
      </c>
    </row>
    <row r="2736" spans="1:7" x14ac:dyDescent="0.3">
      <c r="A2736" s="17" t="str">
        <f t="shared" si="47"/>
        <v>2017-18Manningham CityWC5</v>
      </c>
      <c r="B2736" s="17" t="s">
        <v>262</v>
      </c>
      <c r="C2736" s="17" t="s">
        <v>231</v>
      </c>
      <c r="D2736" s="17" t="s">
        <v>46</v>
      </c>
      <c r="E2736" s="17">
        <v>0.54117467262958097</v>
      </c>
      <c r="F2736" s="17">
        <v>0.44689400000000001</v>
      </c>
      <c r="G2736" s="17">
        <v>0.45100099999999999</v>
      </c>
    </row>
    <row r="2737" spans="1:7" x14ac:dyDescent="0.3">
      <c r="A2737" s="17" t="str">
        <f t="shared" ref="A2737:A2800" si="48">CONCATENATE(B2737,C2737,D2737)</f>
        <v>2017-18Mansfield ShireWC5</v>
      </c>
      <c r="B2737" s="17" t="s">
        <v>262</v>
      </c>
      <c r="C2737" s="17" t="s">
        <v>232</v>
      </c>
      <c r="D2737" s="17" t="s">
        <v>46</v>
      </c>
      <c r="E2737" s="17">
        <v>0.35129156250839999</v>
      </c>
      <c r="F2737" s="17">
        <v>0.44689400000000001</v>
      </c>
      <c r="G2737" s="17">
        <v>0.39779599999999998</v>
      </c>
    </row>
    <row r="2738" spans="1:7" x14ac:dyDescent="0.3">
      <c r="A2738" s="17" t="str">
        <f t="shared" si="48"/>
        <v>2017-18Maribyrnong CityWC5</v>
      </c>
      <c r="B2738" s="17" t="s">
        <v>262</v>
      </c>
      <c r="C2738" s="17" t="s">
        <v>233</v>
      </c>
      <c r="D2738" s="17" t="s">
        <v>46</v>
      </c>
      <c r="E2738" s="17">
        <v>0.33149974052932002</v>
      </c>
      <c r="F2738" s="17">
        <v>0.44689400000000001</v>
      </c>
      <c r="G2738" s="17">
        <v>0.45100099999999999</v>
      </c>
    </row>
    <row r="2739" spans="1:7" x14ac:dyDescent="0.3">
      <c r="A2739" s="17" t="str">
        <f t="shared" si="48"/>
        <v>2017-18Maroondah CityWC5</v>
      </c>
      <c r="B2739" s="17" t="s">
        <v>262</v>
      </c>
      <c r="C2739" s="17" t="s">
        <v>234</v>
      </c>
      <c r="D2739" s="17" t="s">
        <v>46</v>
      </c>
      <c r="E2739" s="17">
        <v>0.54136016968274703</v>
      </c>
      <c r="F2739" s="17">
        <v>0.44689400000000001</v>
      </c>
      <c r="G2739" s="17">
        <v>0.45100099999999999</v>
      </c>
    </row>
    <row r="2740" spans="1:7" x14ac:dyDescent="0.3">
      <c r="A2740" s="17" t="str">
        <f t="shared" si="48"/>
        <v>2017-18Melbourne CityWC5</v>
      </c>
      <c r="B2740" s="17" t="s">
        <v>262</v>
      </c>
      <c r="C2740" s="17" t="s">
        <v>235</v>
      </c>
      <c r="D2740" s="17" t="s">
        <v>46</v>
      </c>
      <c r="E2740" s="17">
        <v>0.26946749395729003</v>
      </c>
      <c r="F2740" s="17">
        <v>0.44689400000000001</v>
      </c>
      <c r="G2740" s="17">
        <v>0.45100099999999999</v>
      </c>
    </row>
    <row r="2741" spans="1:7" x14ac:dyDescent="0.3">
      <c r="A2741" s="17" t="str">
        <f t="shared" si="48"/>
        <v>2017-18Melton CityWC5</v>
      </c>
      <c r="B2741" s="17" t="s">
        <v>262</v>
      </c>
      <c r="C2741" s="17" t="s">
        <v>236</v>
      </c>
      <c r="D2741" s="17" t="s">
        <v>46</v>
      </c>
      <c r="E2741" s="17">
        <v>0.49303252729237301</v>
      </c>
      <c r="F2741" s="17">
        <v>0.44689400000000001</v>
      </c>
      <c r="G2741" s="17">
        <v>0.46967399999999998</v>
      </c>
    </row>
    <row r="2742" spans="1:7" x14ac:dyDescent="0.3">
      <c r="A2742" s="17" t="str">
        <f t="shared" si="48"/>
        <v>2017-18Moira ShireWC5</v>
      </c>
      <c r="B2742" s="17" t="s">
        <v>262</v>
      </c>
      <c r="C2742" s="17" t="s">
        <v>237</v>
      </c>
      <c r="D2742" s="17" t="s">
        <v>46</v>
      </c>
      <c r="E2742" s="17">
        <v>0.54387744749923905</v>
      </c>
      <c r="F2742" s="17">
        <v>0.44689400000000001</v>
      </c>
      <c r="G2742" s="17">
        <v>0.46455800000000003</v>
      </c>
    </row>
    <row r="2743" spans="1:7" x14ac:dyDescent="0.3">
      <c r="A2743" s="17" t="str">
        <f t="shared" si="48"/>
        <v>2017-18Monash CityWC5</v>
      </c>
      <c r="B2743" s="17" t="s">
        <v>262</v>
      </c>
      <c r="C2743" s="17" t="s">
        <v>238</v>
      </c>
      <c r="D2743" s="17" t="s">
        <v>46</v>
      </c>
      <c r="E2743" s="17">
        <v>0.50862916521712798</v>
      </c>
      <c r="F2743" s="17">
        <v>0.44689400000000001</v>
      </c>
      <c r="G2743" s="17">
        <v>0.45100099999999999</v>
      </c>
    </row>
    <row r="2744" spans="1:7" x14ac:dyDescent="0.3">
      <c r="A2744" s="17" t="str">
        <f t="shared" si="48"/>
        <v>2017-18Moonee Valley CityWC5</v>
      </c>
      <c r="B2744" s="17" t="s">
        <v>262</v>
      </c>
      <c r="C2744" s="17" t="s">
        <v>239</v>
      </c>
      <c r="D2744" s="17" t="s">
        <v>46</v>
      </c>
      <c r="E2744" s="17">
        <v>0.41670099429327601</v>
      </c>
      <c r="F2744" s="17">
        <v>0.44689400000000001</v>
      </c>
      <c r="G2744" s="17">
        <v>0.45100099999999999</v>
      </c>
    </row>
    <row r="2745" spans="1:7" x14ac:dyDescent="0.3">
      <c r="A2745" s="17" t="str">
        <f t="shared" si="48"/>
        <v>2017-18Moorabool ShireWC5</v>
      </c>
      <c r="B2745" s="17" t="s">
        <v>262</v>
      </c>
      <c r="C2745" s="17" t="s">
        <v>240</v>
      </c>
      <c r="D2745" s="17" t="s">
        <v>46</v>
      </c>
      <c r="E2745" s="17">
        <v>0.375607065785312</v>
      </c>
      <c r="F2745" s="17">
        <v>0.44689400000000001</v>
      </c>
      <c r="G2745" s="17">
        <v>0.46455800000000003</v>
      </c>
    </row>
    <row r="2746" spans="1:7" x14ac:dyDescent="0.3">
      <c r="A2746" s="17" t="str">
        <f t="shared" si="48"/>
        <v>2017-18Merri-bek CityWC5</v>
      </c>
      <c r="B2746" s="17" t="s">
        <v>262</v>
      </c>
      <c r="C2746" s="17" t="s">
        <v>241</v>
      </c>
      <c r="D2746" s="17" t="s">
        <v>46</v>
      </c>
      <c r="E2746" s="17">
        <v>0.44175204249018801</v>
      </c>
      <c r="F2746" s="17">
        <v>0.44689400000000001</v>
      </c>
      <c r="G2746" s="17">
        <v>0.45100099999999999</v>
      </c>
    </row>
    <row r="2747" spans="1:7" x14ac:dyDescent="0.3">
      <c r="A2747" s="17" t="str">
        <f t="shared" si="48"/>
        <v>2017-18Mornington Peninsula ShireWC5</v>
      </c>
      <c r="B2747" s="17" t="s">
        <v>262</v>
      </c>
      <c r="C2747" s="17" t="s">
        <v>242</v>
      </c>
      <c r="D2747" s="17" t="s">
        <v>46</v>
      </c>
      <c r="E2747" s="17">
        <v>0.52525659988346596</v>
      </c>
      <c r="F2747" s="17">
        <v>0.44689400000000001</v>
      </c>
      <c r="G2747" s="17">
        <v>0.46967399999999998</v>
      </c>
    </row>
    <row r="2748" spans="1:7" x14ac:dyDescent="0.3">
      <c r="A2748" s="17" t="str">
        <f t="shared" si="48"/>
        <v>2017-18Mount Alexander ShireWC5</v>
      </c>
      <c r="B2748" s="17" t="s">
        <v>262</v>
      </c>
      <c r="C2748" s="17" t="s">
        <v>243</v>
      </c>
      <c r="D2748" s="17" t="s">
        <v>46</v>
      </c>
      <c r="E2748" s="17">
        <v>0.36037941368933502</v>
      </c>
      <c r="F2748" s="17">
        <v>0.44689400000000001</v>
      </c>
      <c r="G2748" s="17">
        <v>0.46455800000000003</v>
      </c>
    </row>
    <row r="2749" spans="1:7" x14ac:dyDescent="0.3">
      <c r="A2749" s="17" t="str">
        <f t="shared" si="48"/>
        <v>2017-18Moyne ShireWC5</v>
      </c>
      <c r="B2749" s="17" t="s">
        <v>262</v>
      </c>
      <c r="C2749" s="17" t="s">
        <v>244</v>
      </c>
      <c r="D2749" s="17" t="s">
        <v>46</v>
      </c>
      <c r="E2749" s="17">
        <v>0.61875856294717602</v>
      </c>
      <c r="F2749" s="17">
        <v>0.44689400000000001</v>
      </c>
      <c r="G2749" s="17">
        <v>0.46455800000000003</v>
      </c>
    </row>
    <row r="2750" spans="1:7" x14ac:dyDescent="0.3">
      <c r="A2750" s="17" t="str">
        <f t="shared" si="48"/>
        <v>2017-18Murrindindi ShireWC5</v>
      </c>
      <c r="B2750" s="17" t="s">
        <v>262</v>
      </c>
      <c r="C2750" s="17" t="s">
        <v>245</v>
      </c>
      <c r="D2750" s="17" t="s">
        <v>46</v>
      </c>
      <c r="E2750" s="17">
        <v>0.34919472913616401</v>
      </c>
      <c r="F2750" s="17">
        <v>0.44689400000000001</v>
      </c>
      <c r="G2750" s="17">
        <v>0.39779599999999998</v>
      </c>
    </row>
    <row r="2751" spans="1:7" x14ac:dyDescent="0.3">
      <c r="A2751" s="17" t="str">
        <f t="shared" si="48"/>
        <v>2017-18Nillumbik ShireWC5</v>
      </c>
      <c r="B2751" s="17" t="s">
        <v>262</v>
      </c>
      <c r="C2751" s="17" t="s">
        <v>246</v>
      </c>
      <c r="D2751" s="17" t="s">
        <v>46</v>
      </c>
      <c r="E2751" s="17">
        <v>0.63660972650051295</v>
      </c>
      <c r="F2751" s="17">
        <v>0.44689400000000001</v>
      </c>
      <c r="G2751" s="17">
        <v>0.46967399999999998</v>
      </c>
    </row>
    <row r="2752" spans="1:7" x14ac:dyDescent="0.3">
      <c r="A2752" s="17" t="str">
        <f t="shared" si="48"/>
        <v>2017-18Port Phillip CityWC5</v>
      </c>
      <c r="B2752" s="17" t="s">
        <v>262</v>
      </c>
      <c r="C2752" s="17" t="s">
        <v>247</v>
      </c>
      <c r="D2752" s="17" t="s">
        <v>46</v>
      </c>
      <c r="E2752" s="17">
        <v>0.31707079243320502</v>
      </c>
      <c r="F2752" s="17">
        <v>0.44689400000000001</v>
      </c>
      <c r="G2752" s="17">
        <v>0.45100099999999999</v>
      </c>
    </row>
    <row r="2753" spans="1:7" x14ac:dyDescent="0.3">
      <c r="A2753" s="17" t="str">
        <f t="shared" si="48"/>
        <v>2017-18Pyrenees ShireWC5</v>
      </c>
      <c r="B2753" s="17" t="s">
        <v>262</v>
      </c>
      <c r="C2753" s="17" t="s">
        <v>248</v>
      </c>
      <c r="D2753" s="17" t="s">
        <v>46</v>
      </c>
      <c r="E2753" s="17">
        <v>0.42018896071606199</v>
      </c>
      <c r="F2753" s="17">
        <v>0.44689400000000001</v>
      </c>
      <c r="G2753" s="17">
        <v>0.39779599999999998</v>
      </c>
    </row>
    <row r="2754" spans="1:7" x14ac:dyDescent="0.3">
      <c r="A2754" s="17" t="str">
        <f t="shared" si="48"/>
        <v>2017-18Greater SheppartonWC5</v>
      </c>
      <c r="B2754" s="17" t="s">
        <v>262</v>
      </c>
      <c r="C2754" s="17" t="s">
        <v>249</v>
      </c>
      <c r="D2754" s="17" t="s">
        <v>46</v>
      </c>
      <c r="E2754" s="17">
        <v>0.49563785700952001</v>
      </c>
      <c r="F2754" s="17">
        <v>0.44689400000000001</v>
      </c>
      <c r="G2754" s="17">
        <v>0.477076</v>
      </c>
    </row>
    <row r="2755" spans="1:7" x14ac:dyDescent="0.3">
      <c r="A2755" s="17" t="str">
        <f t="shared" si="48"/>
        <v>2017-18Wangaratta Rural CityWC5</v>
      </c>
      <c r="B2755" s="17" t="s">
        <v>262</v>
      </c>
      <c r="C2755" s="17" t="s">
        <v>250</v>
      </c>
      <c r="D2755" s="17" t="s">
        <v>46</v>
      </c>
      <c r="E2755" s="17">
        <v>0.60663082737220497</v>
      </c>
      <c r="F2755" s="17">
        <v>0.44689400000000001</v>
      </c>
      <c r="G2755" s="17">
        <v>0.477076</v>
      </c>
    </row>
    <row r="2756" spans="1:7" x14ac:dyDescent="0.3">
      <c r="A2756" s="17" t="str">
        <f t="shared" si="48"/>
        <v>2017-18Warrnambool CityWC5</v>
      </c>
      <c r="B2756" s="17" t="s">
        <v>262</v>
      </c>
      <c r="C2756" s="17" t="s">
        <v>251</v>
      </c>
      <c r="D2756" s="17" t="s">
        <v>46</v>
      </c>
      <c r="E2756" s="17">
        <v>0.377331143105614</v>
      </c>
      <c r="F2756" s="17">
        <v>0.44689400000000001</v>
      </c>
      <c r="G2756" s="17">
        <v>0.477076</v>
      </c>
    </row>
    <row r="2757" spans="1:7" x14ac:dyDescent="0.3">
      <c r="A2757" s="17" t="str">
        <f t="shared" si="48"/>
        <v>2017-18Wodonga CityWC5</v>
      </c>
      <c r="B2757" s="17" t="s">
        <v>262</v>
      </c>
      <c r="C2757" s="17" t="s">
        <v>252</v>
      </c>
      <c r="D2757" s="17" t="s">
        <v>46</v>
      </c>
      <c r="E2757" s="17">
        <v>0.71427015599474697</v>
      </c>
      <c r="F2757" s="17">
        <v>0.44689400000000001</v>
      </c>
      <c r="G2757" s="17">
        <v>0.477076</v>
      </c>
    </row>
    <row r="2758" spans="1:7" x14ac:dyDescent="0.3">
      <c r="A2758" s="17" t="str">
        <f t="shared" si="48"/>
        <v>2017-18Boroondara CityWC5</v>
      </c>
      <c r="B2758" s="17" t="s">
        <v>262</v>
      </c>
      <c r="C2758" s="17" t="s">
        <v>253</v>
      </c>
      <c r="D2758" s="17" t="s">
        <v>46</v>
      </c>
      <c r="E2758" s="17">
        <v>0.48698227404074201</v>
      </c>
      <c r="F2758" s="17">
        <v>0.44689400000000001</v>
      </c>
      <c r="G2758" s="17">
        <v>0.45100099999999999</v>
      </c>
    </row>
    <row r="2759" spans="1:7" x14ac:dyDescent="0.3">
      <c r="A2759" s="17" t="str">
        <f t="shared" si="48"/>
        <v>2017-18Buloke ShireWC5</v>
      </c>
      <c r="B2759" s="17" t="s">
        <v>262</v>
      </c>
      <c r="C2759" s="17" t="s">
        <v>254</v>
      </c>
      <c r="D2759" s="17" t="s">
        <v>46</v>
      </c>
      <c r="E2759" s="17">
        <v>0.23269803789284299</v>
      </c>
      <c r="F2759" s="17">
        <v>0.44689400000000001</v>
      </c>
      <c r="G2759" s="17">
        <v>0.39779599999999998</v>
      </c>
    </row>
    <row r="2760" spans="1:7" x14ac:dyDescent="0.3">
      <c r="A2760" s="17" t="str">
        <f t="shared" si="48"/>
        <v>2017-18Glen Eira CityWC5</v>
      </c>
      <c r="B2760" s="17" t="s">
        <v>262</v>
      </c>
      <c r="C2760" s="17" t="s">
        <v>255</v>
      </c>
      <c r="D2760" s="17" t="s">
        <v>46</v>
      </c>
      <c r="E2760" s="17">
        <v>0.44506969253836298</v>
      </c>
      <c r="F2760" s="17">
        <v>0.44689400000000001</v>
      </c>
      <c r="G2760" s="17">
        <v>0.45100099999999999</v>
      </c>
    </row>
    <row r="2761" spans="1:7" x14ac:dyDescent="0.3">
      <c r="A2761" s="17" t="str">
        <f t="shared" si="48"/>
        <v>2017-18Horsham Rural CityWC5</v>
      </c>
      <c r="B2761" s="17" t="s">
        <v>262</v>
      </c>
      <c r="C2761" s="17" t="s">
        <v>256</v>
      </c>
      <c r="D2761" s="17" t="s">
        <v>46</v>
      </c>
      <c r="E2761" s="17">
        <v>0.22750319976371</v>
      </c>
      <c r="F2761" s="17">
        <v>0.44689400000000001</v>
      </c>
      <c r="G2761" s="17">
        <v>0.477076</v>
      </c>
    </row>
    <row r="2762" spans="1:7" x14ac:dyDescent="0.3">
      <c r="A2762" s="17" t="str">
        <f t="shared" si="48"/>
        <v>2017-18Kingston CityWC5</v>
      </c>
      <c r="B2762" s="17" t="s">
        <v>262</v>
      </c>
      <c r="C2762" s="17" t="s">
        <v>257</v>
      </c>
      <c r="D2762" s="17" t="s">
        <v>46</v>
      </c>
      <c r="E2762" s="17">
        <v>0.50845998932819203</v>
      </c>
      <c r="F2762" s="17">
        <v>0.44689400000000001</v>
      </c>
      <c r="G2762" s="17">
        <v>0.45100099999999999</v>
      </c>
    </row>
    <row r="2763" spans="1:7" x14ac:dyDescent="0.3">
      <c r="A2763" s="17" t="str">
        <f t="shared" si="48"/>
        <v>2017-18Latrobe CityWC5</v>
      </c>
      <c r="B2763" s="17" t="s">
        <v>262</v>
      </c>
      <c r="C2763" s="17" t="s">
        <v>258</v>
      </c>
      <c r="D2763" s="17" t="s">
        <v>46</v>
      </c>
      <c r="E2763" s="17">
        <v>0.53952666854586495</v>
      </c>
      <c r="F2763" s="17">
        <v>0.44689400000000001</v>
      </c>
      <c r="G2763" s="17">
        <v>0.477076</v>
      </c>
    </row>
    <row r="2764" spans="1:7" x14ac:dyDescent="0.3">
      <c r="A2764" s="17" t="str">
        <f t="shared" si="48"/>
        <v>2017-18Mildura Rural CityWC5</v>
      </c>
      <c r="B2764" s="17" t="s">
        <v>262</v>
      </c>
      <c r="C2764" s="17" t="s">
        <v>259</v>
      </c>
      <c r="D2764" s="17" t="s">
        <v>46</v>
      </c>
      <c r="E2764" s="17">
        <v>0.32252941176470601</v>
      </c>
      <c r="F2764" s="17">
        <v>0.44689400000000001</v>
      </c>
      <c r="G2764" s="17">
        <v>0.477076</v>
      </c>
    </row>
    <row r="2765" spans="1:7" x14ac:dyDescent="0.3">
      <c r="A2765" s="17" t="str">
        <f t="shared" si="48"/>
        <v>2017-18Mitchell ShireWC5</v>
      </c>
      <c r="B2765" s="17" t="s">
        <v>262</v>
      </c>
      <c r="C2765" s="17" t="s">
        <v>260</v>
      </c>
      <c r="D2765" s="17" t="s">
        <v>46</v>
      </c>
      <c r="E2765" s="17">
        <v>0.32876453831815</v>
      </c>
      <c r="F2765" s="17">
        <v>0.44689400000000001</v>
      </c>
      <c r="G2765" s="17">
        <v>0.46455800000000003</v>
      </c>
    </row>
    <row r="2766" spans="1:7" x14ac:dyDescent="0.3">
      <c r="A2766" s="17" t="str">
        <f t="shared" si="48"/>
        <v>2017-18Northern Grampians ShireWC5</v>
      </c>
      <c r="B2766" s="17" t="s">
        <v>262</v>
      </c>
      <c r="C2766" s="17" t="s">
        <v>261</v>
      </c>
      <c r="D2766" s="17" t="s">
        <v>46</v>
      </c>
      <c r="E2766" s="17">
        <v>0.33637214991495101</v>
      </c>
      <c r="F2766" s="17">
        <v>0.44689400000000001</v>
      </c>
      <c r="G2766" s="17">
        <v>0.39779599999999998</v>
      </c>
    </row>
    <row r="2767" spans="1:7" x14ac:dyDescent="0.3">
      <c r="A2767" s="17" t="str">
        <f t="shared" si="48"/>
        <v>2017-18Southern Grampians ShireE2</v>
      </c>
      <c r="B2767" s="17" t="s">
        <v>262</v>
      </c>
      <c r="C2767" s="17" t="s">
        <v>184</v>
      </c>
      <c r="D2767" s="17" t="s">
        <v>54</v>
      </c>
      <c r="E2767" s="17">
        <v>4250.9090909090901</v>
      </c>
      <c r="F2767" s="17">
        <v>3173.8450779999998</v>
      </c>
      <c r="G2767" s="17">
        <v>3308.0170050000002</v>
      </c>
    </row>
    <row r="2768" spans="1:7" x14ac:dyDescent="0.3">
      <c r="A2768" s="17" t="str">
        <f t="shared" si="48"/>
        <v>2017-18South Gippsland ShireE2</v>
      </c>
      <c r="B2768" s="17" t="s">
        <v>262</v>
      </c>
      <c r="C2768" s="17" t="s">
        <v>185</v>
      </c>
      <c r="D2768" s="17" t="s">
        <v>54</v>
      </c>
      <c r="E2768" s="17">
        <v>3093.55</v>
      </c>
      <c r="F2768" s="17">
        <v>3173.8450779999998</v>
      </c>
      <c r="G2768" s="17">
        <v>3308.0170050000002</v>
      </c>
    </row>
    <row r="2769" spans="1:7" x14ac:dyDescent="0.3">
      <c r="A2769" s="17" t="str">
        <f t="shared" si="48"/>
        <v>2017-18Stonnington CityE2</v>
      </c>
      <c r="B2769" s="17" t="s">
        <v>262</v>
      </c>
      <c r="C2769" s="17" t="s">
        <v>186</v>
      </c>
      <c r="D2769" s="17" t="s">
        <v>54</v>
      </c>
      <c r="E2769" s="17">
        <v>2475.4107603971202</v>
      </c>
      <c r="F2769" s="17">
        <v>3173.8450779999998</v>
      </c>
      <c r="G2769" s="17">
        <v>2605.1330200000002</v>
      </c>
    </row>
    <row r="2770" spans="1:7" x14ac:dyDescent="0.3">
      <c r="A2770" s="17" t="str">
        <f t="shared" si="48"/>
        <v>2017-18Ararat Rural CityE2</v>
      </c>
      <c r="B2770" s="17" t="s">
        <v>262</v>
      </c>
      <c r="C2770" s="17" t="s">
        <v>187</v>
      </c>
      <c r="D2770" s="17" t="s">
        <v>54</v>
      </c>
      <c r="E2770" s="17">
        <v>4252.8571428571404</v>
      </c>
      <c r="F2770" s="17">
        <v>3173.8450779999998</v>
      </c>
      <c r="G2770" s="17">
        <v>3703.0786349999998</v>
      </c>
    </row>
    <row r="2771" spans="1:7" x14ac:dyDescent="0.3">
      <c r="A2771" s="17" t="str">
        <f t="shared" si="48"/>
        <v>2017-18Strathbogie ShireE2</v>
      </c>
      <c r="B2771" s="17" t="s">
        <v>262</v>
      </c>
      <c r="C2771" s="17" t="s">
        <v>188</v>
      </c>
      <c r="D2771" s="17" t="s">
        <v>54</v>
      </c>
      <c r="E2771" s="17">
        <v>3961.375</v>
      </c>
      <c r="F2771" s="17">
        <v>3173.8450779999998</v>
      </c>
      <c r="G2771" s="17">
        <v>3703.0786349999998</v>
      </c>
    </row>
    <row r="2772" spans="1:7" x14ac:dyDescent="0.3">
      <c r="A2772" s="17" t="str">
        <f t="shared" si="48"/>
        <v>2017-18Surf Coast ShireE2</v>
      </c>
      <c r="B2772" s="17" t="s">
        <v>262</v>
      </c>
      <c r="C2772" s="17" t="s">
        <v>189</v>
      </c>
      <c r="D2772" s="17" t="s">
        <v>54</v>
      </c>
      <c r="E2772" s="17">
        <v>3243.5214115052399</v>
      </c>
      <c r="F2772" s="17">
        <v>3173.8450779999998</v>
      </c>
      <c r="G2772" s="17">
        <v>3308.0170050000002</v>
      </c>
    </row>
    <row r="2773" spans="1:7" x14ac:dyDescent="0.3">
      <c r="A2773" s="17" t="str">
        <f t="shared" si="48"/>
        <v>2017-18Swan Hill Rural CityE2</v>
      </c>
      <c r="B2773" s="17" t="s">
        <v>262</v>
      </c>
      <c r="C2773" s="17" t="s">
        <v>190</v>
      </c>
      <c r="D2773" s="17" t="s">
        <v>54</v>
      </c>
      <c r="E2773" s="17">
        <v>3765.7247407159598</v>
      </c>
      <c r="F2773" s="17">
        <v>3173.8450779999998</v>
      </c>
      <c r="G2773" s="17">
        <v>3308.0170050000002</v>
      </c>
    </row>
    <row r="2774" spans="1:7" x14ac:dyDescent="0.3">
      <c r="A2774" s="17" t="str">
        <f t="shared" si="48"/>
        <v>2017-18Towong ShireE2</v>
      </c>
      <c r="B2774" s="17" t="s">
        <v>262</v>
      </c>
      <c r="C2774" s="17" t="s">
        <v>191</v>
      </c>
      <c r="D2774" s="17" t="s">
        <v>54</v>
      </c>
      <c r="E2774" s="17">
        <v>3063.6856368563699</v>
      </c>
      <c r="F2774" s="17">
        <v>3173.8450779999998</v>
      </c>
      <c r="G2774" s="17">
        <v>3703.0786349999998</v>
      </c>
    </row>
    <row r="2775" spans="1:7" x14ac:dyDescent="0.3">
      <c r="A2775" s="17" t="str">
        <f t="shared" si="48"/>
        <v>2017-18Wellington ShireE2</v>
      </c>
      <c r="B2775" s="17" t="s">
        <v>262</v>
      </c>
      <c r="C2775" s="17" t="s">
        <v>192</v>
      </c>
      <c r="D2775" s="17" t="s">
        <v>54</v>
      </c>
      <c r="E2775" s="17">
        <v>2746.9094856177999</v>
      </c>
      <c r="F2775" s="17">
        <v>3173.8450779999998</v>
      </c>
      <c r="G2775" s="17">
        <v>3308.0170050000002</v>
      </c>
    </row>
    <row r="2776" spans="1:7" x14ac:dyDescent="0.3">
      <c r="A2776" s="17" t="str">
        <f t="shared" si="48"/>
        <v>2017-18West Wimmera ShireE2</v>
      </c>
      <c r="B2776" s="17" t="s">
        <v>262</v>
      </c>
      <c r="C2776" s="17" t="s">
        <v>193</v>
      </c>
      <c r="D2776" s="17" t="s">
        <v>54</v>
      </c>
      <c r="E2776" s="17">
        <v>6454</v>
      </c>
      <c r="F2776" s="17">
        <v>3173.8450779999998</v>
      </c>
      <c r="G2776" s="17">
        <v>3703.0786349999998</v>
      </c>
    </row>
    <row r="2777" spans="1:7" x14ac:dyDescent="0.3">
      <c r="A2777" s="17" t="str">
        <f t="shared" si="48"/>
        <v>2017-18Whitehorse CityE2</v>
      </c>
      <c r="B2777" s="17" t="s">
        <v>262</v>
      </c>
      <c r="C2777" s="17" t="s">
        <v>194</v>
      </c>
      <c r="D2777" s="17" t="s">
        <v>54</v>
      </c>
      <c r="E2777" s="17">
        <v>2215.0454167858302</v>
      </c>
      <c r="F2777" s="17">
        <v>3173.8450779999998</v>
      </c>
      <c r="G2777" s="17">
        <v>2605.1330200000002</v>
      </c>
    </row>
    <row r="2778" spans="1:7" x14ac:dyDescent="0.3">
      <c r="A2778" s="17" t="str">
        <f t="shared" si="48"/>
        <v>2017-18Whittlesea CityE2</v>
      </c>
      <c r="B2778" s="17" t="s">
        <v>262</v>
      </c>
      <c r="C2778" s="17" t="s">
        <v>195</v>
      </c>
      <c r="D2778" s="17" t="s">
        <v>54</v>
      </c>
      <c r="E2778" s="17">
        <v>2304.5714285714298</v>
      </c>
      <c r="F2778" s="17">
        <v>3173.8450779999998</v>
      </c>
      <c r="G2778" s="17">
        <v>2747.6366330000001</v>
      </c>
    </row>
    <row r="2779" spans="1:7" x14ac:dyDescent="0.3">
      <c r="A2779" s="17" t="str">
        <f t="shared" si="48"/>
        <v>2017-18Wyndham CityE2</v>
      </c>
      <c r="B2779" s="17" t="s">
        <v>262</v>
      </c>
      <c r="C2779" s="17" t="s">
        <v>196</v>
      </c>
      <c r="D2779" s="17" t="s">
        <v>54</v>
      </c>
      <c r="E2779" s="17">
        <v>3693.46850066036</v>
      </c>
      <c r="F2779" s="17">
        <v>3173.8450779999998</v>
      </c>
      <c r="G2779" s="17">
        <v>2747.6366330000001</v>
      </c>
    </row>
    <row r="2780" spans="1:7" x14ac:dyDescent="0.3">
      <c r="A2780" s="17" t="str">
        <f t="shared" si="48"/>
        <v>2017-18Yarra CityE2</v>
      </c>
      <c r="B2780" s="17" t="s">
        <v>262</v>
      </c>
      <c r="C2780" s="17" t="s">
        <v>197</v>
      </c>
      <c r="D2780" s="17" t="s">
        <v>54</v>
      </c>
      <c r="E2780" s="17">
        <v>3196.7572759131199</v>
      </c>
      <c r="F2780" s="17">
        <v>3173.8450779999998</v>
      </c>
      <c r="G2780" s="17">
        <v>2605.1330200000002</v>
      </c>
    </row>
    <row r="2781" spans="1:7" x14ac:dyDescent="0.3">
      <c r="A2781" s="17" t="str">
        <f t="shared" si="48"/>
        <v>2017-18Yarra Ranges ShireE2</v>
      </c>
      <c r="B2781" s="17" t="s">
        <v>262</v>
      </c>
      <c r="C2781" s="17" t="s">
        <v>198</v>
      </c>
      <c r="D2781" s="17" t="s">
        <v>54</v>
      </c>
      <c r="E2781" s="17">
        <v>2687.2916348065501</v>
      </c>
      <c r="F2781" s="17">
        <v>3173.8450779999998</v>
      </c>
      <c r="G2781" s="17">
        <v>2747.6366330000001</v>
      </c>
    </row>
    <row r="2782" spans="1:7" x14ac:dyDescent="0.3">
      <c r="A2782" s="17" t="str">
        <f t="shared" si="48"/>
        <v>2017-18Yarriambiack ShireE2</v>
      </c>
      <c r="B2782" s="17" t="s">
        <v>262</v>
      </c>
      <c r="C2782" s="17" t="s">
        <v>199</v>
      </c>
      <c r="D2782" s="17" t="s">
        <v>54</v>
      </c>
      <c r="E2782" s="17">
        <v>3143.2857142857101</v>
      </c>
      <c r="F2782" s="17">
        <v>3173.8450779999998</v>
      </c>
      <c r="G2782" s="17">
        <v>3703.0786349999998</v>
      </c>
    </row>
    <row r="2783" spans="1:7" x14ac:dyDescent="0.3">
      <c r="A2783" s="17" t="str">
        <f t="shared" si="48"/>
        <v>2017-18Bass Coast ShireE2</v>
      </c>
      <c r="B2783" s="17" t="s">
        <v>262</v>
      </c>
      <c r="C2783" s="17" t="s">
        <v>200</v>
      </c>
      <c r="D2783" s="17" t="s">
        <v>54</v>
      </c>
      <c r="E2783" s="17">
        <v>2399.0289245466302</v>
      </c>
      <c r="F2783" s="17">
        <v>3173.8450779999998</v>
      </c>
      <c r="G2783" s="17">
        <v>3308.0170050000002</v>
      </c>
    </row>
    <row r="2784" spans="1:7" x14ac:dyDescent="0.3">
      <c r="A2784" s="17" t="str">
        <f t="shared" si="48"/>
        <v>2017-18Borough of QueenscliffeE2</v>
      </c>
      <c r="B2784" s="17" t="s">
        <v>262</v>
      </c>
      <c r="C2784" s="17" t="s">
        <v>201</v>
      </c>
      <c r="D2784" s="17" t="s">
        <v>54</v>
      </c>
      <c r="E2784" s="17">
        <v>3429.0240728692302</v>
      </c>
      <c r="F2784" s="17">
        <v>3173.8450779999998</v>
      </c>
      <c r="G2784" s="17">
        <v>3703.0786349999998</v>
      </c>
    </row>
    <row r="2785" spans="1:7" x14ac:dyDescent="0.3">
      <c r="A2785" s="17" t="str">
        <f t="shared" si="48"/>
        <v>2017-18Alpine ShireE2</v>
      </c>
      <c r="B2785" s="17" t="s">
        <v>262</v>
      </c>
      <c r="C2785" s="17" t="s">
        <v>202</v>
      </c>
      <c r="D2785" s="17" t="s">
        <v>54</v>
      </c>
      <c r="E2785" s="17">
        <v>2802.9381384138601</v>
      </c>
      <c r="F2785" s="17">
        <v>3173.8450779999998</v>
      </c>
      <c r="G2785" s="17">
        <v>3703.0786349999998</v>
      </c>
    </row>
    <row r="2786" spans="1:7" x14ac:dyDescent="0.3">
      <c r="A2786" s="17" t="str">
        <f t="shared" si="48"/>
        <v>2017-18Ballarat CityE2</v>
      </c>
      <c r="B2786" s="17" t="s">
        <v>262</v>
      </c>
      <c r="C2786" s="17" t="s">
        <v>203</v>
      </c>
      <c r="D2786" s="17" t="s">
        <v>54</v>
      </c>
      <c r="E2786" s="17">
        <v>3073.1730769230799</v>
      </c>
      <c r="F2786" s="17">
        <v>3173.8450779999998</v>
      </c>
      <c r="G2786" s="17">
        <v>3548.1287889999999</v>
      </c>
    </row>
    <row r="2787" spans="1:7" x14ac:dyDescent="0.3">
      <c r="A2787" s="17" t="str">
        <f t="shared" si="48"/>
        <v>2017-18Banyule CityE2</v>
      </c>
      <c r="B2787" s="17" t="s">
        <v>262</v>
      </c>
      <c r="C2787" s="17" t="s">
        <v>204</v>
      </c>
      <c r="D2787" s="17" t="s">
        <v>54</v>
      </c>
      <c r="E2787" s="17">
        <v>2558.0074366112999</v>
      </c>
      <c r="F2787" s="17">
        <v>3173.8450779999998</v>
      </c>
      <c r="G2787" s="17">
        <v>2605.1330200000002</v>
      </c>
    </row>
    <row r="2788" spans="1:7" x14ac:dyDescent="0.3">
      <c r="A2788" s="17" t="str">
        <f t="shared" si="48"/>
        <v>2017-18Baw Baw ShireE2</v>
      </c>
      <c r="B2788" s="17" t="s">
        <v>262</v>
      </c>
      <c r="C2788" s="17" t="s">
        <v>205</v>
      </c>
      <c r="D2788" s="17" t="s">
        <v>54</v>
      </c>
      <c r="E2788" s="17">
        <v>3002.2323146793901</v>
      </c>
      <c r="F2788" s="17">
        <v>3173.8450779999998</v>
      </c>
      <c r="G2788" s="17">
        <v>3308.0170050000002</v>
      </c>
    </row>
    <row r="2789" spans="1:7" x14ac:dyDescent="0.3">
      <c r="A2789" s="17" t="str">
        <f t="shared" si="48"/>
        <v>2017-18Bayside CityE2</v>
      </c>
      <c r="B2789" s="17" t="s">
        <v>262</v>
      </c>
      <c r="C2789" s="17" t="s">
        <v>206</v>
      </c>
      <c r="D2789" s="17" t="s">
        <v>54</v>
      </c>
      <c r="E2789" s="17">
        <v>2360.2666666666701</v>
      </c>
      <c r="F2789" s="17">
        <v>3173.8450779999998</v>
      </c>
      <c r="G2789" s="17">
        <v>2605.1330200000002</v>
      </c>
    </row>
    <row r="2790" spans="1:7" x14ac:dyDescent="0.3">
      <c r="A2790" s="17" t="str">
        <f t="shared" si="48"/>
        <v>2017-18Benalla Rural CityE2</v>
      </c>
      <c r="B2790" s="17" t="s">
        <v>262</v>
      </c>
      <c r="C2790" s="17" t="s">
        <v>207</v>
      </c>
      <c r="D2790" s="17" t="s">
        <v>54</v>
      </c>
      <c r="E2790" s="17">
        <v>3731.5</v>
      </c>
      <c r="F2790" s="17">
        <v>3173.8450779999998</v>
      </c>
      <c r="G2790" s="17">
        <v>3703.0786349999998</v>
      </c>
    </row>
    <row r="2791" spans="1:7" x14ac:dyDescent="0.3">
      <c r="A2791" s="17" t="str">
        <f t="shared" si="48"/>
        <v>2017-18Brimbank CityE2</v>
      </c>
      <c r="B2791" s="17" t="s">
        <v>262</v>
      </c>
      <c r="C2791" s="17" t="s">
        <v>208</v>
      </c>
      <c r="D2791" s="17" t="s">
        <v>54</v>
      </c>
      <c r="E2791" s="17">
        <v>2466.41025641026</v>
      </c>
      <c r="F2791" s="17">
        <v>3173.8450779999998</v>
      </c>
      <c r="G2791" s="17">
        <v>2605.1330200000002</v>
      </c>
    </row>
    <row r="2792" spans="1:7" x14ac:dyDescent="0.3">
      <c r="A2792" s="17" t="str">
        <f t="shared" si="48"/>
        <v>2017-18Campaspe ShireE2</v>
      </c>
      <c r="B2792" s="17" t="s">
        <v>262</v>
      </c>
      <c r="C2792" s="17" t="s">
        <v>209</v>
      </c>
      <c r="D2792" s="17" t="s">
        <v>54</v>
      </c>
      <c r="E2792" s="17">
        <v>4107.9889540235499</v>
      </c>
      <c r="F2792" s="17">
        <v>3173.8450779999998</v>
      </c>
      <c r="G2792" s="17">
        <v>3308.0170050000002</v>
      </c>
    </row>
    <row r="2793" spans="1:7" x14ac:dyDescent="0.3">
      <c r="A2793" s="17" t="str">
        <f t="shared" si="48"/>
        <v>2017-18Cardinia ShireE2</v>
      </c>
      <c r="B2793" s="17" t="s">
        <v>262</v>
      </c>
      <c r="C2793" s="17" t="s">
        <v>210</v>
      </c>
      <c r="D2793" s="17" t="s">
        <v>54</v>
      </c>
      <c r="E2793" s="17">
        <v>2457.9607680044401</v>
      </c>
      <c r="F2793" s="17">
        <v>3173.8450779999998</v>
      </c>
      <c r="G2793" s="17">
        <v>2747.6366330000001</v>
      </c>
    </row>
    <row r="2794" spans="1:7" x14ac:dyDescent="0.3">
      <c r="A2794" s="17" t="str">
        <f t="shared" si="48"/>
        <v>2017-18Casey CityE2</v>
      </c>
      <c r="B2794" s="17" t="s">
        <v>262</v>
      </c>
      <c r="C2794" s="17" t="s">
        <v>211</v>
      </c>
      <c r="D2794" s="17" t="s">
        <v>54</v>
      </c>
      <c r="E2794" s="17">
        <v>2530.2318952363398</v>
      </c>
      <c r="F2794" s="17">
        <v>3173.8450779999998</v>
      </c>
      <c r="G2794" s="17">
        <v>2747.6366330000001</v>
      </c>
    </row>
    <row r="2795" spans="1:7" x14ac:dyDescent="0.3">
      <c r="A2795" s="17" t="str">
        <f t="shared" si="48"/>
        <v>2017-18Central Goldfields ShireE2</v>
      </c>
      <c r="B2795" s="17" t="s">
        <v>262</v>
      </c>
      <c r="C2795" s="17" t="s">
        <v>212</v>
      </c>
      <c r="D2795" s="17" t="s">
        <v>54</v>
      </c>
      <c r="E2795" s="17">
        <v>3748.5</v>
      </c>
      <c r="F2795" s="17">
        <v>3173.8450779999998</v>
      </c>
      <c r="G2795" s="17">
        <v>3703.0786349999998</v>
      </c>
    </row>
    <row r="2796" spans="1:7" x14ac:dyDescent="0.3">
      <c r="A2796" s="17" t="str">
        <f t="shared" si="48"/>
        <v>2017-18Colac Otway ShireE2</v>
      </c>
      <c r="B2796" s="17" t="s">
        <v>262</v>
      </c>
      <c r="C2796" s="17" t="s">
        <v>340</v>
      </c>
      <c r="D2796" s="17" t="s">
        <v>54</v>
      </c>
      <c r="E2796" s="17">
        <v>3279.6405514898102</v>
      </c>
      <c r="F2796" s="17">
        <v>3173.8450779999998</v>
      </c>
      <c r="G2796" s="17">
        <v>3308.0170050000002</v>
      </c>
    </row>
    <row r="2797" spans="1:7" x14ac:dyDescent="0.3">
      <c r="A2797" s="17" t="str">
        <f t="shared" si="48"/>
        <v>2017-18Corangamite ShireE2</v>
      </c>
      <c r="B2797" s="17" t="s">
        <v>262</v>
      </c>
      <c r="C2797" s="17" t="s">
        <v>213</v>
      </c>
      <c r="D2797" s="17" t="s">
        <v>54</v>
      </c>
      <c r="E2797" s="17">
        <v>3995.58657497691</v>
      </c>
      <c r="F2797" s="17">
        <v>3173.8450779999998</v>
      </c>
      <c r="G2797" s="17">
        <v>3308.0170050000002</v>
      </c>
    </row>
    <row r="2798" spans="1:7" x14ac:dyDescent="0.3">
      <c r="A2798" s="17" t="str">
        <f t="shared" si="48"/>
        <v>2017-18Darebin CityE2</v>
      </c>
      <c r="B2798" s="17" t="s">
        <v>262</v>
      </c>
      <c r="C2798" s="17" t="s">
        <v>214</v>
      </c>
      <c r="D2798" s="17" t="s">
        <v>54</v>
      </c>
      <c r="E2798" s="17">
        <v>2288.76038001909</v>
      </c>
      <c r="F2798" s="17">
        <v>3173.8450779999998</v>
      </c>
      <c r="G2798" s="17">
        <v>2605.1330200000002</v>
      </c>
    </row>
    <row r="2799" spans="1:7" x14ac:dyDescent="0.3">
      <c r="A2799" s="17" t="str">
        <f t="shared" si="48"/>
        <v>2017-18East Gippsland ShireE2</v>
      </c>
      <c r="B2799" s="17" t="s">
        <v>262</v>
      </c>
      <c r="C2799" s="17" t="s">
        <v>215</v>
      </c>
      <c r="D2799" s="17" t="s">
        <v>54</v>
      </c>
      <c r="E2799" s="17">
        <v>2793.63319607222</v>
      </c>
      <c r="F2799" s="17">
        <v>3173.8450779999998</v>
      </c>
      <c r="G2799" s="17">
        <v>3308.0170050000002</v>
      </c>
    </row>
    <row r="2800" spans="1:7" x14ac:dyDescent="0.3">
      <c r="A2800" s="17" t="str">
        <f t="shared" si="48"/>
        <v>2017-18Frankston CityE2</v>
      </c>
      <c r="B2800" s="17" t="s">
        <v>262</v>
      </c>
      <c r="C2800" s="17" t="s">
        <v>216</v>
      </c>
      <c r="D2800" s="17" t="s">
        <v>54</v>
      </c>
      <c r="E2800" s="17">
        <v>2471.2419354838698</v>
      </c>
      <c r="F2800" s="17">
        <v>3173.8450779999998</v>
      </c>
      <c r="G2800" s="17">
        <v>2605.1330200000002</v>
      </c>
    </row>
    <row r="2801" spans="1:7" x14ac:dyDescent="0.3">
      <c r="A2801" s="17" t="str">
        <f t="shared" ref="A2801:A2864" si="49">CONCATENATE(B2801,C2801,D2801)</f>
        <v>2017-18Gannawarra ShireE2</v>
      </c>
      <c r="B2801" s="17" t="s">
        <v>262</v>
      </c>
      <c r="C2801" s="17" t="s">
        <v>217</v>
      </c>
      <c r="D2801" s="17" t="s">
        <v>54</v>
      </c>
      <c r="E2801" s="17">
        <v>3564.7142857142899</v>
      </c>
      <c r="F2801" s="17">
        <v>3173.8450779999998</v>
      </c>
      <c r="G2801" s="17">
        <v>3703.0786349999998</v>
      </c>
    </row>
    <row r="2802" spans="1:7" x14ac:dyDescent="0.3">
      <c r="A2802" s="17" t="str">
        <f t="shared" si="49"/>
        <v>2017-18Glenelg ShireE2</v>
      </c>
      <c r="B2802" s="17" t="s">
        <v>262</v>
      </c>
      <c r="C2802" s="17" t="s">
        <v>218</v>
      </c>
      <c r="D2802" s="17" t="s">
        <v>54</v>
      </c>
      <c r="E2802" s="17">
        <v>3302.17060994139</v>
      </c>
      <c r="F2802" s="17">
        <v>3173.8450779999998</v>
      </c>
      <c r="G2802" s="17">
        <v>3308.0170050000002</v>
      </c>
    </row>
    <row r="2803" spans="1:7" x14ac:dyDescent="0.3">
      <c r="A2803" s="17" t="str">
        <f t="shared" si="49"/>
        <v>2017-18Golden Plains ShireE2</v>
      </c>
      <c r="B2803" s="17" t="s">
        <v>262</v>
      </c>
      <c r="C2803" s="17" t="s">
        <v>219</v>
      </c>
      <c r="D2803" s="17" t="s">
        <v>54</v>
      </c>
      <c r="E2803" s="17">
        <v>3438.5390108559</v>
      </c>
      <c r="F2803" s="17">
        <v>3173.8450779999998</v>
      </c>
      <c r="G2803" s="17">
        <v>3308.0170050000002</v>
      </c>
    </row>
    <row r="2804" spans="1:7" x14ac:dyDescent="0.3">
      <c r="A2804" s="17" t="str">
        <f t="shared" si="49"/>
        <v>2017-18Greater Bendigo CityE2</v>
      </c>
      <c r="B2804" s="17" t="s">
        <v>262</v>
      </c>
      <c r="C2804" s="17" t="s">
        <v>220</v>
      </c>
      <c r="D2804" s="17" t="s">
        <v>54</v>
      </c>
      <c r="E2804" s="17">
        <v>3038.93103448276</v>
      </c>
      <c r="F2804" s="17">
        <v>3173.8450779999998</v>
      </c>
      <c r="G2804" s="17">
        <v>3548.1287889999999</v>
      </c>
    </row>
    <row r="2805" spans="1:7" x14ac:dyDescent="0.3">
      <c r="A2805" s="17" t="str">
        <f t="shared" si="49"/>
        <v>2017-18Greater Dandenong CityE2</v>
      </c>
      <c r="B2805" s="17" t="s">
        <v>262</v>
      </c>
      <c r="C2805" s="17" t="s">
        <v>221</v>
      </c>
      <c r="D2805" s="17" t="s">
        <v>54</v>
      </c>
      <c r="E2805" s="17">
        <v>2701.5513420339798</v>
      </c>
      <c r="F2805" s="17">
        <v>3173.8450779999998</v>
      </c>
      <c r="G2805" s="17">
        <v>2605.1330200000002</v>
      </c>
    </row>
    <row r="2806" spans="1:7" x14ac:dyDescent="0.3">
      <c r="A2806" s="17" t="str">
        <f t="shared" si="49"/>
        <v>2017-18Greater Geelong CityE2</v>
      </c>
      <c r="B2806" s="17" t="s">
        <v>262</v>
      </c>
      <c r="C2806" s="17" t="s">
        <v>222</v>
      </c>
      <c r="D2806" s="17" t="s">
        <v>54</v>
      </c>
      <c r="E2806" s="17">
        <v>2974.2915351602301</v>
      </c>
      <c r="F2806" s="17">
        <v>3173.8450779999998</v>
      </c>
      <c r="G2806" s="17">
        <v>3548.1287889999999</v>
      </c>
    </row>
    <row r="2807" spans="1:7" x14ac:dyDescent="0.3">
      <c r="A2807" s="17" t="str">
        <f t="shared" si="49"/>
        <v>2017-18Hepburn ShireE2</v>
      </c>
      <c r="B2807" s="17" t="s">
        <v>262</v>
      </c>
      <c r="C2807" s="17" t="s">
        <v>223</v>
      </c>
      <c r="D2807" s="17" t="s">
        <v>54</v>
      </c>
      <c r="E2807" s="17">
        <v>2677.4355643707199</v>
      </c>
      <c r="F2807" s="17">
        <v>3173.8450779999998</v>
      </c>
      <c r="G2807" s="17">
        <v>3703.0786349999998</v>
      </c>
    </row>
    <row r="2808" spans="1:7" x14ac:dyDescent="0.3">
      <c r="A2808" s="17" t="str">
        <f t="shared" si="49"/>
        <v>2017-18Hindmarsh ShireE2</v>
      </c>
      <c r="B2808" s="17" t="s">
        <v>262</v>
      </c>
      <c r="C2808" s="17" t="s">
        <v>224</v>
      </c>
      <c r="D2808" s="17" t="s">
        <v>54</v>
      </c>
      <c r="E2808" s="17">
        <v>3361.7641344472499</v>
      </c>
      <c r="F2808" s="17">
        <v>3173.8450779999998</v>
      </c>
      <c r="G2808" s="17">
        <v>3703.0786349999998</v>
      </c>
    </row>
    <row r="2809" spans="1:7" x14ac:dyDescent="0.3">
      <c r="A2809" s="17" t="str">
        <f t="shared" si="49"/>
        <v>2017-18Hobsons Bay CityE2</v>
      </c>
      <c r="B2809" s="17" t="s">
        <v>262</v>
      </c>
      <c r="C2809" s="17" t="s">
        <v>225</v>
      </c>
      <c r="D2809" s="17" t="s">
        <v>54</v>
      </c>
      <c r="E2809" s="17">
        <v>2957.27982666156</v>
      </c>
      <c r="F2809" s="17">
        <v>3173.8450779999998</v>
      </c>
      <c r="G2809" s="17">
        <v>2605.1330200000002</v>
      </c>
    </row>
    <row r="2810" spans="1:7" x14ac:dyDescent="0.3">
      <c r="A2810" s="17" t="str">
        <f t="shared" si="49"/>
        <v>2017-18Hume CityE2</v>
      </c>
      <c r="B2810" s="17" t="s">
        <v>262</v>
      </c>
      <c r="C2810" s="17" t="s">
        <v>226</v>
      </c>
      <c r="D2810" s="17" t="s">
        <v>54</v>
      </c>
      <c r="E2810" s="17">
        <v>2841.5418454986102</v>
      </c>
      <c r="F2810" s="17">
        <v>3173.8450779999998</v>
      </c>
      <c r="G2810" s="17">
        <v>2747.6366330000001</v>
      </c>
    </row>
    <row r="2811" spans="1:7" x14ac:dyDescent="0.3">
      <c r="A2811" s="17" t="str">
        <f t="shared" si="49"/>
        <v>2017-18Indigo ShireE2</v>
      </c>
      <c r="B2811" s="17" t="s">
        <v>262</v>
      </c>
      <c r="C2811" s="17" t="s">
        <v>227</v>
      </c>
      <c r="D2811" s="17" t="s">
        <v>54</v>
      </c>
      <c r="E2811" s="17">
        <v>3352.4299599771298</v>
      </c>
      <c r="F2811" s="17">
        <v>3173.8450779999998</v>
      </c>
      <c r="G2811" s="17">
        <v>3703.0786349999998</v>
      </c>
    </row>
    <row r="2812" spans="1:7" x14ac:dyDescent="0.3">
      <c r="A2812" s="17" t="str">
        <f t="shared" si="49"/>
        <v>2017-18Knox CityE2</v>
      </c>
      <c r="B2812" s="17" t="s">
        <v>262</v>
      </c>
      <c r="C2812" s="17" t="s">
        <v>228</v>
      </c>
      <c r="D2812" s="17" t="s">
        <v>54</v>
      </c>
      <c r="E2812" s="17">
        <v>2237.8923076923102</v>
      </c>
      <c r="F2812" s="17">
        <v>3173.8450779999998</v>
      </c>
      <c r="G2812" s="17">
        <v>2605.1330200000002</v>
      </c>
    </row>
    <row r="2813" spans="1:7" x14ac:dyDescent="0.3">
      <c r="A2813" s="17" t="str">
        <f t="shared" si="49"/>
        <v>2017-18Loddon ShireE2</v>
      </c>
      <c r="B2813" s="17" t="s">
        <v>262</v>
      </c>
      <c r="C2813" s="17" t="s">
        <v>229</v>
      </c>
      <c r="D2813" s="17" t="s">
        <v>54</v>
      </c>
      <c r="E2813" s="17">
        <v>4339.1494799024003</v>
      </c>
      <c r="F2813" s="17">
        <v>3173.8450779999998</v>
      </c>
      <c r="G2813" s="17">
        <v>3703.0786349999998</v>
      </c>
    </row>
    <row r="2814" spans="1:7" x14ac:dyDescent="0.3">
      <c r="A2814" s="17" t="str">
        <f t="shared" si="49"/>
        <v>2017-18Macedon Ranges ShireE2</v>
      </c>
      <c r="B2814" s="17" t="s">
        <v>262</v>
      </c>
      <c r="C2814" s="17" t="s">
        <v>230</v>
      </c>
      <c r="D2814" s="17" t="s">
        <v>54</v>
      </c>
      <c r="E2814" s="17">
        <v>3193.3686642206799</v>
      </c>
      <c r="F2814" s="17">
        <v>3173.8450779999998</v>
      </c>
      <c r="G2814" s="17">
        <v>3308.0170050000002</v>
      </c>
    </row>
    <row r="2815" spans="1:7" x14ac:dyDescent="0.3">
      <c r="A2815" s="17" t="str">
        <f t="shared" si="49"/>
        <v>2017-18Manningham CityE2</v>
      </c>
      <c r="B2815" s="17" t="s">
        <v>262</v>
      </c>
      <c r="C2815" s="17" t="s">
        <v>231</v>
      </c>
      <c r="D2815" s="17" t="s">
        <v>54</v>
      </c>
      <c r="E2815" s="17">
        <v>2308.2291835740998</v>
      </c>
      <c r="F2815" s="17">
        <v>3173.8450779999998</v>
      </c>
      <c r="G2815" s="17">
        <v>2605.1330200000002</v>
      </c>
    </row>
    <row r="2816" spans="1:7" x14ac:dyDescent="0.3">
      <c r="A2816" s="17" t="str">
        <f t="shared" si="49"/>
        <v>2017-18Mansfield ShireE2</v>
      </c>
      <c r="B2816" s="17" t="s">
        <v>262</v>
      </c>
      <c r="C2816" s="17" t="s">
        <v>232</v>
      </c>
      <c r="D2816" s="17" t="s">
        <v>54</v>
      </c>
      <c r="E2816" s="17">
        <v>2513.0344108446302</v>
      </c>
      <c r="F2816" s="17">
        <v>3173.8450779999998</v>
      </c>
      <c r="G2816" s="17">
        <v>3703.0786349999998</v>
      </c>
    </row>
    <row r="2817" spans="1:7" x14ac:dyDescent="0.3">
      <c r="A2817" s="17" t="str">
        <f t="shared" si="49"/>
        <v>2017-18Maribyrnong CityE2</v>
      </c>
      <c r="B2817" s="17" t="s">
        <v>262</v>
      </c>
      <c r="C2817" s="17" t="s">
        <v>233</v>
      </c>
      <c r="D2817" s="17" t="s">
        <v>54</v>
      </c>
      <c r="E2817" s="17">
        <v>3156.3801590306698</v>
      </c>
      <c r="F2817" s="17">
        <v>3173.8450779999998</v>
      </c>
      <c r="G2817" s="17">
        <v>2605.1330200000002</v>
      </c>
    </row>
    <row r="2818" spans="1:7" x14ac:dyDescent="0.3">
      <c r="A2818" s="17" t="str">
        <f t="shared" si="49"/>
        <v>2017-18Maroondah CityE2</v>
      </c>
      <c r="B2818" s="17" t="s">
        <v>262</v>
      </c>
      <c r="C2818" s="17" t="s">
        <v>234</v>
      </c>
      <c r="D2818" s="17" t="s">
        <v>54</v>
      </c>
      <c r="E2818" s="17">
        <v>2561.58961686055</v>
      </c>
      <c r="F2818" s="17">
        <v>3173.8450779999998</v>
      </c>
      <c r="G2818" s="17">
        <v>2605.1330200000002</v>
      </c>
    </row>
    <row r="2819" spans="1:7" x14ac:dyDescent="0.3">
      <c r="A2819" s="17" t="str">
        <f t="shared" si="49"/>
        <v>2017-18Melbourne CityE2</v>
      </c>
      <c r="B2819" s="17" t="s">
        <v>262</v>
      </c>
      <c r="C2819" s="17" t="s">
        <v>235</v>
      </c>
      <c r="D2819" s="17" t="s">
        <v>54</v>
      </c>
      <c r="E2819" s="17">
        <v>3862.1061946902701</v>
      </c>
      <c r="F2819" s="17">
        <v>3173.8450779999998</v>
      </c>
      <c r="G2819" s="17">
        <v>2605.1330200000002</v>
      </c>
    </row>
    <row r="2820" spans="1:7" x14ac:dyDescent="0.3">
      <c r="A2820" s="17" t="str">
        <f t="shared" si="49"/>
        <v>2017-18Melton CityE2</v>
      </c>
      <c r="B2820" s="17" t="s">
        <v>262</v>
      </c>
      <c r="C2820" s="17" t="s">
        <v>236</v>
      </c>
      <c r="D2820" s="17" t="s">
        <v>54</v>
      </c>
      <c r="E2820" s="17">
        <v>2764.21560853553</v>
      </c>
      <c r="F2820" s="17">
        <v>3173.8450779999998</v>
      </c>
      <c r="G2820" s="17">
        <v>2747.6366330000001</v>
      </c>
    </row>
    <row r="2821" spans="1:7" x14ac:dyDescent="0.3">
      <c r="A2821" s="17" t="str">
        <f t="shared" si="49"/>
        <v>2017-18Moira ShireE2</v>
      </c>
      <c r="B2821" s="17" t="s">
        <v>262</v>
      </c>
      <c r="C2821" s="17" t="s">
        <v>237</v>
      </c>
      <c r="D2821" s="17" t="s">
        <v>54</v>
      </c>
      <c r="E2821" s="17">
        <v>2962.66010978957</v>
      </c>
      <c r="F2821" s="17">
        <v>3173.8450779999998</v>
      </c>
      <c r="G2821" s="17">
        <v>3308.0170050000002</v>
      </c>
    </row>
    <row r="2822" spans="1:7" x14ac:dyDescent="0.3">
      <c r="A2822" s="17" t="str">
        <f t="shared" si="49"/>
        <v>2017-18Monash CityE2</v>
      </c>
      <c r="B2822" s="17" t="s">
        <v>262</v>
      </c>
      <c r="C2822" s="17" t="s">
        <v>238</v>
      </c>
      <c r="D2822" s="17" t="s">
        <v>54</v>
      </c>
      <c r="E2822" s="17">
        <v>2138.8238273089801</v>
      </c>
      <c r="F2822" s="17">
        <v>3173.8450779999998</v>
      </c>
      <c r="G2822" s="17">
        <v>2605.1330200000002</v>
      </c>
    </row>
    <row r="2823" spans="1:7" x14ac:dyDescent="0.3">
      <c r="A2823" s="17" t="str">
        <f t="shared" si="49"/>
        <v>2017-18Moonee Valley CityE2</v>
      </c>
      <c r="B2823" s="17" t="s">
        <v>262</v>
      </c>
      <c r="C2823" s="17" t="s">
        <v>239</v>
      </c>
      <c r="D2823" s="17" t="s">
        <v>54</v>
      </c>
      <c r="E2823" s="17">
        <v>2717.3517448083899</v>
      </c>
      <c r="F2823" s="17">
        <v>3173.8450779999998</v>
      </c>
      <c r="G2823" s="17">
        <v>2605.1330200000002</v>
      </c>
    </row>
    <row r="2824" spans="1:7" x14ac:dyDescent="0.3">
      <c r="A2824" s="17" t="str">
        <f t="shared" si="49"/>
        <v>2017-18Moorabool ShireE2</v>
      </c>
      <c r="B2824" s="17" t="s">
        <v>262</v>
      </c>
      <c r="C2824" s="17" t="s">
        <v>240</v>
      </c>
      <c r="D2824" s="17" t="s">
        <v>54</v>
      </c>
      <c r="E2824" s="17">
        <v>2867.6098106837098</v>
      </c>
      <c r="F2824" s="17">
        <v>3173.8450779999998</v>
      </c>
      <c r="G2824" s="17">
        <v>3308.0170050000002</v>
      </c>
    </row>
    <row r="2825" spans="1:7" x14ac:dyDescent="0.3">
      <c r="A2825" s="17" t="str">
        <f t="shared" si="49"/>
        <v>2017-18Merri-bek CityE2</v>
      </c>
      <c r="B2825" s="17" t="s">
        <v>262</v>
      </c>
      <c r="C2825" s="17" t="s">
        <v>241</v>
      </c>
      <c r="D2825" s="17" t="s">
        <v>54</v>
      </c>
      <c r="E2825" s="17">
        <v>2242.4958098430602</v>
      </c>
      <c r="F2825" s="17">
        <v>3173.8450779999998</v>
      </c>
      <c r="G2825" s="17">
        <v>2605.1330200000002</v>
      </c>
    </row>
    <row r="2826" spans="1:7" x14ac:dyDescent="0.3">
      <c r="A2826" s="17" t="str">
        <f t="shared" si="49"/>
        <v>2017-18Mornington Peninsula ShireE2</v>
      </c>
      <c r="B2826" s="17" t="s">
        <v>262</v>
      </c>
      <c r="C2826" s="17" t="s">
        <v>242</v>
      </c>
      <c r="D2826" s="17" t="s">
        <v>54</v>
      </c>
      <c r="E2826" s="17">
        <v>2103.1980198019801</v>
      </c>
      <c r="F2826" s="17">
        <v>3173.8450779999998</v>
      </c>
      <c r="G2826" s="17">
        <v>2747.6366330000001</v>
      </c>
    </row>
    <row r="2827" spans="1:7" x14ac:dyDescent="0.3">
      <c r="A2827" s="17" t="str">
        <f t="shared" si="49"/>
        <v>2017-18Mount Alexander ShireE2</v>
      </c>
      <c r="B2827" s="17" t="s">
        <v>262</v>
      </c>
      <c r="C2827" s="17" t="s">
        <v>243</v>
      </c>
      <c r="D2827" s="17" t="s">
        <v>54</v>
      </c>
      <c r="E2827" s="17">
        <v>3061.27747966072</v>
      </c>
      <c r="F2827" s="17">
        <v>3173.8450779999998</v>
      </c>
      <c r="G2827" s="17">
        <v>3308.0170050000002</v>
      </c>
    </row>
    <row r="2828" spans="1:7" x14ac:dyDescent="0.3">
      <c r="A2828" s="17" t="str">
        <f t="shared" si="49"/>
        <v>2017-18Moyne ShireE2</v>
      </c>
      <c r="B2828" s="17" t="s">
        <v>262</v>
      </c>
      <c r="C2828" s="17" t="s">
        <v>244</v>
      </c>
      <c r="D2828" s="17" t="s">
        <v>54</v>
      </c>
      <c r="E2828" s="17">
        <v>4168.3221638742998</v>
      </c>
      <c r="F2828" s="17">
        <v>3173.8450779999998</v>
      </c>
      <c r="G2828" s="17">
        <v>3308.0170050000002</v>
      </c>
    </row>
    <row r="2829" spans="1:7" x14ac:dyDescent="0.3">
      <c r="A2829" s="17" t="str">
        <f t="shared" si="49"/>
        <v>2017-18Murrindindi ShireE2</v>
      </c>
      <c r="B2829" s="17" t="s">
        <v>262</v>
      </c>
      <c r="C2829" s="17" t="s">
        <v>245</v>
      </c>
      <c r="D2829" s="17" t="s">
        <v>54</v>
      </c>
      <c r="E2829" s="17">
        <v>3358.7048069022198</v>
      </c>
      <c r="F2829" s="17">
        <v>3173.8450779999998</v>
      </c>
      <c r="G2829" s="17">
        <v>3703.0786349999998</v>
      </c>
    </row>
    <row r="2830" spans="1:7" x14ac:dyDescent="0.3">
      <c r="A2830" s="17" t="str">
        <f t="shared" si="49"/>
        <v>2017-18Nillumbik ShireE2</v>
      </c>
      <c r="B2830" s="17" t="s">
        <v>262</v>
      </c>
      <c r="C2830" s="17" t="s">
        <v>246</v>
      </c>
      <c r="D2830" s="17" t="s">
        <v>54</v>
      </c>
      <c r="E2830" s="17">
        <v>3346.25</v>
      </c>
      <c r="F2830" s="17">
        <v>3173.8450779999998</v>
      </c>
      <c r="G2830" s="17">
        <v>2747.6366330000001</v>
      </c>
    </row>
    <row r="2831" spans="1:7" x14ac:dyDescent="0.3">
      <c r="A2831" s="17" t="str">
        <f t="shared" si="49"/>
        <v>2017-18Port Phillip CityE2</v>
      </c>
      <c r="B2831" s="17" t="s">
        <v>262</v>
      </c>
      <c r="C2831" s="17" t="s">
        <v>247</v>
      </c>
      <c r="D2831" s="17" t="s">
        <v>54</v>
      </c>
      <c r="E2831" s="17">
        <v>3006.3055555555602</v>
      </c>
      <c r="F2831" s="17">
        <v>3173.8450779999998</v>
      </c>
      <c r="G2831" s="17">
        <v>2605.1330200000002</v>
      </c>
    </row>
    <row r="2832" spans="1:7" x14ac:dyDescent="0.3">
      <c r="A2832" s="17" t="str">
        <f t="shared" si="49"/>
        <v>2017-18Pyrenees ShireE2</v>
      </c>
      <c r="B2832" s="17" t="s">
        <v>262</v>
      </c>
      <c r="C2832" s="17" t="s">
        <v>248</v>
      </c>
      <c r="D2832" s="17" t="s">
        <v>54</v>
      </c>
      <c r="E2832" s="17">
        <v>4287.6666666666697</v>
      </c>
      <c r="F2832" s="17">
        <v>3173.8450779999998</v>
      </c>
      <c r="G2832" s="17">
        <v>3703.0786349999998</v>
      </c>
    </row>
    <row r="2833" spans="1:7" x14ac:dyDescent="0.3">
      <c r="A2833" s="17" t="str">
        <f t="shared" si="49"/>
        <v>2017-18Greater SheppartonE2</v>
      </c>
      <c r="B2833" s="17" t="s">
        <v>262</v>
      </c>
      <c r="C2833" s="17" t="s">
        <v>249</v>
      </c>
      <c r="D2833" s="17" t="s">
        <v>54</v>
      </c>
      <c r="E2833" s="17">
        <v>3866.7879063423502</v>
      </c>
      <c r="F2833" s="17">
        <v>3173.8450779999998</v>
      </c>
      <c r="G2833" s="17">
        <v>3548.1287889999999</v>
      </c>
    </row>
    <row r="2834" spans="1:7" x14ac:dyDescent="0.3">
      <c r="A2834" s="17" t="str">
        <f t="shared" si="49"/>
        <v>2017-18Wangaratta Rural CityE2</v>
      </c>
      <c r="B2834" s="17" t="s">
        <v>262</v>
      </c>
      <c r="C2834" s="17" t="s">
        <v>250</v>
      </c>
      <c r="D2834" s="17" t="s">
        <v>54</v>
      </c>
      <c r="E2834" s="17">
        <v>3546.7307942285202</v>
      </c>
      <c r="F2834" s="17">
        <v>3173.8450779999998</v>
      </c>
      <c r="G2834" s="17">
        <v>3548.1287889999999</v>
      </c>
    </row>
    <row r="2835" spans="1:7" x14ac:dyDescent="0.3">
      <c r="A2835" s="17" t="str">
        <f t="shared" si="49"/>
        <v>2017-18Warrnambool CityE2</v>
      </c>
      <c r="B2835" s="17" t="s">
        <v>262</v>
      </c>
      <c r="C2835" s="17" t="s">
        <v>251</v>
      </c>
      <c r="D2835" s="17" t="s">
        <v>54</v>
      </c>
      <c r="E2835" s="17">
        <v>4313.6511696772304</v>
      </c>
      <c r="F2835" s="17">
        <v>3173.8450779999998</v>
      </c>
      <c r="G2835" s="17">
        <v>3548.1287889999999</v>
      </c>
    </row>
    <row r="2836" spans="1:7" x14ac:dyDescent="0.3">
      <c r="A2836" s="17" t="str">
        <f t="shared" si="49"/>
        <v>2017-18Wodonga CityE2</v>
      </c>
      <c r="B2836" s="17" t="s">
        <v>262</v>
      </c>
      <c r="C2836" s="17" t="s">
        <v>252</v>
      </c>
      <c r="D2836" s="17" t="s">
        <v>54</v>
      </c>
      <c r="E2836" s="17">
        <v>3061.6207542123602</v>
      </c>
      <c r="F2836" s="17">
        <v>3173.8450779999998</v>
      </c>
      <c r="G2836" s="17">
        <v>3548.1287889999999</v>
      </c>
    </row>
    <row r="2837" spans="1:7" x14ac:dyDescent="0.3">
      <c r="A2837" s="17" t="str">
        <f t="shared" si="49"/>
        <v>2017-18Boroondara CityE2</v>
      </c>
      <c r="B2837" s="17" t="s">
        <v>262</v>
      </c>
      <c r="C2837" s="17" t="s">
        <v>253</v>
      </c>
      <c r="D2837" s="17" t="s">
        <v>54</v>
      </c>
      <c r="E2837" s="17">
        <v>2578.4455958549202</v>
      </c>
      <c r="F2837" s="17">
        <v>3173.8450779999998</v>
      </c>
      <c r="G2837" s="17">
        <v>2605.1330200000002</v>
      </c>
    </row>
    <row r="2838" spans="1:7" x14ac:dyDescent="0.3">
      <c r="A2838" s="17" t="str">
        <f t="shared" si="49"/>
        <v>2017-18Buloke ShireE2</v>
      </c>
      <c r="B2838" s="17" t="s">
        <v>262</v>
      </c>
      <c r="C2838" s="17" t="s">
        <v>254</v>
      </c>
      <c r="D2838" s="17" t="s">
        <v>54</v>
      </c>
      <c r="E2838" s="17">
        <v>4035.7027983274402</v>
      </c>
      <c r="F2838" s="17">
        <v>3173.8450779999998</v>
      </c>
      <c r="G2838" s="17">
        <v>3703.0786349999998</v>
      </c>
    </row>
    <row r="2839" spans="1:7" x14ac:dyDescent="0.3">
      <c r="A2839" s="17" t="str">
        <f t="shared" si="49"/>
        <v>2017-18Glen Eira CityE2</v>
      </c>
      <c r="B2839" s="17" t="s">
        <v>262</v>
      </c>
      <c r="C2839" s="17" t="s">
        <v>255</v>
      </c>
      <c r="D2839" s="17" t="s">
        <v>54</v>
      </c>
      <c r="E2839" s="17">
        <v>2341.8737858192799</v>
      </c>
      <c r="F2839" s="17">
        <v>3173.8450779999998</v>
      </c>
      <c r="G2839" s="17">
        <v>2605.1330200000002</v>
      </c>
    </row>
    <row r="2840" spans="1:7" x14ac:dyDescent="0.3">
      <c r="A2840" s="17" t="str">
        <f t="shared" si="49"/>
        <v>2017-18Horsham Rural CityE2</v>
      </c>
      <c r="B2840" s="17" t="s">
        <v>262</v>
      </c>
      <c r="C2840" s="17" t="s">
        <v>256</v>
      </c>
      <c r="D2840" s="17" t="s">
        <v>54</v>
      </c>
      <c r="E2840" s="17">
        <v>4171.5</v>
      </c>
      <c r="F2840" s="17">
        <v>3173.8450779999998</v>
      </c>
      <c r="G2840" s="17">
        <v>3548.1287889999999</v>
      </c>
    </row>
    <row r="2841" spans="1:7" x14ac:dyDescent="0.3">
      <c r="A2841" s="17" t="str">
        <f t="shared" si="49"/>
        <v>2017-18Kingston CityE2</v>
      </c>
      <c r="B2841" s="17" t="s">
        <v>262</v>
      </c>
      <c r="C2841" s="17" t="s">
        <v>257</v>
      </c>
      <c r="D2841" s="17" t="s">
        <v>54</v>
      </c>
      <c r="E2841" s="17">
        <v>2470.7013528702801</v>
      </c>
      <c r="F2841" s="17">
        <v>3173.8450779999998</v>
      </c>
      <c r="G2841" s="17">
        <v>2605.1330200000002</v>
      </c>
    </row>
    <row r="2842" spans="1:7" x14ac:dyDescent="0.3">
      <c r="A2842" s="17" t="str">
        <f t="shared" si="49"/>
        <v>2017-18Latrobe CityE2</v>
      </c>
      <c r="B2842" s="17" t="s">
        <v>262</v>
      </c>
      <c r="C2842" s="17" t="s">
        <v>258</v>
      </c>
      <c r="D2842" s="17" t="s">
        <v>54</v>
      </c>
      <c r="E2842" s="17">
        <v>3689.8085173171498</v>
      </c>
      <c r="F2842" s="17">
        <v>3173.8450779999998</v>
      </c>
      <c r="G2842" s="17">
        <v>3548.1287889999999</v>
      </c>
    </row>
    <row r="2843" spans="1:7" x14ac:dyDescent="0.3">
      <c r="A2843" s="17" t="str">
        <f t="shared" si="49"/>
        <v>2017-18Mildura Rural CityE2</v>
      </c>
      <c r="B2843" s="17" t="s">
        <v>262</v>
      </c>
      <c r="C2843" s="17" t="s">
        <v>259</v>
      </c>
      <c r="D2843" s="17" t="s">
        <v>54</v>
      </c>
      <c r="E2843" s="17">
        <v>3744.7931034482799</v>
      </c>
      <c r="F2843" s="17">
        <v>3173.8450779999998</v>
      </c>
      <c r="G2843" s="17">
        <v>3548.1287889999999</v>
      </c>
    </row>
    <row r="2844" spans="1:7" x14ac:dyDescent="0.3">
      <c r="A2844" s="17" t="str">
        <f t="shared" si="49"/>
        <v>2017-18Mitchell ShireE2</v>
      </c>
      <c r="B2844" s="17" t="s">
        <v>262</v>
      </c>
      <c r="C2844" s="17" t="s">
        <v>260</v>
      </c>
      <c r="D2844" s="17" t="s">
        <v>54</v>
      </c>
      <c r="E2844" s="17">
        <v>3179.65</v>
      </c>
      <c r="F2844" s="17">
        <v>3173.8450779999998</v>
      </c>
      <c r="G2844" s="17">
        <v>3308.0170050000002</v>
      </c>
    </row>
    <row r="2845" spans="1:7" x14ac:dyDescent="0.3">
      <c r="A2845" s="17" t="str">
        <f t="shared" si="49"/>
        <v>2017-18Northern Grampians ShireE2</v>
      </c>
      <c r="B2845" s="17" t="s">
        <v>262</v>
      </c>
      <c r="C2845" s="17" t="s">
        <v>261</v>
      </c>
      <c r="D2845" s="17" t="s">
        <v>54</v>
      </c>
      <c r="E2845" s="17">
        <v>4280.7262569832401</v>
      </c>
      <c r="F2845" s="17">
        <v>3173.8450779999998</v>
      </c>
      <c r="G2845" s="17">
        <v>3703.0786349999998</v>
      </c>
    </row>
    <row r="2846" spans="1:7" x14ac:dyDescent="0.3">
      <c r="A2846" s="17" t="str">
        <f t="shared" si="49"/>
        <v>2017-18Southern Grampians ShireL1</v>
      </c>
      <c r="B2846" s="17" t="s">
        <v>262</v>
      </c>
      <c r="C2846" s="17" t="s">
        <v>184</v>
      </c>
      <c r="D2846" s="17" t="s">
        <v>63</v>
      </c>
      <c r="E2846" s="17">
        <v>2.5721553332202798</v>
      </c>
      <c r="F2846" s="17">
        <v>3.175284</v>
      </c>
      <c r="G2846" s="17">
        <v>3.0682499999999999</v>
      </c>
    </row>
    <row r="2847" spans="1:7" x14ac:dyDescent="0.3">
      <c r="A2847" s="17" t="str">
        <f t="shared" si="49"/>
        <v>2017-18South Gippsland ShireL1</v>
      </c>
      <c r="B2847" s="17" t="s">
        <v>262</v>
      </c>
      <c r="C2847" s="17" t="s">
        <v>185</v>
      </c>
      <c r="D2847" s="17" t="s">
        <v>63</v>
      </c>
      <c r="E2847" s="17">
        <v>3.09553145336226</v>
      </c>
      <c r="F2847" s="17">
        <v>3.175284</v>
      </c>
      <c r="G2847" s="17">
        <v>3.0682499999999999</v>
      </c>
    </row>
    <row r="2848" spans="1:7" x14ac:dyDescent="0.3">
      <c r="A2848" s="17" t="str">
        <f t="shared" si="49"/>
        <v>2017-18Stonnington CityL1</v>
      </c>
      <c r="B2848" s="17" t="s">
        <v>262</v>
      </c>
      <c r="C2848" s="17" t="s">
        <v>186</v>
      </c>
      <c r="D2848" s="17" t="s">
        <v>63</v>
      </c>
      <c r="E2848" s="17">
        <v>2.8698094502828</v>
      </c>
      <c r="F2848" s="17">
        <v>3.175284</v>
      </c>
      <c r="G2848" s="17">
        <v>2.7719109999999998</v>
      </c>
    </row>
    <row r="2849" spans="1:7" x14ac:dyDescent="0.3">
      <c r="A2849" s="17" t="str">
        <f t="shared" si="49"/>
        <v>2017-18Ararat Rural CityL1</v>
      </c>
      <c r="B2849" s="17" t="s">
        <v>262</v>
      </c>
      <c r="C2849" s="17" t="s">
        <v>187</v>
      </c>
      <c r="D2849" s="17" t="s">
        <v>63</v>
      </c>
      <c r="E2849" s="17">
        <v>4.7338813254559504</v>
      </c>
      <c r="F2849" s="17">
        <v>3.175284</v>
      </c>
      <c r="G2849" s="17">
        <v>3.6227879999999999</v>
      </c>
    </row>
    <row r="2850" spans="1:7" x14ac:dyDescent="0.3">
      <c r="A2850" s="17" t="str">
        <f t="shared" si="49"/>
        <v>2017-18Strathbogie ShireL1</v>
      </c>
      <c r="B2850" s="17" t="s">
        <v>262</v>
      </c>
      <c r="C2850" s="17" t="s">
        <v>188</v>
      </c>
      <c r="D2850" s="17" t="s">
        <v>63</v>
      </c>
      <c r="E2850" s="17">
        <v>2.8099598393574299</v>
      </c>
      <c r="F2850" s="17">
        <v>3.175284</v>
      </c>
      <c r="G2850" s="17">
        <v>3.6227879999999999</v>
      </c>
    </row>
    <row r="2851" spans="1:7" x14ac:dyDescent="0.3">
      <c r="A2851" s="17" t="str">
        <f t="shared" si="49"/>
        <v>2017-18Surf Coast ShireL1</v>
      </c>
      <c r="B2851" s="17" t="s">
        <v>262</v>
      </c>
      <c r="C2851" s="17" t="s">
        <v>189</v>
      </c>
      <c r="D2851" s="17" t="s">
        <v>63</v>
      </c>
      <c r="E2851" s="17">
        <v>3.5770111844764898</v>
      </c>
      <c r="F2851" s="17">
        <v>3.175284</v>
      </c>
      <c r="G2851" s="17">
        <v>3.0682499999999999</v>
      </c>
    </row>
    <row r="2852" spans="1:7" x14ac:dyDescent="0.3">
      <c r="A2852" s="17" t="str">
        <f t="shared" si="49"/>
        <v>2017-18Swan Hill Rural CityL1</v>
      </c>
      <c r="B2852" s="17" t="s">
        <v>262</v>
      </c>
      <c r="C2852" s="17" t="s">
        <v>190</v>
      </c>
      <c r="D2852" s="17" t="s">
        <v>63</v>
      </c>
      <c r="E2852" s="17">
        <v>3.6007473851640301</v>
      </c>
      <c r="F2852" s="17">
        <v>3.175284</v>
      </c>
      <c r="G2852" s="17">
        <v>3.0682499999999999</v>
      </c>
    </row>
    <row r="2853" spans="1:7" x14ac:dyDescent="0.3">
      <c r="A2853" s="17" t="str">
        <f t="shared" si="49"/>
        <v>2017-18Towong ShireL1</v>
      </c>
      <c r="B2853" s="17" t="s">
        <v>262</v>
      </c>
      <c r="C2853" s="17" t="s">
        <v>191</v>
      </c>
      <c r="D2853" s="17" t="s">
        <v>63</v>
      </c>
      <c r="E2853" s="17">
        <v>8.3283145127561706</v>
      </c>
      <c r="F2853" s="17">
        <v>3.175284</v>
      </c>
      <c r="G2853" s="17">
        <v>3.6227879999999999</v>
      </c>
    </row>
    <row r="2854" spans="1:7" x14ac:dyDescent="0.3">
      <c r="A2854" s="17" t="str">
        <f t="shared" si="49"/>
        <v>2017-18Wellington ShireL1</v>
      </c>
      <c r="B2854" s="17" t="s">
        <v>262</v>
      </c>
      <c r="C2854" s="17" t="s">
        <v>192</v>
      </c>
      <c r="D2854" s="17" t="s">
        <v>63</v>
      </c>
      <c r="E2854" s="17">
        <v>5.94693274205469</v>
      </c>
      <c r="F2854" s="17">
        <v>3.175284</v>
      </c>
      <c r="G2854" s="17">
        <v>3.0682499999999999</v>
      </c>
    </row>
    <row r="2855" spans="1:7" x14ac:dyDescent="0.3">
      <c r="A2855" s="17" t="str">
        <f t="shared" si="49"/>
        <v>2017-18West Wimmera ShireL1</v>
      </c>
      <c r="B2855" s="17" t="s">
        <v>262</v>
      </c>
      <c r="C2855" s="17" t="s">
        <v>193</v>
      </c>
      <c r="D2855" s="17" t="s">
        <v>63</v>
      </c>
      <c r="E2855" s="17">
        <v>2.7372437854339302</v>
      </c>
      <c r="F2855" s="17">
        <v>3.175284</v>
      </c>
      <c r="G2855" s="17">
        <v>3.6227879999999999</v>
      </c>
    </row>
    <row r="2856" spans="1:7" x14ac:dyDescent="0.3">
      <c r="A2856" s="17" t="str">
        <f t="shared" si="49"/>
        <v>2017-18Whitehorse CityL1</v>
      </c>
      <c r="B2856" s="17" t="s">
        <v>262</v>
      </c>
      <c r="C2856" s="17" t="s">
        <v>194</v>
      </c>
      <c r="D2856" s="17" t="s">
        <v>63</v>
      </c>
      <c r="E2856" s="17">
        <v>4.9499783038426299</v>
      </c>
      <c r="F2856" s="17">
        <v>3.175284</v>
      </c>
      <c r="G2856" s="17">
        <v>2.7719109999999998</v>
      </c>
    </row>
    <row r="2857" spans="1:7" x14ac:dyDescent="0.3">
      <c r="A2857" s="17" t="str">
        <f t="shared" si="49"/>
        <v>2017-18Whittlesea CityL1</v>
      </c>
      <c r="B2857" s="17" t="s">
        <v>262</v>
      </c>
      <c r="C2857" s="17" t="s">
        <v>195</v>
      </c>
      <c r="D2857" s="17" t="s">
        <v>63</v>
      </c>
      <c r="E2857" s="17">
        <v>3.6432176714905702</v>
      </c>
      <c r="F2857" s="17">
        <v>3.175284</v>
      </c>
      <c r="G2857" s="17">
        <v>3.903905</v>
      </c>
    </row>
    <row r="2858" spans="1:7" x14ac:dyDescent="0.3">
      <c r="A2858" s="17" t="str">
        <f t="shared" si="49"/>
        <v>2017-18Wyndham CityL1</v>
      </c>
      <c r="B2858" s="17" t="s">
        <v>262</v>
      </c>
      <c r="C2858" s="17" t="s">
        <v>196</v>
      </c>
      <c r="D2858" s="17" t="s">
        <v>63</v>
      </c>
      <c r="E2858" s="17">
        <v>4.8566801077300399</v>
      </c>
      <c r="F2858" s="17">
        <v>3.175284</v>
      </c>
      <c r="G2858" s="17">
        <v>3.903905</v>
      </c>
    </row>
    <row r="2859" spans="1:7" x14ac:dyDescent="0.3">
      <c r="A2859" s="17" t="str">
        <f t="shared" si="49"/>
        <v>2017-18Yarra CityL1</v>
      </c>
      <c r="B2859" s="17" t="s">
        <v>262</v>
      </c>
      <c r="C2859" s="17" t="s">
        <v>197</v>
      </c>
      <c r="D2859" s="17" t="s">
        <v>63</v>
      </c>
      <c r="E2859" s="17">
        <v>1.9687380685170801</v>
      </c>
      <c r="F2859" s="17">
        <v>3.175284</v>
      </c>
      <c r="G2859" s="17">
        <v>2.7719109999999998</v>
      </c>
    </row>
    <row r="2860" spans="1:7" x14ac:dyDescent="0.3">
      <c r="A2860" s="17" t="str">
        <f t="shared" si="49"/>
        <v>2017-18Yarra Ranges ShireL1</v>
      </c>
      <c r="B2860" s="17" t="s">
        <v>262</v>
      </c>
      <c r="C2860" s="17" t="s">
        <v>198</v>
      </c>
      <c r="D2860" s="17" t="s">
        <v>63</v>
      </c>
      <c r="E2860" s="17">
        <v>2.5411291369240798</v>
      </c>
      <c r="F2860" s="17">
        <v>3.175284</v>
      </c>
      <c r="G2860" s="17">
        <v>3.903905</v>
      </c>
    </row>
    <row r="2861" spans="1:7" x14ac:dyDescent="0.3">
      <c r="A2861" s="17" t="str">
        <f t="shared" si="49"/>
        <v>2017-18Yarriambiack ShireL1</v>
      </c>
      <c r="B2861" s="17" t="s">
        <v>262</v>
      </c>
      <c r="C2861" s="17" t="s">
        <v>199</v>
      </c>
      <c r="D2861" s="17" t="s">
        <v>63</v>
      </c>
      <c r="E2861" s="17">
        <v>1.76228718278188</v>
      </c>
      <c r="F2861" s="17">
        <v>3.175284</v>
      </c>
      <c r="G2861" s="17">
        <v>3.6227879999999999</v>
      </c>
    </row>
    <row r="2862" spans="1:7" x14ac:dyDescent="0.3">
      <c r="A2862" s="17" t="str">
        <f t="shared" si="49"/>
        <v>2017-18Bass Coast ShireL1</v>
      </c>
      <c r="B2862" s="17" t="s">
        <v>262</v>
      </c>
      <c r="C2862" s="17" t="s">
        <v>200</v>
      </c>
      <c r="D2862" s="17" t="s">
        <v>63</v>
      </c>
      <c r="E2862" s="17">
        <v>2.51581130119233</v>
      </c>
      <c r="F2862" s="17">
        <v>3.175284</v>
      </c>
      <c r="G2862" s="17">
        <v>3.0682499999999999</v>
      </c>
    </row>
    <row r="2863" spans="1:7" x14ac:dyDescent="0.3">
      <c r="A2863" s="17" t="str">
        <f t="shared" si="49"/>
        <v>2017-18Borough of QueenscliffeL1</v>
      </c>
      <c r="B2863" s="17" t="s">
        <v>262</v>
      </c>
      <c r="C2863" s="17" t="s">
        <v>201</v>
      </c>
      <c r="D2863" s="17" t="s">
        <v>63</v>
      </c>
      <c r="E2863" s="17">
        <v>2.88380952380952</v>
      </c>
      <c r="F2863" s="17">
        <v>3.175284</v>
      </c>
      <c r="G2863" s="17">
        <v>3.6227879999999999</v>
      </c>
    </row>
    <row r="2864" spans="1:7" x14ac:dyDescent="0.3">
      <c r="A2864" s="17" t="str">
        <f t="shared" si="49"/>
        <v>2017-18Alpine ShireL1</v>
      </c>
      <c r="B2864" s="17" t="s">
        <v>262</v>
      </c>
      <c r="C2864" s="17" t="s">
        <v>202</v>
      </c>
      <c r="D2864" s="17" t="s">
        <v>63</v>
      </c>
      <c r="E2864" s="17">
        <v>4.2273333333333296</v>
      </c>
      <c r="F2864" s="17">
        <v>3.175284</v>
      </c>
      <c r="G2864" s="17">
        <v>3.6227879999999999</v>
      </c>
    </row>
    <row r="2865" spans="1:7" x14ac:dyDescent="0.3">
      <c r="A2865" s="17" t="str">
        <f t="shared" ref="A2865:A2928" si="50">CONCATENATE(B2865,C2865,D2865)</f>
        <v>2017-18Ballarat CityL1</v>
      </c>
      <c r="B2865" s="17" t="s">
        <v>262</v>
      </c>
      <c r="C2865" s="17" t="s">
        <v>203</v>
      </c>
      <c r="D2865" s="17" t="s">
        <v>63</v>
      </c>
      <c r="E2865" s="17">
        <v>2.7563448994134698</v>
      </c>
      <c r="F2865" s="17">
        <v>3.175284</v>
      </c>
      <c r="G2865" s="17">
        <v>2.760049</v>
      </c>
    </row>
    <row r="2866" spans="1:7" x14ac:dyDescent="0.3">
      <c r="A2866" s="17" t="str">
        <f t="shared" si="50"/>
        <v>2017-18Banyule CityL1</v>
      </c>
      <c r="B2866" s="17" t="s">
        <v>262</v>
      </c>
      <c r="C2866" s="17" t="s">
        <v>204</v>
      </c>
      <c r="D2866" s="17" t="s">
        <v>63</v>
      </c>
      <c r="E2866" s="17">
        <v>4.3841823988868898</v>
      </c>
      <c r="F2866" s="17">
        <v>3.175284</v>
      </c>
      <c r="G2866" s="17">
        <v>2.7719109999999998</v>
      </c>
    </row>
    <row r="2867" spans="1:7" x14ac:dyDescent="0.3">
      <c r="A2867" s="17" t="str">
        <f t="shared" si="50"/>
        <v>2017-18Baw Baw ShireL1</v>
      </c>
      <c r="B2867" s="17" t="s">
        <v>262</v>
      </c>
      <c r="C2867" s="17" t="s">
        <v>205</v>
      </c>
      <c r="D2867" s="17" t="s">
        <v>63</v>
      </c>
      <c r="E2867" s="17">
        <v>2.0934402595062198</v>
      </c>
      <c r="F2867" s="17">
        <v>3.175284</v>
      </c>
      <c r="G2867" s="17">
        <v>3.0682499999999999</v>
      </c>
    </row>
    <row r="2868" spans="1:7" x14ac:dyDescent="0.3">
      <c r="A2868" s="17" t="str">
        <f t="shared" si="50"/>
        <v>2017-18Bayside CityL1</v>
      </c>
      <c r="B2868" s="17" t="s">
        <v>262</v>
      </c>
      <c r="C2868" s="17" t="s">
        <v>206</v>
      </c>
      <c r="D2868" s="17" t="s">
        <v>63</v>
      </c>
      <c r="E2868" s="17">
        <v>3.9984171283375698</v>
      </c>
      <c r="F2868" s="17">
        <v>3.175284</v>
      </c>
      <c r="G2868" s="17">
        <v>2.7719109999999998</v>
      </c>
    </row>
    <row r="2869" spans="1:7" x14ac:dyDescent="0.3">
      <c r="A2869" s="17" t="str">
        <f t="shared" si="50"/>
        <v>2017-18Benalla Rural CityL1</v>
      </c>
      <c r="B2869" s="17" t="s">
        <v>262</v>
      </c>
      <c r="C2869" s="17" t="s">
        <v>207</v>
      </c>
      <c r="D2869" s="17" t="s">
        <v>63</v>
      </c>
      <c r="E2869" s="17">
        <v>1.6428016772790801</v>
      </c>
      <c r="F2869" s="17">
        <v>3.175284</v>
      </c>
      <c r="G2869" s="17">
        <v>3.6227879999999999</v>
      </c>
    </row>
    <row r="2870" spans="1:7" x14ac:dyDescent="0.3">
      <c r="A2870" s="17" t="str">
        <f t="shared" si="50"/>
        <v>2017-18Brimbank CityL1</v>
      </c>
      <c r="B2870" s="17" t="s">
        <v>262</v>
      </c>
      <c r="C2870" s="17" t="s">
        <v>208</v>
      </c>
      <c r="D2870" s="17" t="s">
        <v>63</v>
      </c>
      <c r="E2870" s="17">
        <v>2.4489691708687</v>
      </c>
      <c r="F2870" s="17">
        <v>3.175284</v>
      </c>
      <c r="G2870" s="17">
        <v>2.7719109999999998</v>
      </c>
    </row>
    <row r="2871" spans="1:7" x14ac:dyDescent="0.3">
      <c r="A2871" s="17" t="str">
        <f t="shared" si="50"/>
        <v>2017-18Campaspe ShireL1</v>
      </c>
      <c r="B2871" s="17" t="s">
        <v>262</v>
      </c>
      <c r="C2871" s="17" t="s">
        <v>209</v>
      </c>
      <c r="D2871" s="17" t="s">
        <v>63</v>
      </c>
      <c r="E2871" s="17">
        <v>3.7812782266418101</v>
      </c>
      <c r="F2871" s="17">
        <v>3.175284</v>
      </c>
      <c r="G2871" s="17">
        <v>3.0682499999999999</v>
      </c>
    </row>
    <row r="2872" spans="1:7" x14ac:dyDescent="0.3">
      <c r="A2872" s="17" t="str">
        <f t="shared" si="50"/>
        <v>2017-18Cardinia ShireL1</v>
      </c>
      <c r="B2872" s="17" t="s">
        <v>262</v>
      </c>
      <c r="C2872" s="17" t="s">
        <v>210</v>
      </c>
      <c r="D2872" s="17" t="s">
        <v>63</v>
      </c>
      <c r="E2872" s="17">
        <v>3.50965343247909</v>
      </c>
      <c r="F2872" s="17">
        <v>3.175284</v>
      </c>
      <c r="G2872" s="17">
        <v>3.903905</v>
      </c>
    </row>
    <row r="2873" spans="1:7" x14ac:dyDescent="0.3">
      <c r="A2873" s="17" t="str">
        <f t="shared" si="50"/>
        <v>2017-18Casey CityL1</v>
      </c>
      <c r="B2873" s="17" t="s">
        <v>262</v>
      </c>
      <c r="C2873" s="17" t="s">
        <v>211</v>
      </c>
      <c r="D2873" s="17" t="s">
        <v>63</v>
      </c>
      <c r="E2873" s="17">
        <v>4.23952447826513</v>
      </c>
      <c r="F2873" s="17">
        <v>3.175284</v>
      </c>
      <c r="G2873" s="17">
        <v>3.903905</v>
      </c>
    </row>
    <row r="2874" spans="1:7" x14ac:dyDescent="0.3">
      <c r="A2874" s="17" t="str">
        <f t="shared" si="50"/>
        <v>2017-18Central Goldfields ShireL1</v>
      </c>
      <c r="B2874" s="17" t="s">
        <v>262</v>
      </c>
      <c r="C2874" s="17" t="s">
        <v>212</v>
      </c>
      <c r="D2874" s="17" t="s">
        <v>63</v>
      </c>
      <c r="E2874" s="17">
        <v>1.3938296131821899</v>
      </c>
      <c r="F2874" s="17">
        <v>3.175284</v>
      </c>
      <c r="G2874" s="17">
        <v>3.6227879999999999</v>
      </c>
    </row>
    <row r="2875" spans="1:7" x14ac:dyDescent="0.3">
      <c r="A2875" s="17" t="str">
        <f t="shared" si="50"/>
        <v>2017-18Colac Otway ShireL1</v>
      </c>
      <c r="B2875" s="17" t="s">
        <v>262</v>
      </c>
      <c r="C2875" s="17" t="s">
        <v>340</v>
      </c>
      <c r="D2875" s="17" t="s">
        <v>63</v>
      </c>
      <c r="E2875" s="17">
        <v>2.54664360251514</v>
      </c>
      <c r="F2875" s="17">
        <v>3.175284</v>
      </c>
      <c r="G2875" s="17">
        <v>3.0682499999999999</v>
      </c>
    </row>
    <row r="2876" spans="1:7" x14ac:dyDescent="0.3">
      <c r="A2876" s="17" t="str">
        <f t="shared" si="50"/>
        <v>2017-18Corangamite ShireL1</v>
      </c>
      <c r="B2876" s="17" t="s">
        <v>262</v>
      </c>
      <c r="C2876" s="17" t="s">
        <v>213</v>
      </c>
      <c r="D2876" s="17" t="s">
        <v>63</v>
      </c>
      <c r="E2876" s="17">
        <v>3.66448890703689</v>
      </c>
      <c r="F2876" s="17">
        <v>3.175284</v>
      </c>
      <c r="G2876" s="17">
        <v>3.0682499999999999</v>
      </c>
    </row>
    <row r="2877" spans="1:7" x14ac:dyDescent="0.3">
      <c r="A2877" s="17" t="str">
        <f t="shared" si="50"/>
        <v>2017-18Darebin CityL1</v>
      </c>
      <c r="B2877" s="17" t="s">
        <v>262</v>
      </c>
      <c r="C2877" s="17" t="s">
        <v>214</v>
      </c>
      <c r="D2877" s="17" t="s">
        <v>63</v>
      </c>
      <c r="E2877" s="17">
        <v>2.4196063606077098</v>
      </c>
      <c r="F2877" s="17">
        <v>3.175284</v>
      </c>
      <c r="G2877" s="17">
        <v>2.7719109999999998</v>
      </c>
    </row>
    <row r="2878" spans="1:7" x14ac:dyDescent="0.3">
      <c r="A2878" s="17" t="str">
        <f t="shared" si="50"/>
        <v>2017-18East Gippsland ShireL1</v>
      </c>
      <c r="B2878" s="17" t="s">
        <v>262</v>
      </c>
      <c r="C2878" s="17" t="s">
        <v>215</v>
      </c>
      <c r="D2878" s="17" t="s">
        <v>63</v>
      </c>
      <c r="E2878" s="17">
        <v>3.3343410236011701</v>
      </c>
      <c r="F2878" s="17">
        <v>3.175284</v>
      </c>
      <c r="G2878" s="17">
        <v>3.0682499999999999</v>
      </c>
    </row>
    <row r="2879" spans="1:7" x14ac:dyDescent="0.3">
      <c r="A2879" s="17" t="str">
        <f t="shared" si="50"/>
        <v>2017-18Frankston CityL1</v>
      </c>
      <c r="B2879" s="17" t="s">
        <v>262</v>
      </c>
      <c r="C2879" s="17" t="s">
        <v>216</v>
      </c>
      <c r="D2879" s="17" t="s">
        <v>63</v>
      </c>
      <c r="E2879" s="17">
        <v>2.5271813241609502</v>
      </c>
      <c r="F2879" s="17">
        <v>3.175284</v>
      </c>
      <c r="G2879" s="17">
        <v>2.7719109999999998</v>
      </c>
    </row>
    <row r="2880" spans="1:7" x14ac:dyDescent="0.3">
      <c r="A2880" s="17" t="str">
        <f t="shared" si="50"/>
        <v>2017-18Gannawarra ShireL1</v>
      </c>
      <c r="B2880" s="17" t="s">
        <v>262</v>
      </c>
      <c r="C2880" s="17" t="s">
        <v>217</v>
      </c>
      <c r="D2880" s="17" t="s">
        <v>63</v>
      </c>
      <c r="E2880" s="17">
        <v>3.1972049689440998</v>
      </c>
      <c r="F2880" s="17">
        <v>3.175284</v>
      </c>
      <c r="G2880" s="17">
        <v>3.6227879999999999</v>
      </c>
    </row>
    <row r="2881" spans="1:7" x14ac:dyDescent="0.3">
      <c r="A2881" s="17" t="str">
        <f t="shared" si="50"/>
        <v>2017-18Glenelg ShireL1</v>
      </c>
      <c r="B2881" s="17" t="s">
        <v>262</v>
      </c>
      <c r="C2881" s="17" t="s">
        <v>218</v>
      </c>
      <c r="D2881" s="17" t="s">
        <v>63</v>
      </c>
      <c r="E2881" s="17">
        <v>2.7205273259925198</v>
      </c>
      <c r="F2881" s="17">
        <v>3.175284</v>
      </c>
      <c r="G2881" s="17">
        <v>3.0682499999999999</v>
      </c>
    </row>
    <row r="2882" spans="1:7" x14ac:dyDescent="0.3">
      <c r="A2882" s="17" t="str">
        <f t="shared" si="50"/>
        <v>2017-18Golden Plains ShireL1</v>
      </c>
      <c r="B2882" s="17" t="s">
        <v>262</v>
      </c>
      <c r="C2882" s="17" t="s">
        <v>219</v>
      </c>
      <c r="D2882" s="17" t="s">
        <v>63</v>
      </c>
      <c r="E2882" s="17">
        <v>2.4948040565919598</v>
      </c>
      <c r="F2882" s="17">
        <v>3.175284</v>
      </c>
      <c r="G2882" s="17">
        <v>3.0682499999999999</v>
      </c>
    </row>
    <row r="2883" spans="1:7" x14ac:dyDescent="0.3">
      <c r="A2883" s="17" t="str">
        <f t="shared" si="50"/>
        <v>2017-18Greater Bendigo CityL1</v>
      </c>
      <c r="B2883" s="17" t="s">
        <v>262</v>
      </c>
      <c r="C2883" s="17" t="s">
        <v>220</v>
      </c>
      <c r="D2883" s="17" t="s">
        <v>63</v>
      </c>
      <c r="E2883" s="17">
        <v>2.01522569274454</v>
      </c>
      <c r="F2883" s="17">
        <v>3.175284</v>
      </c>
      <c r="G2883" s="17">
        <v>2.760049</v>
      </c>
    </row>
    <row r="2884" spans="1:7" x14ac:dyDescent="0.3">
      <c r="A2884" s="17" t="str">
        <f t="shared" si="50"/>
        <v>2017-18Greater Dandenong CityL1</v>
      </c>
      <c r="B2884" s="17" t="s">
        <v>262</v>
      </c>
      <c r="C2884" s="17" t="s">
        <v>221</v>
      </c>
      <c r="D2884" s="17" t="s">
        <v>63</v>
      </c>
      <c r="E2884" s="17">
        <v>2.1930369137933199</v>
      </c>
      <c r="F2884" s="17">
        <v>3.175284</v>
      </c>
      <c r="G2884" s="17">
        <v>2.7719109999999998</v>
      </c>
    </row>
    <row r="2885" spans="1:7" x14ac:dyDescent="0.3">
      <c r="A2885" s="17" t="str">
        <f t="shared" si="50"/>
        <v>2017-18Greater Geelong CityL1</v>
      </c>
      <c r="B2885" s="17" t="s">
        <v>262</v>
      </c>
      <c r="C2885" s="17" t="s">
        <v>222</v>
      </c>
      <c r="D2885" s="17" t="s">
        <v>63</v>
      </c>
      <c r="E2885" s="17">
        <v>1.45350061305624</v>
      </c>
      <c r="F2885" s="17">
        <v>3.175284</v>
      </c>
      <c r="G2885" s="17">
        <v>2.760049</v>
      </c>
    </row>
    <row r="2886" spans="1:7" x14ac:dyDescent="0.3">
      <c r="A2886" s="17" t="str">
        <f t="shared" si="50"/>
        <v>2017-18Hepburn ShireL1</v>
      </c>
      <c r="B2886" s="17" t="s">
        <v>262</v>
      </c>
      <c r="C2886" s="17" t="s">
        <v>223</v>
      </c>
      <c r="D2886" s="17" t="s">
        <v>63</v>
      </c>
      <c r="E2886" s="17">
        <v>3.3799116627035</v>
      </c>
      <c r="F2886" s="17">
        <v>3.175284</v>
      </c>
      <c r="G2886" s="17">
        <v>3.6227879999999999</v>
      </c>
    </row>
    <row r="2887" spans="1:7" x14ac:dyDescent="0.3">
      <c r="A2887" s="17" t="str">
        <f t="shared" si="50"/>
        <v>2017-18Hindmarsh ShireL1</v>
      </c>
      <c r="B2887" s="17" t="s">
        <v>262</v>
      </c>
      <c r="C2887" s="17" t="s">
        <v>224</v>
      </c>
      <c r="D2887" s="17" t="s">
        <v>63</v>
      </c>
      <c r="E2887" s="17">
        <v>4.31228070175439</v>
      </c>
      <c r="F2887" s="17">
        <v>3.175284</v>
      </c>
      <c r="G2887" s="17">
        <v>3.6227879999999999</v>
      </c>
    </row>
    <row r="2888" spans="1:7" x14ac:dyDescent="0.3">
      <c r="A2888" s="17" t="str">
        <f t="shared" si="50"/>
        <v>2017-18Hobsons Bay CityL1</v>
      </c>
      <c r="B2888" s="17" t="s">
        <v>262</v>
      </c>
      <c r="C2888" s="17" t="s">
        <v>225</v>
      </c>
      <c r="D2888" s="17" t="s">
        <v>63</v>
      </c>
      <c r="E2888" s="17">
        <v>2.7182282043920201</v>
      </c>
      <c r="F2888" s="17">
        <v>3.175284</v>
      </c>
      <c r="G2888" s="17">
        <v>2.7719109999999998</v>
      </c>
    </row>
    <row r="2889" spans="1:7" x14ac:dyDescent="0.3">
      <c r="A2889" s="17" t="str">
        <f t="shared" si="50"/>
        <v>2017-18Hume CityL1</v>
      </c>
      <c r="B2889" s="17" t="s">
        <v>262</v>
      </c>
      <c r="C2889" s="17" t="s">
        <v>226</v>
      </c>
      <c r="D2889" s="17" t="s">
        <v>63</v>
      </c>
      <c r="E2889" s="17">
        <v>4.4908927265359804</v>
      </c>
      <c r="F2889" s="17">
        <v>3.175284</v>
      </c>
      <c r="G2889" s="17">
        <v>3.903905</v>
      </c>
    </row>
    <row r="2890" spans="1:7" x14ac:dyDescent="0.3">
      <c r="A2890" s="17" t="str">
        <f t="shared" si="50"/>
        <v>2017-18Indigo ShireL1</v>
      </c>
      <c r="B2890" s="17" t="s">
        <v>262</v>
      </c>
      <c r="C2890" s="17" t="s">
        <v>227</v>
      </c>
      <c r="D2890" s="17" t="s">
        <v>63</v>
      </c>
      <c r="E2890" s="17">
        <v>2.0015338959978202</v>
      </c>
      <c r="F2890" s="17">
        <v>3.175284</v>
      </c>
      <c r="G2890" s="17">
        <v>3.6227879999999999</v>
      </c>
    </row>
    <row r="2891" spans="1:7" x14ac:dyDescent="0.3">
      <c r="A2891" s="17" t="str">
        <f t="shared" si="50"/>
        <v>2017-18Knox CityL1</v>
      </c>
      <c r="B2891" s="17" t="s">
        <v>262</v>
      </c>
      <c r="C2891" s="17" t="s">
        <v>228</v>
      </c>
      <c r="D2891" s="17" t="s">
        <v>63</v>
      </c>
      <c r="E2891" s="17">
        <v>2.3620846142585301</v>
      </c>
      <c r="F2891" s="17">
        <v>3.175284</v>
      </c>
      <c r="G2891" s="17">
        <v>2.7719109999999998</v>
      </c>
    </row>
    <row r="2892" spans="1:7" x14ac:dyDescent="0.3">
      <c r="A2892" s="17" t="str">
        <f t="shared" si="50"/>
        <v>2017-18Loddon ShireL1</v>
      </c>
      <c r="B2892" s="17" t="s">
        <v>262</v>
      </c>
      <c r="C2892" s="17" t="s">
        <v>229</v>
      </c>
      <c r="D2892" s="17" t="s">
        <v>63</v>
      </c>
      <c r="E2892" s="17">
        <v>7.4225182712153499</v>
      </c>
      <c r="F2892" s="17">
        <v>3.175284</v>
      </c>
      <c r="G2892" s="17">
        <v>3.6227879999999999</v>
      </c>
    </row>
    <row r="2893" spans="1:7" x14ac:dyDescent="0.3">
      <c r="A2893" s="17" t="str">
        <f t="shared" si="50"/>
        <v>2017-18Macedon Ranges ShireL1</v>
      </c>
      <c r="B2893" s="17" t="s">
        <v>262</v>
      </c>
      <c r="C2893" s="17" t="s">
        <v>230</v>
      </c>
      <c r="D2893" s="17" t="s">
        <v>63</v>
      </c>
      <c r="E2893" s="17">
        <v>2.4830875468164799</v>
      </c>
      <c r="F2893" s="17">
        <v>3.175284</v>
      </c>
      <c r="G2893" s="17">
        <v>3.0682499999999999</v>
      </c>
    </row>
    <row r="2894" spans="1:7" x14ac:dyDescent="0.3">
      <c r="A2894" s="17" t="str">
        <f t="shared" si="50"/>
        <v>2017-18Manningham CityL1</v>
      </c>
      <c r="B2894" s="17" t="s">
        <v>262</v>
      </c>
      <c r="C2894" s="17" t="s">
        <v>231</v>
      </c>
      <c r="D2894" s="17" t="s">
        <v>63</v>
      </c>
      <c r="E2894" s="17">
        <v>2.1524194994492398</v>
      </c>
      <c r="F2894" s="17">
        <v>3.175284</v>
      </c>
      <c r="G2894" s="17">
        <v>2.7719109999999998</v>
      </c>
    </row>
    <row r="2895" spans="1:7" x14ac:dyDescent="0.3">
      <c r="A2895" s="17" t="str">
        <f t="shared" si="50"/>
        <v>2017-18Mansfield ShireL1</v>
      </c>
      <c r="B2895" s="17" t="s">
        <v>262</v>
      </c>
      <c r="C2895" s="17" t="s">
        <v>232</v>
      </c>
      <c r="D2895" s="17" t="s">
        <v>63</v>
      </c>
      <c r="E2895" s="17">
        <v>2.7516462841016001</v>
      </c>
      <c r="F2895" s="17">
        <v>3.175284</v>
      </c>
      <c r="G2895" s="17">
        <v>3.6227879999999999</v>
      </c>
    </row>
    <row r="2896" spans="1:7" x14ac:dyDescent="0.3">
      <c r="A2896" s="17" t="str">
        <f t="shared" si="50"/>
        <v>2017-18Maribyrnong CityL1</v>
      </c>
      <c r="B2896" s="17" t="s">
        <v>262</v>
      </c>
      <c r="C2896" s="17" t="s">
        <v>233</v>
      </c>
      <c r="D2896" s="17" t="s">
        <v>63</v>
      </c>
      <c r="E2896" s="17">
        <v>4.0844194196164896</v>
      </c>
      <c r="F2896" s="17">
        <v>3.175284</v>
      </c>
      <c r="G2896" s="17">
        <v>2.7719109999999998</v>
      </c>
    </row>
    <row r="2897" spans="1:7" x14ac:dyDescent="0.3">
      <c r="A2897" s="17" t="str">
        <f t="shared" si="50"/>
        <v>2017-18Maroondah CityL1</v>
      </c>
      <c r="B2897" s="17" t="s">
        <v>262</v>
      </c>
      <c r="C2897" s="17" t="s">
        <v>234</v>
      </c>
      <c r="D2897" s="17" t="s">
        <v>63</v>
      </c>
      <c r="E2897" s="17">
        <v>2.04089574882095</v>
      </c>
      <c r="F2897" s="17">
        <v>3.175284</v>
      </c>
      <c r="G2897" s="17">
        <v>2.7719109999999998</v>
      </c>
    </row>
    <row r="2898" spans="1:7" x14ac:dyDescent="0.3">
      <c r="A2898" s="17" t="str">
        <f t="shared" si="50"/>
        <v>2017-18Melbourne CityL1</v>
      </c>
      <c r="B2898" s="17" t="s">
        <v>262</v>
      </c>
      <c r="C2898" s="17" t="s">
        <v>235</v>
      </c>
      <c r="D2898" s="17" t="s">
        <v>63</v>
      </c>
      <c r="E2898" s="17">
        <v>1.7377196306415901</v>
      </c>
      <c r="F2898" s="17">
        <v>3.175284</v>
      </c>
      <c r="G2898" s="17">
        <v>2.7719109999999998</v>
      </c>
    </row>
    <row r="2899" spans="1:7" x14ac:dyDescent="0.3">
      <c r="A2899" s="17" t="str">
        <f t="shared" si="50"/>
        <v>2017-18Melton CityL1</v>
      </c>
      <c r="B2899" s="17" t="s">
        <v>262</v>
      </c>
      <c r="C2899" s="17" t="s">
        <v>236</v>
      </c>
      <c r="D2899" s="17" t="s">
        <v>63</v>
      </c>
      <c r="E2899" s="17">
        <v>6.3395569531403497</v>
      </c>
      <c r="F2899" s="17">
        <v>3.175284</v>
      </c>
      <c r="G2899" s="17">
        <v>3.903905</v>
      </c>
    </row>
    <row r="2900" spans="1:7" x14ac:dyDescent="0.3">
      <c r="A2900" s="17" t="str">
        <f t="shared" si="50"/>
        <v>2017-18Moira ShireL1</v>
      </c>
      <c r="B2900" s="17" t="s">
        <v>262</v>
      </c>
      <c r="C2900" s="17" t="s">
        <v>237</v>
      </c>
      <c r="D2900" s="17" t="s">
        <v>63</v>
      </c>
      <c r="E2900" s="17">
        <v>4.4473713215033603</v>
      </c>
      <c r="F2900" s="17">
        <v>3.175284</v>
      </c>
      <c r="G2900" s="17">
        <v>3.0682499999999999</v>
      </c>
    </row>
    <row r="2901" spans="1:7" x14ac:dyDescent="0.3">
      <c r="A2901" s="17" t="str">
        <f t="shared" si="50"/>
        <v>2017-18Monash CityL1</v>
      </c>
      <c r="B2901" s="17" t="s">
        <v>262</v>
      </c>
      <c r="C2901" s="17" t="s">
        <v>238</v>
      </c>
      <c r="D2901" s="17" t="s">
        <v>63</v>
      </c>
      <c r="E2901" s="17">
        <v>2.29799037518938</v>
      </c>
      <c r="F2901" s="17">
        <v>3.175284</v>
      </c>
      <c r="G2901" s="17">
        <v>2.7719109999999998</v>
      </c>
    </row>
    <row r="2902" spans="1:7" x14ac:dyDescent="0.3">
      <c r="A2902" s="17" t="str">
        <f t="shared" si="50"/>
        <v>2017-18Moonee Valley CityL1</v>
      </c>
      <c r="B2902" s="17" t="s">
        <v>262</v>
      </c>
      <c r="C2902" s="17" t="s">
        <v>239</v>
      </c>
      <c r="D2902" s="17" t="s">
        <v>63</v>
      </c>
      <c r="E2902" s="17">
        <v>2.3098067808968299</v>
      </c>
      <c r="F2902" s="17">
        <v>3.175284</v>
      </c>
      <c r="G2902" s="17">
        <v>2.7719109999999998</v>
      </c>
    </row>
    <row r="2903" spans="1:7" x14ac:dyDescent="0.3">
      <c r="A2903" s="17" t="str">
        <f t="shared" si="50"/>
        <v>2017-18Moorabool ShireL1</v>
      </c>
      <c r="B2903" s="17" t="s">
        <v>262</v>
      </c>
      <c r="C2903" s="17" t="s">
        <v>240</v>
      </c>
      <c r="D2903" s="17" t="s">
        <v>63</v>
      </c>
      <c r="E2903" s="17">
        <v>1.92640249666635</v>
      </c>
      <c r="F2903" s="17">
        <v>3.175284</v>
      </c>
      <c r="G2903" s="17">
        <v>3.0682499999999999</v>
      </c>
    </row>
    <row r="2904" spans="1:7" x14ac:dyDescent="0.3">
      <c r="A2904" s="17" t="str">
        <f t="shared" si="50"/>
        <v>2017-18Merri-bek CityL1</v>
      </c>
      <c r="B2904" s="17" t="s">
        <v>262</v>
      </c>
      <c r="C2904" s="17" t="s">
        <v>241</v>
      </c>
      <c r="D2904" s="17" t="s">
        <v>63</v>
      </c>
      <c r="E2904" s="17">
        <v>3.4777677570987402</v>
      </c>
      <c r="F2904" s="17">
        <v>3.175284</v>
      </c>
      <c r="G2904" s="17">
        <v>2.7719109999999998</v>
      </c>
    </row>
    <row r="2905" spans="1:7" x14ac:dyDescent="0.3">
      <c r="A2905" s="17" t="str">
        <f t="shared" si="50"/>
        <v>2017-18Mornington Peninsula ShireL1</v>
      </c>
      <c r="B2905" s="17" t="s">
        <v>262</v>
      </c>
      <c r="C2905" s="17" t="s">
        <v>242</v>
      </c>
      <c r="D2905" s="17" t="s">
        <v>63</v>
      </c>
      <c r="E2905" s="17">
        <v>2.1407655671194199</v>
      </c>
      <c r="F2905" s="17">
        <v>3.175284</v>
      </c>
      <c r="G2905" s="17">
        <v>3.903905</v>
      </c>
    </row>
    <row r="2906" spans="1:7" x14ac:dyDescent="0.3">
      <c r="A2906" s="17" t="str">
        <f t="shared" si="50"/>
        <v>2017-18Mount Alexander ShireL1</v>
      </c>
      <c r="B2906" s="17" t="s">
        <v>262</v>
      </c>
      <c r="C2906" s="17" t="s">
        <v>243</v>
      </c>
      <c r="D2906" s="17" t="s">
        <v>63</v>
      </c>
      <c r="E2906" s="17">
        <v>2.23426644871271</v>
      </c>
      <c r="F2906" s="17">
        <v>3.175284</v>
      </c>
      <c r="G2906" s="17">
        <v>3.0682499999999999</v>
      </c>
    </row>
    <row r="2907" spans="1:7" x14ac:dyDescent="0.3">
      <c r="A2907" s="17" t="str">
        <f t="shared" si="50"/>
        <v>2017-18Moyne ShireL1</v>
      </c>
      <c r="B2907" s="17" t="s">
        <v>262</v>
      </c>
      <c r="C2907" s="17" t="s">
        <v>244</v>
      </c>
      <c r="D2907" s="17" t="s">
        <v>63</v>
      </c>
      <c r="E2907" s="17">
        <v>2.4750348999999998</v>
      </c>
      <c r="F2907" s="17">
        <v>3.175284</v>
      </c>
      <c r="G2907" s="17">
        <v>3.0682499999999999</v>
      </c>
    </row>
    <row r="2908" spans="1:7" x14ac:dyDescent="0.3">
      <c r="A2908" s="17" t="str">
        <f t="shared" si="50"/>
        <v>2017-18Murrindindi ShireL1</v>
      </c>
      <c r="B2908" s="17" t="s">
        <v>262</v>
      </c>
      <c r="C2908" s="17" t="s">
        <v>245</v>
      </c>
      <c r="D2908" s="17" t="s">
        <v>63</v>
      </c>
      <c r="E2908" s="17">
        <v>4.7111421623113996</v>
      </c>
      <c r="F2908" s="17">
        <v>3.175284</v>
      </c>
      <c r="G2908" s="17">
        <v>3.6227879999999999</v>
      </c>
    </row>
    <row r="2909" spans="1:7" x14ac:dyDescent="0.3">
      <c r="A2909" s="17" t="str">
        <f t="shared" si="50"/>
        <v>2017-18Nillumbik ShireL1</v>
      </c>
      <c r="B2909" s="17" t="s">
        <v>262</v>
      </c>
      <c r="C2909" s="17" t="s">
        <v>246</v>
      </c>
      <c r="D2909" s="17" t="s">
        <v>63</v>
      </c>
      <c r="E2909" s="17">
        <v>3.3737269296386301</v>
      </c>
      <c r="F2909" s="17">
        <v>3.175284</v>
      </c>
      <c r="G2909" s="17">
        <v>3.903905</v>
      </c>
    </row>
    <row r="2910" spans="1:7" x14ac:dyDescent="0.3">
      <c r="A2910" s="17" t="str">
        <f t="shared" si="50"/>
        <v>2017-18Port Phillip CityL1</v>
      </c>
      <c r="B2910" s="17" t="s">
        <v>262</v>
      </c>
      <c r="C2910" s="17" t="s">
        <v>247</v>
      </c>
      <c r="D2910" s="17" t="s">
        <v>63</v>
      </c>
      <c r="E2910" s="17">
        <v>2.6544927238662299</v>
      </c>
      <c r="F2910" s="17">
        <v>3.175284</v>
      </c>
      <c r="G2910" s="17">
        <v>2.7719109999999998</v>
      </c>
    </row>
    <row r="2911" spans="1:7" x14ac:dyDescent="0.3">
      <c r="A2911" s="17" t="str">
        <f t="shared" si="50"/>
        <v>2017-18Pyrenees ShireL1</v>
      </c>
      <c r="B2911" s="17" t="s">
        <v>262</v>
      </c>
      <c r="C2911" s="17" t="s">
        <v>248</v>
      </c>
      <c r="D2911" s="17" t="s">
        <v>63</v>
      </c>
      <c r="E2911" s="17">
        <v>2.7684662906258399</v>
      </c>
      <c r="F2911" s="17">
        <v>3.175284</v>
      </c>
      <c r="G2911" s="17">
        <v>3.6227879999999999</v>
      </c>
    </row>
    <row r="2912" spans="1:7" x14ac:dyDescent="0.3">
      <c r="A2912" s="17" t="str">
        <f t="shared" si="50"/>
        <v>2017-18Greater SheppartonL1</v>
      </c>
      <c r="B2912" s="17" t="s">
        <v>262</v>
      </c>
      <c r="C2912" s="17" t="s">
        <v>249</v>
      </c>
      <c r="D2912" s="17" t="s">
        <v>63</v>
      </c>
      <c r="E2912" s="17">
        <v>2.6994276369582999</v>
      </c>
      <c r="F2912" s="17">
        <v>3.175284</v>
      </c>
      <c r="G2912" s="17">
        <v>2.760049</v>
      </c>
    </row>
    <row r="2913" spans="1:7" x14ac:dyDescent="0.3">
      <c r="A2913" s="17" t="str">
        <f t="shared" si="50"/>
        <v>2017-18Wangaratta Rural CityL1</v>
      </c>
      <c r="B2913" s="17" t="s">
        <v>262</v>
      </c>
      <c r="C2913" s="17" t="s">
        <v>250</v>
      </c>
      <c r="D2913" s="17" t="s">
        <v>63</v>
      </c>
      <c r="E2913" s="17">
        <v>3.5777303450729301</v>
      </c>
      <c r="F2913" s="17">
        <v>3.175284</v>
      </c>
      <c r="G2913" s="17">
        <v>2.760049</v>
      </c>
    </row>
    <row r="2914" spans="1:7" x14ac:dyDescent="0.3">
      <c r="A2914" s="17" t="str">
        <f t="shared" si="50"/>
        <v>2017-18Warrnambool CityL1</v>
      </c>
      <c r="B2914" s="17" t="s">
        <v>262</v>
      </c>
      <c r="C2914" s="17" t="s">
        <v>251</v>
      </c>
      <c r="D2914" s="17" t="s">
        <v>63</v>
      </c>
      <c r="E2914" s="17">
        <v>1.2488983317595199</v>
      </c>
      <c r="F2914" s="17">
        <v>3.175284</v>
      </c>
      <c r="G2914" s="17">
        <v>2.760049</v>
      </c>
    </row>
    <row r="2915" spans="1:7" x14ac:dyDescent="0.3">
      <c r="A2915" s="17" t="str">
        <f t="shared" si="50"/>
        <v>2017-18Wodonga CityL1</v>
      </c>
      <c r="B2915" s="17" t="s">
        <v>262</v>
      </c>
      <c r="C2915" s="17" t="s">
        <v>252</v>
      </c>
      <c r="D2915" s="17" t="s">
        <v>63</v>
      </c>
      <c r="E2915" s="17">
        <v>2.99700255664286</v>
      </c>
      <c r="F2915" s="17">
        <v>3.175284</v>
      </c>
      <c r="G2915" s="17">
        <v>2.760049</v>
      </c>
    </row>
    <row r="2916" spans="1:7" x14ac:dyDescent="0.3">
      <c r="A2916" s="17" t="str">
        <f t="shared" si="50"/>
        <v>2017-18Boroondara CityL1</v>
      </c>
      <c r="B2916" s="17" t="s">
        <v>262</v>
      </c>
      <c r="C2916" s="17" t="s">
        <v>253</v>
      </c>
      <c r="D2916" s="17" t="s">
        <v>63</v>
      </c>
      <c r="E2916" s="17">
        <v>2.3551074794111502</v>
      </c>
      <c r="F2916" s="17">
        <v>3.175284</v>
      </c>
      <c r="G2916" s="17">
        <v>2.7719109999999998</v>
      </c>
    </row>
    <row r="2917" spans="1:7" x14ac:dyDescent="0.3">
      <c r="A2917" s="17" t="str">
        <f t="shared" si="50"/>
        <v>2017-18Buloke ShireL1</v>
      </c>
      <c r="B2917" s="17" t="s">
        <v>262</v>
      </c>
      <c r="C2917" s="17" t="s">
        <v>254</v>
      </c>
      <c r="D2917" s="17" t="s">
        <v>63</v>
      </c>
      <c r="E2917" s="17">
        <v>4.1473255598741403</v>
      </c>
      <c r="F2917" s="17">
        <v>3.175284</v>
      </c>
      <c r="G2917" s="17">
        <v>3.6227879999999999</v>
      </c>
    </row>
    <row r="2918" spans="1:7" x14ac:dyDescent="0.3">
      <c r="A2918" s="17" t="str">
        <f t="shared" si="50"/>
        <v>2017-18Glen Eira CityL1</v>
      </c>
      <c r="B2918" s="17" t="s">
        <v>262</v>
      </c>
      <c r="C2918" s="17" t="s">
        <v>255</v>
      </c>
      <c r="D2918" s="17" t="s">
        <v>63</v>
      </c>
      <c r="E2918" s="17">
        <v>1.4186830403063699</v>
      </c>
      <c r="F2918" s="17">
        <v>3.175284</v>
      </c>
      <c r="G2918" s="17">
        <v>2.7719109999999998</v>
      </c>
    </row>
    <row r="2919" spans="1:7" x14ac:dyDescent="0.3">
      <c r="A2919" s="17" t="str">
        <f t="shared" si="50"/>
        <v>2017-18Horsham Rural CityL1</v>
      </c>
      <c r="B2919" s="17" t="s">
        <v>262</v>
      </c>
      <c r="C2919" s="17" t="s">
        <v>256</v>
      </c>
      <c r="D2919" s="17" t="s">
        <v>63</v>
      </c>
      <c r="E2919" s="17">
        <v>3.3754698318496499</v>
      </c>
      <c r="F2919" s="17">
        <v>3.175284</v>
      </c>
      <c r="G2919" s="17">
        <v>2.760049</v>
      </c>
    </row>
    <row r="2920" spans="1:7" x14ac:dyDescent="0.3">
      <c r="A2920" s="17" t="str">
        <f t="shared" si="50"/>
        <v>2017-18Kingston CityL1</v>
      </c>
      <c r="B2920" s="17" t="s">
        <v>262</v>
      </c>
      <c r="C2920" s="17" t="s">
        <v>257</v>
      </c>
      <c r="D2920" s="17" t="s">
        <v>63</v>
      </c>
      <c r="E2920" s="17">
        <v>3.6125064320893898</v>
      </c>
      <c r="F2920" s="17">
        <v>3.175284</v>
      </c>
      <c r="G2920" s="17">
        <v>2.7719109999999998</v>
      </c>
    </row>
    <row r="2921" spans="1:7" x14ac:dyDescent="0.3">
      <c r="A2921" s="17" t="str">
        <f t="shared" si="50"/>
        <v>2017-18Latrobe CityL1</v>
      </c>
      <c r="B2921" s="17" t="s">
        <v>262</v>
      </c>
      <c r="C2921" s="17" t="s">
        <v>258</v>
      </c>
      <c r="D2921" s="17" t="s">
        <v>63</v>
      </c>
      <c r="E2921" s="17">
        <v>3.2170929916521098</v>
      </c>
      <c r="F2921" s="17">
        <v>3.175284</v>
      </c>
      <c r="G2921" s="17">
        <v>2.760049</v>
      </c>
    </row>
    <row r="2922" spans="1:7" x14ac:dyDescent="0.3">
      <c r="A2922" s="17" t="str">
        <f t="shared" si="50"/>
        <v>2017-18Mildura Rural CityL1</v>
      </c>
      <c r="B2922" s="17" t="s">
        <v>262</v>
      </c>
      <c r="C2922" s="17" t="s">
        <v>259</v>
      </c>
      <c r="D2922" s="17" t="s">
        <v>63</v>
      </c>
      <c r="E2922" s="17">
        <v>4.25979709568331</v>
      </c>
      <c r="F2922" s="17">
        <v>3.175284</v>
      </c>
      <c r="G2922" s="17">
        <v>2.760049</v>
      </c>
    </row>
    <row r="2923" spans="1:7" x14ac:dyDescent="0.3">
      <c r="A2923" s="17" t="str">
        <f t="shared" si="50"/>
        <v>2017-18Mitchell ShireL1</v>
      </c>
      <c r="B2923" s="17" t="s">
        <v>262</v>
      </c>
      <c r="C2923" s="17" t="s">
        <v>260</v>
      </c>
      <c r="D2923" s="17" t="s">
        <v>63</v>
      </c>
      <c r="E2923" s="17">
        <v>2.7868817884635702</v>
      </c>
      <c r="F2923" s="17">
        <v>3.175284</v>
      </c>
      <c r="G2923" s="17">
        <v>3.0682499999999999</v>
      </c>
    </row>
    <row r="2924" spans="1:7" x14ac:dyDescent="0.3">
      <c r="A2924" s="17" t="str">
        <f t="shared" si="50"/>
        <v>2017-18Northern Grampians ShireL1</v>
      </c>
      <c r="B2924" s="17" t="s">
        <v>262</v>
      </c>
      <c r="C2924" s="17" t="s">
        <v>261</v>
      </c>
      <c r="D2924" s="17" t="s">
        <v>63</v>
      </c>
      <c r="E2924" s="17">
        <v>3.6214828506880301</v>
      </c>
      <c r="F2924" s="17">
        <v>3.175284</v>
      </c>
      <c r="G2924" s="17">
        <v>3.6227879999999999</v>
      </c>
    </row>
    <row r="2925" spans="1:7" x14ac:dyDescent="0.3">
      <c r="A2925" s="17" t="str">
        <f t="shared" si="50"/>
        <v>2017-18Southern Grampians ShireS1</v>
      </c>
      <c r="B2925" s="17" t="s">
        <v>262</v>
      </c>
      <c r="C2925" s="17" t="s">
        <v>184</v>
      </c>
      <c r="D2925" s="17" t="s">
        <v>116</v>
      </c>
      <c r="E2925" s="17">
        <v>0.450443448843376</v>
      </c>
      <c r="F2925" s="17">
        <v>0.59546100000000002</v>
      </c>
      <c r="G2925" s="17">
        <v>0.58493099999999998</v>
      </c>
    </row>
    <row r="2926" spans="1:7" x14ac:dyDescent="0.3">
      <c r="A2926" s="17" t="str">
        <f t="shared" si="50"/>
        <v>2017-18South Gippsland ShireS1</v>
      </c>
      <c r="B2926" s="17" t="s">
        <v>262</v>
      </c>
      <c r="C2926" s="17" t="s">
        <v>185</v>
      </c>
      <c r="D2926" s="17" t="s">
        <v>116</v>
      </c>
      <c r="E2926" s="17">
        <v>0.61516218443329096</v>
      </c>
      <c r="F2926" s="17">
        <v>0.59546100000000002</v>
      </c>
      <c r="G2926" s="17">
        <v>0.58493099999999998</v>
      </c>
    </row>
    <row r="2927" spans="1:7" x14ac:dyDescent="0.3">
      <c r="A2927" s="17" t="str">
        <f t="shared" si="50"/>
        <v>2017-18Stonnington CityS1</v>
      </c>
      <c r="B2927" s="17" t="s">
        <v>262</v>
      </c>
      <c r="C2927" s="17" t="s">
        <v>186</v>
      </c>
      <c r="D2927" s="17" t="s">
        <v>116</v>
      </c>
      <c r="E2927" s="17">
        <v>0.60262233473096505</v>
      </c>
      <c r="F2927" s="17">
        <v>0.59546100000000002</v>
      </c>
      <c r="G2927" s="17">
        <v>0.65514099999999997</v>
      </c>
    </row>
    <row r="2928" spans="1:7" x14ac:dyDescent="0.3">
      <c r="A2928" s="17" t="str">
        <f t="shared" si="50"/>
        <v>2017-18Ararat Rural CityS1</v>
      </c>
      <c r="B2928" s="17" t="s">
        <v>262</v>
      </c>
      <c r="C2928" s="17" t="s">
        <v>187</v>
      </c>
      <c r="D2928" s="17" t="s">
        <v>116</v>
      </c>
      <c r="E2928" s="17">
        <v>0.590371711577378</v>
      </c>
      <c r="F2928" s="17">
        <v>0.59546100000000002</v>
      </c>
      <c r="G2928" s="17">
        <v>0.51927599999999996</v>
      </c>
    </row>
    <row r="2929" spans="1:7" x14ac:dyDescent="0.3">
      <c r="A2929" s="17" t="str">
        <f t="shared" ref="A2929:A2992" si="51">CONCATENATE(B2929,C2929,D2929)</f>
        <v>2017-18Strathbogie ShireS1</v>
      </c>
      <c r="B2929" s="17" t="s">
        <v>262</v>
      </c>
      <c r="C2929" s="17" t="s">
        <v>188</v>
      </c>
      <c r="D2929" s="17" t="s">
        <v>116</v>
      </c>
      <c r="E2929" s="17">
        <v>0.62157356148297305</v>
      </c>
      <c r="F2929" s="17">
        <v>0.59546100000000002</v>
      </c>
      <c r="G2929" s="17">
        <v>0.51927599999999996</v>
      </c>
    </row>
    <row r="2930" spans="1:7" x14ac:dyDescent="0.3">
      <c r="A2930" s="17" t="str">
        <f t="shared" si="51"/>
        <v>2017-18Surf Coast ShireS1</v>
      </c>
      <c r="B2930" s="17" t="s">
        <v>262</v>
      </c>
      <c r="C2930" s="17" t="s">
        <v>189</v>
      </c>
      <c r="D2930" s="17" t="s">
        <v>116</v>
      </c>
      <c r="E2930" s="17">
        <v>0.69350827185334196</v>
      </c>
      <c r="F2930" s="17">
        <v>0.59546100000000002</v>
      </c>
      <c r="G2930" s="17">
        <v>0.58493099999999998</v>
      </c>
    </row>
    <row r="2931" spans="1:7" x14ac:dyDescent="0.3">
      <c r="A2931" s="17" t="str">
        <f t="shared" si="51"/>
        <v>2017-18Swan Hill Rural CityS1</v>
      </c>
      <c r="B2931" s="17" t="s">
        <v>262</v>
      </c>
      <c r="C2931" s="17" t="s">
        <v>190</v>
      </c>
      <c r="D2931" s="17" t="s">
        <v>116</v>
      </c>
      <c r="E2931" s="17">
        <v>0.55454713338065997</v>
      </c>
      <c r="F2931" s="17">
        <v>0.59546100000000002</v>
      </c>
      <c r="G2931" s="17">
        <v>0.58493099999999998</v>
      </c>
    </row>
    <row r="2932" spans="1:7" x14ac:dyDescent="0.3">
      <c r="A2932" s="17" t="str">
        <f t="shared" si="51"/>
        <v>2017-18Towong ShireS1</v>
      </c>
      <c r="B2932" s="17" t="s">
        <v>262</v>
      </c>
      <c r="C2932" s="17" t="s">
        <v>191</v>
      </c>
      <c r="D2932" s="17" t="s">
        <v>116</v>
      </c>
      <c r="E2932" s="17">
        <v>0.48117178940084199</v>
      </c>
      <c r="F2932" s="17">
        <v>0.59546100000000002</v>
      </c>
      <c r="G2932" s="17">
        <v>0.51927599999999996</v>
      </c>
    </row>
    <row r="2933" spans="1:7" x14ac:dyDescent="0.3">
      <c r="A2933" s="17" t="str">
        <f t="shared" si="51"/>
        <v>2017-18Wellington ShireS1</v>
      </c>
      <c r="B2933" s="17" t="s">
        <v>262</v>
      </c>
      <c r="C2933" s="17" t="s">
        <v>192</v>
      </c>
      <c r="D2933" s="17" t="s">
        <v>116</v>
      </c>
      <c r="E2933" s="17">
        <v>0.64385436042161104</v>
      </c>
      <c r="F2933" s="17">
        <v>0.59546100000000002</v>
      </c>
      <c r="G2933" s="17">
        <v>0.58493099999999998</v>
      </c>
    </row>
    <row r="2934" spans="1:7" x14ac:dyDescent="0.3">
      <c r="A2934" s="17" t="str">
        <f t="shared" si="51"/>
        <v>2017-18West Wimmera ShireS1</v>
      </c>
      <c r="B2934" s="17" t="s">
        <v>262</v>
      </c>
      <c r="C2934" s="17" t="s">
        <v>193</v>
      </c>
      <c r="D2934" s="17" t="s">
        <v>116</v>
      </c>
      <c r="E2934" s="17">
        <v>0.338650823353293</v>
      </c>
      <c r="F2934" s="17">
        <v>0.59546100000000002</v>
      </c>
      <c r="G2934" s="17">
        <v>0.51927599999999996</v>
      </c>
    </row>
    <row r="2935" spans="1:7" x14ac:dyDescent="0.3">
      <c r="A2935" s="17" t="str">
        <f t="shared" si="51"/>
        <v>2017-18Whitehorse CityS1</v>
      </c>
      <c r="B2935" s="17" t="s">
        <v>262</v>
      </c>
      <c r="C2935" s="17" t="s">
        <v>194</v>
      </c>
      <c r="D2935" s="17" t="s">
        <v>116</v>
      </c>
      <c r="E2935" s="17">
        <v>0.56389549653288096</v>
      </c>
      <c r="F2935" s="17">
        <v>0.59546100000000002</v>
      </c>
      <c r="G2935" s="17">
        <v>0.65514099999999997</v>
      </c>
    </row>
    <row r="2936" spans="1:7" x14ac:dyDescent="0.3">
      <c r="A2936" s="17" t="str">
        <f t="shared" si="51"/>
        <v>2017-18Whittlesea CityS1</v>
      </c>
      <c r="B2936" s="17" t="s">
        <v>262</v>
      </c>
      <c r="C2936" s="17" t="s">
        <v>195</v>
      </c>
      <c r="D2936" s="17" t="s">
        <v>116</v>
      </c>
      <c r="E2936" s="17">
        <v>0.65217411019965799</v>
      </c>
      <c r="F2936" s="17">
        <v>0.59546100000000002</v>
      </c>
      <c r="G2936" s="17">
        <v>0.64561500000000005</v>
      </c>
    </row>
    <row r="2937" spans="1:7" x14ac:dyDescent="0.3">
      <c r="A2937" s="17" t="str">
        <f t="shared" si="51"/>
        <v>2017-18Wyndham CityS1</v>
      </c>
      <c r="B2937" s="17" t="s">
        <v>262</v>
      </c>
      <c r="C2937" s="17" t="s">
        <v>196</v>
      </c>
      <c r="D2937" s="17" t="s">
        <v>116</v>
      </c>
      <c r="E2937" s="17">
        <v>0.55833566054982797</v>
      </c>
      <c r="F2937" s="17">
        <v>0.59546100000000002</v>
      </c>
      <c r="G2937" s="17">
        <v>0.64561500000000005</v>
      </c>
    </row>
    <row r="2938" spans="1:7" x14ac:dyDescent="0.3">
      <c r="A2938" s="17" t="str">
        <f t="shared" si="51"/>
        <v>2017-18Yarra CityS1</v>
      </c>
      <c r="B2938" s="17" t="s">
        <v>262</v>
      </c>
      <c r="C2938" s="17" t="s">
        <v>197</v>
      </c>
      <c r="D2938" s="17" t="s">
        <v>116</v>
      </c>
      <c r="E2938" s="17">
        <v>0.56304249742179402</v>
      </c>
      <c r="F2938" s="17">
        <v>0.59546100000000002</v>
      </c>
      <c r="G2938" s="17">
        <v>0.65514099999999997</v>
      </c>
    </row>
    <row r="2939" spans="1:7" x14ac:dyDescent="0.3">
      <c r="A2939" s="17" t="str">
        <f t="shared" si="51"/>
        <v>2017-18Yarra Ranges ShireS1</v>
      </c>
      <c r="B2939" s="17" t="s">
        <v>262</v>
      </c>
      <c r="C2939" s="17" t="s">
        <v>198</v>
      </c>
      <c r="D2939" s="17" t="s">
        <v>116</v>
      </c>
      <c r="E2939" s="17">
        <v>0.724024528291764</v>
      </c>
      <c r="F2939" s="17">
        <v>0.59546100000000002</v>
      </c>
      <c r="G2939" s="17">
        <v>0.64561500000000005</v>
      </c>
    </row>
    <row r="2940" spans="1:7" x14ac:dyDescent="0.3">
      <c r="A2940" s="17" t="str">
        <f t="shared" si="51"/>
        <v>2017-18Yarriambiack ShireS1</v>
      </c>
      <c r="B2940" s="17" t="s">
        <v>262</v>
      </c>
      <c r="C2940" s="17" t="s">
        <v>199</v>
      </c>
      <c r="D2940" s="17" t="s">
        <v>116</v>
      </c>
      <c r="E2940" s="17">
        <v>0.50047389372143503</v>
      </c>
      <c r="F2940" s="17">
        <v>0.59546100000000002</v>
      </c>
      <c r="G2940" s="17">
        <v>0.51927599999999996</v>
      </c>
    </row>
    <row r="2941" spans="1:7" x14ac:dyDescent="0.3">
      <c r="A2941" s="17" t="str">
        <f t="shared" si="51"/>
        <v>2017-18Bass Coast ShireS1</v>
      </c>
      <c r="B2941" s="17" t="s">
        <v>262</v>
      </c>
      <c r="C2941" s="17" t="s">
        <v>200</v>
      </c>
      <c r="D2941" s="17" t="s">
        <v>116</v>
      </c>
      <c r="E2941" s="17">
        <v>0.73062685639921698</v>
      </c>
      <c r="F2941" s="17">
        <v>0.59546100000000002</v>
      </c>
      <c r="G2941" s="17">
        <v>0.58493099999999998</v>
      </c>
    </row>
    <row r="2942" spans="1:7" x14ac:dyDescent="0.3">
      <c r="A2942" s="17" t="str">
        <f t="shared" si="51"/>
        <v>2017-18Borough of QueenscliffeS1</v>
      </c>
      <c r="B2942" s="17" t="s">
        <v>262</v>
      </c>
      <c r="C2942" s="17" t="s">
        <v>201</v>
      </c>
      <c r="D2942" s="17" t="s">
        <v>116</v>
      </c>
      <c r="E2942" s="17">
        <v>0.65373762877613795</v>
      </c>
      <c r="F2942" s="17">
        <v>0.59546100000000002</v>
      </c>
      <c r="G2942" s="17">
        <v>0.51927599999999996</v>
      </c>
    </row>
    <row r="2943" spans="1:7" x14ac:dyDescent="0.3">
      <c r="A2943" s="17" t="str">
        <f t="shared" si="51"/>
        <v>2017-18Alpine ShireS1</v>
      </c>
      <c r="B2943" s="17" t="s">
        <v>262</v>
      </c>
      <c r="C2943" s="17" t="s">
        <v>202</v>
      </c>
      <c r="D2943" s="17" t="s">
        <v>116</v>
      </c>
      <c r="E2943" s="17">
        <v>0.62186010104603995</v>
      </c>
      <c r="F2943" s="17">
        <v>0.59546100000000002</v>
      </c>
      <c r="G2943" s="17">
        <v>0.51927599999999996</v>
      </c>
    </row>
    <row r="2944" spans="1:7" x14ac:dyDescent="0.3">
      <c r="A2944" s="17" t="str">
        <f t="shared" si="51"/>
        <v>2017-18Ballarat CityS1</v>
      </c>
      <c r="B2944" s="17" t="s">
        <v>262</v>
      </c>
      <c r="C2944" s="17" t="s">
        <v>203</v>
      </c>
      <c r="D2944" s="17" t="s">
        <v>116</v>
      </c>
      <c r="E2944" s="17">
        <v>0.624215958713775</v>
      </c>
      <c r="F2944" s="17">
        <v>0.59546100000000002</v>
      </c>
      <c r="G2944" s="17">
        <v>0.58378600000000003</v>
      </c>
    </row>
    <row r="2945" spans="1:7" x14ac:dyDescent="0.3">
      <c r="A2945" s="17" t="str">
        <f t="shared" si="51"/>
        <v>2017-18Banyule CityS1</v>
      </c>
      <c r="B2945" s="17" t="s">
        <v>262</v>
      </c>
      <c r="C2945" s="17" t="s">
        <v>204</v>
      </c>
      <c r="D2945" s="17" t="s">
        <v>116</v>
      </c>
      <c r="E2945" s="17">
        <v>0.64510315643334404</v>
      </c>
      <c r="F2945" s="17">
        <v>0.59546100000000002</v>
      </c>
      <c r="G2945" s="17">
        <v>0.65514099999999997</v>
      </c>
    </row>
    <row r="2946" spans="1:7" x14ac:dyDescent="0.3">
      <c r="A2946" s="17" t="str">
        <f t="shared" si="51"/>
        <v>2017-18Baw Baw ShireS1</v>
      </c>
      <c r="B2946" s="17" t="s">
        <v>262</v>
      </c>
      <c r="C2946" s="17" t="s">
        <v>205</v>
      </c>
      <c r="D2946" s="17" t="s">
        <v>116</v>
      </c>
      <c r="E2946" s="17">
        <v>0.69497886512104501</v>
      </c>
      <c r="F2946" s="17">
        <v>0.59546100000000002</v>
      </c>
      <c r="G2946" s="17">
        <v>0.58493099999999998</v>
      </c>
    </row>
    <row r="2947" spans="1:7" x14ac:dyDescent="0.3">
      <c r="A2947" s="17" t="str">
        <f t="shared" si="51"/>
        <v>2017-18Bayside CityS1</v>
      </c>
      <c r="B2947" s="17" t="s">
        <v>262</v>
      </c>
      <c r="C2947" s="17" t="s">
        <v>206</v>
      </c>
      <c r="D2947" s="17" t="s">
        <v>116</v>
      </c>
      <c r="E2947" s="17">
        <v>0.71006181099853405</v>
      </c>
      <c r="F2947" s="17">
        <v>0.59546100000000002</v>
      </c>
      <c r="G2947" s="17">
        <v>0.65514099999999997</v>
      </c>
    </row>
    <row r="2948" spans="1:7" x14ac:dyDescent="0.3">
      <c r="A2948" s="17" t="str">
        <f t="shared" si="51"/>
        <v>2017-18Benalla Rural CityS1</v>
      </c>
      <c r="B2948" s="17" t="s">
        <v>262</v>
      </c>
      <c r="C2948" s="17" t="s">
        <v>207</v>
      </c>
      <c r="D2948" s="17" t="s">
        <v>116</v>
      </c>
      <c r="E2948" s="17">
        <v>0.56502166829038902</v>
      </c>
      <c r="F2948" s="17">
        <v>0.59546100000000002</v>
      </c>
      <c r="G2948" s="17">
        <v>0.51927599999999996</v>
      </c>
    </row>
    <row r="2949" spans="1:7" x14ac:dyDescent="0.3">
      <c r="A2949" s="17" t="str">
        <f t="shared" si="51"/>
        <v>2017-18Brimbank CityS1</v>
      </c>
      <c r="B2949" s="17" t="s">
        <v>262</v>
      </c>
      <c r="C2949" s="17" t="s">
        <v>208</v>
      </c>
      <c r="D2949" s="17" t="s">
        <v>116</v>
      </c>
      <c r="E2949" s="17">
        <v>0.71279295204424897</v>
      </c>
      <c r="F2949" s="17">
        <v>0.59546100000000002</v>
      </c>
      <c r="G2949" s="17">
        <v>0.65514099999999997</v>
      </c>
    </row>
    <row r="2950" spans="1:7" x14ac:dyDescent="0.3">
      <c r="A2950" s="17" t="str">
        <f t="shared" si="51"/>
        <v>2017-18Campaspe ShireS1</v>
      </c>
      <c r="B2950" s="17" t="s">
        <v>262</v>
      </c>
      <c r="C2950" s="17" t="s">
        <v>209</v>
      </c>
      <c r="D2950" s="17" t="s">
        <v>116</v>
      </c>
      <c r="E2950" s="17">
        <v>0.517632289724959</v>
      </c>
      <c r="F2950" s="17">
        <v>0.59546100000000002</v>
      </c>
      <c r="G2950" s="17">
        <v>0.58493099999999998</v>
      </c>
    </row>
    <row r="2951" spans="1:7" x14ac:dyDescent="0.3">
      <c r="A2951" s="17" t="str">
        <f t="shared" si="51"/>
        <v>2017-18Cardinia ShireS1</v>
      </c>
      <c r="B2951" s="17" t="s">
        <v>262</v>
      </c>
      <c r="C2951" s="17" t="s">
        <v>210</v>
      </c>
      <c r="D2951" s="17" t="s">
        <v>116</v>
      </c>
      <c r="E2951" s="17">
        <v>0.728467709135593</v>
      </c>
      <c r="F2951" s="17">
        <v>0.59546100000000002</v>
      </c>
      <c r="G2951" s="17">
        <v>0.64561500000000005</v>
      </c>
    </row>
    <row r="2952" spans="1:7" x14ac:dyDescent="0.3">
      <c r="A2952" s="17" t="str">
        <f t="shared" si="51"/>
        <v>2017-18Casey CityS1</v>
      </c>
      <c r="B2952" s="17" t="s">
        <v>262</v>
      </c>
      <c r="C2952" s="17" t="s">
        <v>211</v>
      </c>
      <c r="D2952" s="17" t="s">
        <v>116</v>
      </c>
      <c r="E2952" s="17">
        <v>0.55312879629868905</v>
      </c>
      <c r="F2952" s="17">
        <v>0.59546100000000002</v>
      </c>
      <c r="G2952" s="17">
        <v>0.64561500000000005</v>
      </c>
    </row>
    <row r="2953" spans="1:7" x14ac:dyDescent="0.3">
      <c r="A2953" s="17" t="str">
        <f t="shared" si="51"/>
        <v>2017-18Central Goldfields ShireS1</v>
      </c>
      <c r="B2953" s="17" t="s">
        <v>262</v>
      </c>
      <c r="C2953" s="17" t="s">
        <v>212</v>
      </c>
      <c r="D2953" s="17" t="s">
        <v>116</v>
      </c>
      <c r="E2953" s="17">
        <v>0.51857889082354702</v>
      </c>
      <c r="F2953" s="17">
        <v>0.59546100000000002</v>
      </c>
      <c r="G2953" s="17">
        <v>0.51927599999999996</v>
      </c>
    </row>
    <row r="2954" spans="1:7" x14ac:dyDescent="0.3">
      <c r="A2954" s="17" t="str">
        <f t="shared" si="51"/>
        <v>2017-18Colac Otway ShireS1</v>
      </c>
      <c r="B2954" s="17" t="s">
        <v>262</v>
      </c>
      <c r="C2954" s="17" t="s">
        <v>340</v>
      </c>
      <c r="D2954" s="17" t="s">
        <v>116</v>
      </c>
      <c r="E2954" s="17">
        <v>0.58507874357690504</v>
      </c>
      <c r="F2954" s="17">
        <v>0.59546100000000002</v>
      </c>
      <c r="G2954" s="17">
        <v>0.58493099999999998</v>
      </c>
    </row>
    <row r="2955" spans="1:7" x14ac:dyDescent="0.3">
      <c r="A2955" s="17" t="str">
        <f t="shared" si="51"/>
        <v>2017-18Corangamite ShireS1</v>
      </c>
      <c r="B2955" s="17" t="s">
        <v>262</v>
      </c>
      <c r="C2955" s="17" t="s">
        <v>213</v>
      </c>
      <c r="D2955" s="17" t="s">
        <v>116</v>
      </c>
      <c r="E2955" s="17">
        <v>0.488038390063748</v>
      </c>
      <c r="F2955" s="17">
        <v>0.59546100000000002</v>
      </c>
      <c r="G2955" s="17">
        <v>0.58493099999999998</v>
      </c>
    </row>
    <row r="2956" spans="1:7" x14ac:dyDescent="0.3">
      <c r="A2956" s="17" t="str">
        <f t="shared" si="51"/>
        <v>2017-18Darebin CityS1</v>
      </c>
      <c r="B2956" s="17" t="s">
        <v>262</v>
      </c>
      <c r="C2956" s="17" t="s">
        <v>214</v>
      </c>
      <c r="D2956" s="17" t="s">
        <v>116</v>
      </c>
      <c r="E2956" s="17">
        <v>0.71508311389552204</v>
      </c>
      <c r="F2956" s="17">
        <v>0.59546100000000002</v>
      </c>
      <c r="G2956" s="17">
        <v>0.65514099999999997</v>
      </c>
    </row>
    <row r="2957" spans="1:7" x14ac:dyDescent="0.3">
      <c r="A2957" s="17" t="str">
        <f t="shared" si="51"/>
        <v>2017-18East Gippsland ShireS1</v>
      </c>
      <c r="B2957" s="17" t="s">
        <v>262</v>
      </c>
      <c r="C2957" s="17" t="s">
        <v>215</v>
      </c>
      <c r="D2957" s="17" t="s">
        <v>116</v>
      </c>
      <c r="E2957" s="17">
        <v>0.57846040360398299</v>
      </c>
      <c r="F2957" s="17">
        <v>0.59546100000000002</v>
      </c>
      <c r="G2957" s="17">
        <v>0.58493099999999998</v>
      </c>
    </row>
    <row r="2958" spans="1:7" x14ac:dyDescent="0.3">
      <c r="A2958" s="17" t="str">
        <f t="shared" si="51"/>
        <v>2017-18Frankston CityS1</v>
      </c>
      <c r="B2958" s="17" t="s">
        <v>262</v>
      </c>
      <c r="C2958" s="17" t="s">
        <v>216</v>
      </c>
      <c r="D2958" s="17" t="s">
        <v>116</v>
      </c>
      <c r="E2958" s="17">
        <v>0.65986571857559695</v>
      </c>
      <c r="F2958" s="17">
        <v>0.59546100000000002</v>
      </c>
      <c r="G2958" s="17">
        <v>0.65514099999999997</v>
      </c>
    </row>
    <row r="2959" spans="1:7" x14ac:dyDescent="0.3">
      <c r="A2959" s="17" t="str">
        <f t="shared" si="51"/>
        <v>2017-18Gannawarra ShireS1</v>
      </c>
      <c r="B2959" s="17" t="s">
        <v>262</v>
      </c>
      <c r="C2959" s="17" t="s">
        <v>217</v>
      </c>
      <c r="D2959" s="17" t="s">
        <v>116</v>
      </c>
      <c r="E2959" s="17">
        <v>0.429183656360694</v>
      </c>
      <c r="F2959" s="17">
        <v>0.59546100000000002</v>
      </c>
      <c r="G2959" s="17">
        <v>0.51927599999999996</v>
      </c>
    </row>
    <row r="2960" spans="1:7" x14ac:dyDescent="0.3">
      <c r="A2960" s="17" t="str">
        <f t="shared" si="51"/>
        <v>2017-18Glenelg ShireS1</v>
      </c>
      <c r="B2960" s="17" t="s">
        <v>262</v>
      </c>
      <c r="C2960" s="17" t="s">
        <v>218</v>
      </c>
      <c r="D2960" s="17" t="s">
        <v>116</v>
      </c>
      <c r="E2960" s="17">
        <v>0.48855922586502198</v>
      </c>
      <c r="F2960" s="17">
        <v>0.59546100000000002</v>
      </c>
      <c r="G2960" s="17">
        <v>0.58493099999999998</v>
      </c>
    </row>
    <row r="2961" spans="1:7" x14ac:dyDescent="0.3">
      <c r="A2961" s="17" t="str">
        <f t="shared" si="51"/>
        <v>2017-18Golden Plains ShireS1</v>
      </c>
      <c r="B2961" s="17" t="s">
        <v>262</v>
      </c>
      <c r="C2961" s="17" t="s">
        <v>219</v>
      </c>
      <c r="D2961" s="17" t="s">
        <v>116</v>
      </c>
      <c r="E2961" s="17">
        <v>0.54541747374859795</v>
      </c>
      <c r="F2961" s="17">
        <v>0.59546100000000002</v>
      </c>
      <c r="G2961" s="17">
        <v>0.58493099999999998</v>
      </c>
    </row>
    <row r="2962" spans="1:7" x14ac:dyDescent="0.3">
      <c r="A2962" s="17" t="str">
        <f t="shared" si="51"/>
        <v>2017-18Greater Bendigo CityS1</v>
      </c>
      <c r="B2962" s="17" t="s">
        <v>262</v>
      </c>
      <c r="C2962" s="17" t="s">
        <v>220</v>
      </c>
      <c r="D2962" s="17" t="s">
        <v>116</v>
      </c>
      <c r="E2962" s="17">
        <v>0.62928957515762896</v>
      </c>
      <c r="F2962" s="17">
        <v>0.59546100000000002</v>
      </c>
      <c r="G2962" s="17">
        <v>0.58378600000000003</v>
      </c>
    </row>
    <row r="2963" spans="1:7" x14ac:dyDescent="0.3">
      <c r="A2963" s="17" t="str">
        <f t="shared" si="51"/>
        <v>2017-18Greater Dandenong CityS1</v>
      </c>
      <c r="B2963" s="17" t="s">
        <v>262</v>
      </c>
      <c r="C2963" s="17" t="s">
        <v>221</v>
      </c>
      <c r="D2963" s="17" t="s">
        <v>116</v>
      </c>
      <c r="E2963" s="17">
        <v>0.66435849142810699</v>
      </c>
      <c r="F2963" s="17">
        <v>0.59546100000000002</v>
      </c>
      <c r="G2963" s="17">
        <v>0.65514099999999997</v>
      </c>
    </row>
    <row r="2964" spans="1:7" x14ac:dyDescent="0.3">
      <c r="A2964" s="17" t="str">
        <f t="shared" si="51"/>
        <v>2017-18Greater Geelong CityS1</v>
      </c>
      <c r="B2964" s="17" t="s">
        <v>262</v>
      </c>
      <c r="C2964" s="17" t="s">
        <v>222</v>
      </c>
      <c r="D2964" s="17" t="s">
        <v>116</v>
      </c>
      <c r="E2964" s="17">
        <v>0.58932295822625302</v>
      </c>
      <c r="F2964" s="17">
        <v>0.59546100000000002</v>
      </c>
      <c r="G2964" s="17">
        <v>0.58378600000000003</v>
      </c>
    </row>
    <row r="2965" spans="1:7" x14ac:dyDescent="0.3">
      <c r="A2965" s="17" t="str">
        <f t="shared" si="51"/>
        <v>2017-18Hepburn ShireS1</v>
      </c>
      <c r="B2965" s="17" t="s">
        <v>262</v>
      </c>
      <c r="C2965" s="17" t="s">
        <v>223</v>
      </c>
      <c r="D2965" s="17" t="s">
        <v>116</v>
      </c>
      <c r="E2965" s="17">
        <v>0.60518951956512801</v>
      </c>
      <c r="F2965" s="17">
        <v>0.59546100000000002</v>
      </c>
      <c r="G2965" s="17">
        <v>0.51927599999999996</v>
      </c>
    </row>
    <row r="2966" spans="1:7" x14ac:dyDescent="0.3">
      <c r="A2966" s="17" t="str">
        <f t="shared" si="51"/>
        <v>2017-18Hindmarsh ShireS1</v>
      </c>
      <c r="B2966" s="17" t="s">
        <v>262</v>
      </c>
      <c r="C2966" s="17" t="s">
        <v>224</v>
      </c>
      <c r="D2966" s="17" t="s">
        <v>116</v>
      </c>
      <c r="E2966" s="17">
        <v>0.46954956981386697</v>
      </c>
      <c r="F2966" s="17">
        <v>0.59546100000000002</v>
      </c>
      <c r="G2966" s="17">
        <v>0.51927599999999996</v>
      </c>
    </row>
    <row r="2967" spans="1:7" x14ac:dyDescent="0.3">
      <c r="A2967" s="17" t="str">
        <f t="shared" si="51"/>
        <v>2017-18Hobsons Bay CityS1</v>
      </c>
      <c r="B2967" s="17" t="s">
        <v>262</v>
      </c>
      <c r="C2967" s="17" t="s">
        <v>225</v>
      </c>
      <c r="D2967" s="17" t="s">
        <v>116</v>
      </c>
      <c r="E2967" s="17">
        <v>0.72848026794624299</v>
      </c>
      <c r="F2967" s="17">
        <v>0.59546100000000002</v>
      </c>
      <c r="G2967" s="17">
        <v>0.65514099999999997</v>
      </c>
    </row>
    <row r="2968" spans="1:7" x14ac:dyDescent="0.3">
      <c r="A2968" s="17" t="str">
        <f t="shared" si="51"/>
        <v>2017-18Hume CityS1</v>
      </c>
      <c r="B2968" s="17" t="s">
        <v>262</v>
      </c>
      <c r="C2968" s="17" t="s">
        <v>226</v>
      </c>
      <c r="D2968" s="17" t="s">
        <v>116</v>
      </c>
      <c r="E2968" s="17">
        <v>0.54349351355059095</v>
      </c>
      <c r="F2968" s="17">
        <v>0.59546100000000002</v>
      </c>
      <c r="G2968" s="17">
        <v>0.64561500000000005</v>
      </c>
    </row>
    <row r="2969" spans="1:7" x14ac:dyDescent="0.3">
      <c r="A2969" s="17" t="str">
        <f t="shared" si="51"/>
        <v>2017-18Indigo ShireS1</v>
      </c>
      <c r="B2969" s="17" t="s">
        <v>262</v>
      </c>
      <c r="C2969" s="17" t="s">
        <v>227</v>
      </c>
      <c r="D2969" s="17" t="s">
        <v>116</v>
      </c>
      <c r="E2969" s="17">
        <v>0.51903297284783501</v>
      </c>
      <c r="F2969" s="17">
        <v>0.59546100000000002</v>
      </c>
      <c r="G2969" s="17">
        <v>0.51927599999999996</v>
      </c>
    </row>
    <row r="2970" spans="1:7" x14ac:dyDescent="0.3">
      <c r="A2970" s="17" t="str">
        <f t="shared" si="51"/>
        <v>2017-18Knox CityS1</v>
      </c>
      <c r="B2970" s="17" t="s">
        <v>262</v>
      </c>
      <c r="C2970" s="17" t="s">
        <v>228</v>
      </c>
      <c r="D2970" s="17" t="s">
        <v>116</v>
      </c>
      <c r="E2970" s="17">
        <v>0.66740534418903597</v>
      </c>
      <c r="F2970" s="17">
        <v>0.59546100000000002</v>
      </c>
      <c r="G2970" s="17">
        <v>0.65514099999999997</v>
      </c>
    </row>
    <row r="2971" spans="1:7" x14ac:dyDescent="0.3">
      <c r="A2971" s="17" t="str">
        <f t="shared" si="51"/>
        <v>2017-18Loddon ShireS1</v>
      </c>
      <c r="B2971" s="17" t="s">
        <v>262</v>
      </c>
      <c r="C2971" s="17" t="s">
        <v>229</v>
      </c>
      <c r="D2971" s="17" t="s">
        <v>116</v>
      </c>
      <c r="E2971" s="17">
        <v>0.32309285840352803</v>
      </c>
      <c r="F2971" s="17">
        <v>0.59546100000000002</v>
      </c>
      <c r="G2971" s="17">
        <v>0.51927599999999996</v>
      </c>
    </row>
    <row r="2972" spans="1:7" x14ac:dyDescent="0.3">
      <c r="A2972" s="17" t="str">
        <f t="shared" si="51"/>
        <v>2017-18Macedon Ranges ShireS1</v>
      </c>
      <c r="B2972" s="17" t="s">
        <v>262</v>
      </c>
      <c r="C2972" s="17" t="s">
        <v>230</v>
      </c>
      <c r="D2972" s="17" t="s">
        <v>116</v>
      </c>
      <c r="E2972" s="17">
        <v>0.61546893380387102</v>
      </c>
      <c r="F2972" s="17">
        <v>0.59546100000000002</v>
      </c>
      <c r="G2972" s="17">
        <v>0.58493099999999998</v>
      </c>
    </row>
    <row r="2973" spans="1:7" x14ac:dyDescent="0.3">
      <c r="A2973" s="17" t="str">
        <f t="shared" si="51"/>
        <v>2017-18Manningham CityS1</v>
      </c>
      <c r="B2973" s="17" t="s">
        <v>262</v>
      </c>
      <c r="C2973" s="17" t="s">
        <v>231</v>
      </c>
      <c r="D2973" s="17" t="s">
        <v>116</v>
      </c>
      <c r="E2973" s="17">
        <v>0.76055041540785495</v>
      </c>
      <c r="F2973" s="17">
        <v>0.59546100000000002</v>
      </c>
      <c r="G2973" s="17">
        <v>0.65514099999999997</v>
      </c>
    </row>
    <row r="2974" spans="1:7" x14ac:dyDescent="0.3">
      <c r="A2974" s="17" t="str">
        <f t="shared" si="51"/>
        <v>2017-18Mansfield ShireS1</v>
      </c>
      <c r="B2974" s="17" t="s">
        <v>262</v>
      </c>
      <c r="C2974" s="17" t="s">
        <v>232</v>
      </c>
      <c r="D2974" s="17" t="s">
        <v>116</v>
      </c>
      <c r="E2974" s="17">
        <v>0.62642489505738996</v>
      </c>
      <c r="F2974" s="17">
        <v>0.59546100000000002</v>
      </c>
      <c r="G2974" s="17">
        <v>0.51927599999999996</v>
      </c>
    </row>
    <row r="2975" spans="1:7" x14ac:dyDescent="0.3">
      <c r="A2975" s="17" t="str">
        <f t="shared" si="51"/>
        <v>2017-18Maribyrnong CityS1</v>
      </c>
      <c r="B2975" s="17" t="s">
        <v>262</v>
      </c>
      <c r="C2975" s="17" t="s">
        <v>233</v>
      </c>
      <c r="D2975" s="17" t="s">
        <v>116</v>
      </c>
      <c r="E2975" s="17">
        <v>0.71483889329957895</v>
      </c>
      <c r="F2975" s="17">
        <v>0.59546100000000002</v>
      </c>
      <c r="G2975" s="17">
        <v>0.65514099999999997</v>
      </c>
    </row>
    <row r="2976" spans="1:7" x14ac:dyDescent="0.3">
      <c r="A2976" s="17" t="str">
        <f t="shared" si="51"/>
        <v>2017-18Maroondah CityS1</v>
      </c>
      <c r="B2976" s="17" t="s">
        <v>262</v>
      </c>
      <c r="C2976" s="17" t="s">
        <v>234</v>
      </c>
      <c r="D2976" s="17" t="s">
        <v>116</v>
      </c>
      <c r="E2976" s="17">
        <v>0.62970276449802498</v>
      </c>
      <c r="F2976" s="17">
        <v>0.59546100000000002</v>
      </c>
      <c r="G2976" s="17">
        <v>0.65514099999999997</v>
      </c>
    </row>
    <row r="2977" spans="1:7" x14ac:dyDescent="0.3">
      <c r="A2977" s="17" t="str">
        <f t="shared" si="51"/>
        <v>2017-18Melbourne CityS1</v>
      </c>
      <c r="B2977" s="17" t="s">
        <v>262</v>
      </c>
      <c r="C2977" s="17" t="s">
        <v>235</v>
      </c>
      <c r="D2977" s="17" t="s">
        <v>116</v>
      </c>
      <c r="E2977" s="17">
        <v>0.59948906930684298</v>
      </c>
      <c r="F2977" s="17">
        <v>0.59546100000000002</v>
      </c>
      <c r="G2977" s="17">
        <v>0.65514099999999997</v>
      </c>
    </row>
    <row r="2978" spans="1:7" x14ac:dyDescent="0.3">
      <c r="A2978" s="17" t="str">
        <f t="shared" si="51"/>
        <v>2017-18Melton CityS1</v>
      </c>
      <c r="B2978" s="17" t="s">
        <v>262</v>
      </c>
      <c r="C2978" s="17" t="s">
        <v>236</v>
      </c>
      <c r="D2978" s="17" t="s">
        <v>116</v>
      </c>
      <c r="E2978" s="17">
        <v>0.57223330278691198</v>
      </c>
      <c r="F2978" s="17">
        <v>0.59546100000000002</v>
      </c>
      <c r="G2978" s="17">
        <v>0.64561500000000005</v>
      </c>
    </row>
    <row r="2979" spans="1:7" x14ac:dyDescent="0.3">
      <c r="A2979" s="17" t="str">
        <f t="shared" si="51"/>
        <v>2017-18Moira ShireS1</v>
      </c>
      <c r="B2979" s="17" t="s">
        <v>262</v>
      </c>
      <c r="C2979" s="17" t="s">
        <v>237</v>
      </c>
      <c r="D2979" s="17" t="s">
        <v>116</v>
      </c>
      <c r="E2979" s="17">
        <v>0.60697719952307905</v>
      </c>
      <c r="F2979" s="17">
        <v>0.59546100000000002</v>
      </c>
      <c r="G2979" s="17">
        <v>0.58493099999999998</v>
      </c>
    </row>
    <row r="2980" spans="1:7" x14ac:dyDescent="0.3">
      <c r="A2980" s="17" t="str">
        <f t="shared" si="51"/>
        <v>2017-18Monash CityS1</v>
      </c>
      <c r="B2980" s="17" t="s">
        <v>262</v>
      </c>
      <c r="C2980" s="17" t="s">
        <v>238</v>
      </c>
      <c r="D2980" s="17" t="s">
        <v>116</v>
      </c>
      <c r="E2980" s="17">
        <v>0.63073995541782202</v>
      </c>
      <c r="F2980" s="17">
        <v>0.59546100000000002</v>
      </c>
      <c r="G2980" s="17">
        <v>0.65514099999999997</v>
      </c>
    </row>
    <row r="2981" spans="1:7" x14ac:dyDescent="0.3">
      <c r="A2981" s="17" t="str">
        <f t="shared" si="51"/>
        <v>2017-18Moonee Valley CityS1</v>
      </c>
      <c r="B2981" s="17" t="s">
        <v>262</v>
      </c>
      <c r="C2981" s="17" t="s">
        <v>239</v>
      </c>
      <c r="D2981" s="17" t="s">
        <v>116</v>
      </c>
      <c r="E2981" s="17">
        <v>0.66238570996064206</v>
      </c>
      <c r="F2981" s="17">
        <v>0.59546100000000002</v>
      </c>
      <c r="G2981" s="17">
        <v>0.65514099999999997</v>
      </c>
    </row>
    <row r="2982" spans="1:7" x14ac:dyDescent="0.3">
      <c r="A2982" s="17" t="str">
        <f t="shared" si="51"/>
        <v>2017-18Moorabool ShireS1</v>
      </c>
      <c r="B2982" s="17" t="s">
        <v>262</v>
      </c>
      <c r="C2982" s="17" t="s">
        <v>240</v>
      </c>
      <c r="D2982" s="17" t="s">
        <v>116</v>
      </c>
      <c r="E2982" s="17">
        <v>0.63705300663361897</v>
      </c>
      <c r="F2982" s="17">
        <v>0.59546100000000002</v>
      </c>
      <c r="G2982" s="17">
        <v>0.58493099999999998</v>
      </c>
    </row>
    <row r="2983" spans="1:7" x14ac:dyDescent="0.3">
      <c r="A2983" s="17" t="str">
        <f t="shared" si="51"/>
        <v>2017-18Merri-bek CityS1</v>
      </c>
      <c r="B2983" s="17" t="s">
        <v>262</v>
      </c>
      <c r="C2983" s="17" t="s">
        <v>241</v>
      </c>
      <c r="D2983" s="17" t="s">
        <v>116</v>
      </c>
      <c r="E2983" s="17">
        <v>0.65788872146779098</v>
      </c>
      <c r="F2983" s="17">
        <v>0.59546100000000002</v>
      </c>
      <c r="G2983" s="17">
        <v>0.65514099999999997</v>
      </c>
    </row>
    <row r="2984" spans="1:7" x14ac:dyDescent="0.3">
      <c r="A2984" s="17" t="str">
        <f t="shared" si="51"/>
        <v>2017-18Mornington Peninsula ShireS1</v>
      </c>
      <c r="B2984" s="17" t="s">
        <v>262</v>
      </c>
      <c r="C2984" s="17" t="s">
        <v>242</v>
      </c>
      <c r="D2984" s="17" t="s">
        <v>116</v>
      </c>
      <c r="E2984" s="17">
        <v>0.73847630222901395</v>
      </c>
      <c r="F2984" s="17">
        <v>0.59546100000000002</v>
      </c>
      <c r="G2984" s="17">
        <v>0.64561500000000005</v>
      </c>
    </row>
    <row r="2985" spans="1:7" x14ac:dyDescent="0.3">
      <c r="A2985" s="17" t="str">
        <f t="shared" si="51"/>
        <v>2017-18Mount Alexander ShireS1</v>
      </c>
      <c r="B2985" s="17" t="s">
        <v>262</v>
      </c>
      <c r="C2985" s="17" t="s">
        <v>243</v>
      </c>
      <c r="D2985" s="17" t="s">
        <v>116</v>
      </c>
      <c r="E2985" s="17">
        <v>0.63557671119615899</v>
      </c>
      <c r="F2985" s="17">
        <v>0.59546100000000002</v>
      </c>
      <c r="G2985" s="17">
        <v>0.58493099999999998</v>
      </c>
    </row>
    <row r="2986" spans="1:7" x14ac:dyDescent="0.3">
      <c r="A2986" s="17" t="str">
        <f t="shared" si="51"/>
        <v>2017-18Moyne ShireS1</v>
      </c>
      <c r="B2986" s="17" t="s">
        <v>262</v>
      </c>
      <c r="C2986" s="17" t="s">
        <v>244</v>
      </c>
      <c r="D2986" s="17" t="s">
        <v>116</v>
      </c>
      <c r="E2986" s="17">
        <v>0.410373234290968</v>
      </c>
      <c r="F2986" s="17">
        <v>0.59546100000000002</v>
      </c>
      <c r="G2986" s="17">
        <v>0.58493099999999998</v>
      </c>
    </row>
    <row r="2987" spans="1:7" x14ac:dyDescent="0.3">
      <c r="A2987" s="17" t="str">
        <f t="shared" si="51"/>
        <v>2017-18Murrindindi ShireS1</v>
      </c>
      <c r="B2987" s="17" t="s">
        <v>262</v>
      </c>
      <c r="C2987" s="17" t="s">
        <v>245</v>
      </c>
      <c r="D2987" s="17" t="s">
        <v>116</v>
      </c>
      <c r="E2987" s="17">
        <v>0.58661464930340601</v>
      </c>
      <c r="F2987" s="17">
        <v>0.59546100000000002</v>
      </c>
      <c r="G2987" s="17">
        <v>0.51927599999999996</v>
      </c>
    </row>
    <row r="2988" spans="1:7" x14ac:dyDescent="0.3">
      <c r="A2988" s="17" t="str">
        <f t="shared" si="51"/>
        <v>2017-18Nillumbik ShireS1</v>
      </c>
      <c r="B2988" s="17" t="s">
        <v>262</v>
      </c>
      <c r="C2988" s="17" t="s">
        <v>246</v>
      </c>
      <c r="D2988" s="17" t="s">
        <v>116</v>
      </c>
      <c r="E2988" s="17">
        <v>0.74020109366731301</v>
      </c>
      <c r="F2988" s="17">
        <v>0.59546100000000002</v>
      </c>
      <c r="G2988" s="17">
        <v>0.64561500000000005</v>
      </c>
    </row>
    <row r="2989" spans="1:7" x14ac:dyDescent="0.3">
      <c r="A2989" s="17" t="str">
        <f t="shared" si="51"/>
        <v>2017-18Port Phillip CityS1</v>
      </c>
      <c r="B2989" s="17" t="s">
        <v>262</v>
      </c>
      <c r="C2989" s="17" t="s">
        <v>247</v>
      </c>
      <c r="D2989" s="17" t="s">
        <v>116</v>
      </c>
      <c r="E2989" s="17">
        <v>0.57514155582503401</v>
      </c>
      <c r="F2989" s="17">
        <v>0.59546100000000002</v>
      </c>
      <c r="G2989" s="17">
        <v>0.65514099999999997</v>
      </c>
    </row>
    <row r="2990" spans="1:7" x14ac:dyDescent="0.3">
      <c r="A2990" s="17" t="str">
        <f t="shared" si="51"/>
        <v>2017-18Pyrenees ShireS1</v>
      </c>
      <c r="B2990" s="17" t="s">
        <v>262</v>
      </c>
      <c r="C2990" s="17" t="s">
        <v>248</v>
      </c>
      <c r="D2990" s="17" t="s">
        <v>116</v>
      </c>
      <c r="E2990" s="17">
        <v>0.42388532231114201</v>
      </c>
      <c r="F2990" s="17">
        <v>0.59546100000000002</v>
      </c>
      <c r="G2990" s="17">
        <v>0.51927599999999996</v>
      </c>
    </row>
    <row r="2991" spans="1:7" x14ac:dyDescent="0.3">
      <c r="A2991" s="17" t="str">
        <f t="shared" si="51"/>
        <v>2017-18Greater SheppartonS1</v>
      </c>
      <c r="B2991" s="17" t="s">
        <v>262</v>
      </c>
      <c r="C2991" s="17" t="s">
        <v>249</v>
      </c>
      <c r="D2991" s="17" t="s">
        <v>116</v>
      </c>
      <c r="E2991" s="17">
        <v>0.59200781119763801</v>
      </c>
      <c r="F2991" s="17">
        <v>0.59546100000000002</v>
      </c>
      <c r="G2991" s="17">
        <v>0.58378600000000003</v>
      </c>
    </row>
    <row r="2992" spans="1:7" x14ac:dyDescent="0.3">
      <c r="A2992" s="17" t="str">
        <f t="shared" si="51"/>
        <v>2017-18Wangaratta Rural CityS1</v>
      </c>
      <c r="B2992" s="17" t="s">
        <v>262</v>
      </c>
      <c r="C2992" s="17" t="s">
        <v>250</v>
      </c>
      <c r="D2992" s="17" t="s">
        <v>116</v>
      </c>
      <c r="E2992" s="17">
        <v>0.52004872601766305</v>
      </c>
      <c r="F2992" s="17">
        <v>0.59546100000000002</v>
      </c>
      <c r="G2992" s="17">
        <v>0.58378600000000003</v>
      </c>
    </row>
    <row r="2993" spans="1:7" x14ac:dyDescent="0.3">
      <c r="A2993" s="17" t="str">
        <f t="shared" ref="A2993:A3056" si="52">CONCATENATE(B2993,C2993,D2993)</f>
        <v>2017-18Warrnambool CityS1</v>
      </c>
      <c r="B2993" s="17" t="s">
        <v>262</v>
      </c>
      <c r="C2993" s="17" t="s">
        <v>251</v>
      </c>
      <c r="D2993" s="17" t="s">
        <v>116</v>
      </c>
      <c r="E2993" s="17">
        <v>0.51344474146927199</v>
      </c>
      <c r="F2993" s="17">
        <v>0.59546100000000002</v>
      </c>
      <c r="G2993" s="17">
        <v>0.58378600000000003</v>
      </c>
    </row>
    <row r="2994" spans="1:7" x14ac:dyDescent="0.3">
      <c r="A2994" s="17" t="str">
        <f t="shared" si="52"/>
        <v>2017-18Wodonga CityS1</v>
      </c>
      <c r="B2994" s="17" t="s">
        <v>262</v>
      </c>
      <c r="C2994" s="17" t="s">
        <v>252</v>
      </c>
      <c r="D2994" s="17" t="s">
        <v>116</v>
      </c>
      <c r="E2994" s="17">
        <v>0.704719347757918</v>
      </c>
      <c r="F2994" s="17">
        <v>0.59546100000000002</v>
      </c>
      <c r="G2994" s="17">
        <v>0.58378600000000003</v>
      </c>
    </row>
    <row r="2995" spans="1:7" x14ac:dyDescent="0.3">
      <c r="A2995" s="17" t="str">
        <f t="shared" si="52"/>
        <v>2017-18Boroondara CityS1</v>
      </c>
      <c r="B2995" s="17" t="s">
        <v>262</v>
      </c>
      <c r="C2995" s="17" t="s">
        <v>253</v>
      </c>
      <c r="D2995" s="17" t="s">
        <v>116</v>
      </c>
      <c r="E2995" s="17">
        <v>0.74907637359262103</v>
      </c>
      <c r="F2995" s="17">
        <v>0.59546100000000002</v>
      </c>
      <c r="G2995" s="17">
        <v>0.65514099999999997</v>
      </c>
    </row>
    <row r="2996" spans="1:7" x14ac:dyDescent="0.3">
      <c r="A2996" s="17" t="str">
        <f t="shared" si="52"/>
        <v>2017-18Buloke ShireS1</v>
      </c>
      <c r="B2996" s="17" t="s">
        <v>262</v>
      </c>
      <c r="C2996" s="17" t="s">
        <v>254</v>
      </c>
      <c r="D2996" s="17" t="s">
        <v>116</v>
      </c>
      <c r="E2996" s="17">
        <v>0.48355813175788698</v>
      </c>
      <c r="F2996" s="17">
        <v>0.59546100000000002</v>
      </c>
      <c r="G2996" s="17">
        <v>0.51927599999999996</v>
      </c>
    </row>
    <row r="2997" spans="1:7" x14ac:dyDescent="0.3">
      <c r="A2997" s="17" t="str">
        <f t="shared" si="52"/>
        <v>2017-18Glen Eira CityS1</v>
      </c>
      <c r="B2997" s="17" t="s">
        <v>262</v>
      </c>
      <c r="C2997" s="17" t="s">
        <v>255</v>
      </c>
      <c r="D2997" s="17" t="s">
        <v>116</v>
      </c>
      <c r="E2997" s="17">
        <v>0.57897469815345104</v>
      </c>
      <c r="F2997" s="17">
        <v>0.59546100000000002</v>
      </c>
      <c r="G2997" s="17">
        <v>0.65514099999999997</v>
      </c>
    </row>
    <row r="2998" spans="1:7" x14ac:dyDescent="0.3">
      <c r="A2998" s="17" t="str">
        <f t="shared" si="52"/>
        <v>2017-18Horsham Rural CityS1</v>
      </c>
      <c r="B2998" s="17" t="s">
        <v>262</v>
      </c>
      <c r="C2998" s="17" t="s">
        <v>256</v>
      </c>
      <c r="D2998" s="17" t="s">
        <v>116</v>
      </c>
      <c r="E2998" s="17">
        <v>0.52973920214410897</v>
      </c>
      <c r="F2998" s="17">
        <v>0.59546100000000002</v>
      </c>
      <c r="G2998" s="17">
        <v>0.58378600000000003</v>
      </c>
    </row>
    <row r="2999" spans="1:7" x14ac:dyDescent="0.3">
      <c r="A2999" s="17" t="str">
        <f t="shared" si="52"/>
        <v>2017-18Kingston CityS1</v>
      </c>
      <c r="B2999" s="17" t="s">
        <v>262</v>
      </c>
      <c r="C2999" s="17" t="s">
        <v>257</v>
      </c>
      <c r="D2999" s="17" t="s">
        <v>116</v>
      </c>
      <c r="E2999" s="17">
        <v>0.62161148413984701</v>
      </c>
      <c r="F2999" s="17">
        <v>0.59546100000000002</v>
      </c>
      <c r="G2999" s="17">
        <v>0.65514099999999997</v>
      </c>
    </row>
    <row r="3000" spans="1:7" x14ac:dyDescent="0.3">
      <c r="A3000" s="17" t="str">
        <f t="shared" si="52"/>
        <v>2017-18Latrobe CityS1</v>
      </c>
      <c r="B3000" s="17" t="s">
        <v>262</v>
      </c>
      <c r="C3000" s="17" t="s">
        <v>258</v>
      </c>
      <c r="D3000" s="17" t="s">
        <v>116</v>
      </c>
      <c r="E3000" s="17">
        <v>0.59405081952996297</v>
      </c>
      <c r="F3000" s="17">
        <v>0.59546100000000002</v>
      </c>
      <c r="G3000" s="17">
        <v>0.58378600000000003</v>
      </c>
    </row>
    <row r="3001" spans="1:7" x14ac:dyDescent="0.3">
      <c r="A3001" s="17" t="str">
        <f t="shared" si="52"/>
        <v>2017-18Mildura Rural CityS1</v>
      </c>
      <c r="B3001" s="17" t="s">
        <v>262</v>
      </c>
      <c r="C3001" s="17" t="s">
        <v>259</v>
      </c>
      <c r="D3001" s="17" t="s">
        <v>116</v>
      </c>
      <c r="E3001" s="17">
        <v>0.541017695506809</v>
      </c>
      <c r="F3001" s="17">
        <v>0.59546100000000002</v>
      </c>
      <c r="G3001" s="17">
        <v>0.58378600000000003</v>
      </c>
    </row>
    <row r="3002" spans="1:7" x14ac:dyDescent="0.3">
      <c r="A3002" s="17" t="str">
        <f t="shared" si="52"/>
        <v>2017-18Mitchell ShireS1</v>
      </c>
      <c r="B3002" s="17" t="s">
        <v>262</v>
      </c>
      <c r="C3002" s="17" t="s">
        <v>260</v>
      </c>
      <c r="D3002" s="17" t="s">
        <v>116</v>
      </c>
      <c r="E3002" s="17">
        <v>0.62193646391217605</v>
      </c>
      <c r="F3002" s="17">
        <v>0.59546100000000002</v>
      </c>
      <c r="G3002" s="17">
        <v>0.58493099999999998</v>
      </c>
    </row>
    <row r="3003" spans="1:7" x14ac:dyDescent="0.3">
      <c r="A3003" s="17" t="str">
        <f t="shared" si="52"/>
        <v>2017-18Northern Grampians ShireS1</v>
      </c>
      <c r="B3003" s="17" t="s">
        <v>262</v>
      </c>
      <c r="C3003" s="17" t="s">
        <v>261</v>
      </c>
      <c r="D3003" s="17" t="s">
        <v>116</v>
      </c>
      <c r="E3003" s="17">
        <v>0.50827759450379795</v>
      </c>
      <c r="F3003" s="17">
        <v>0.59546100000000002</v>
      </c>
      <c r="G3003" s="17">
        <v>0.51927599999999996</v>
      </c>
    </row>
    <row r="3004" spans="1:7" x14ac:dyDescent="0.3">
      <c r="A3004" s="17" t="str">
        <f t="shared" si="52"/>
        <v>2022-23Alpine ShireR4</v>
      </c>
      <c r="B3004" s="17" t="s">
        <v>289</v>
      </c>
      <c r="C3004" s="17" t="s">
        <v>202</v>
      </c>
      <c r="D3004" s="17" t="s">
        <v>290</v>
      </c>
      <c r="E3004" s="17">
        <v>6.8709410915783904</v>
      </c>
      <c r="F3004" s="17">
        <v>18.264228852014799</v>
      </c>
      <c r="G3004" s="17">
        <v>6.8460442646501303</v>
      </c>
    </row>
    <row r="3005" spans="1:7" x14ac:dyDescent="0.3">
      <c r="A3005" s="17" t="str">
        <f t="shared" si="52"/>
        <v>2022-23Alpine ShireWC4</v>
      </c>
      <c r="B3005" s="17" t="s">
        <v>289</v>
      </c>
      <c r="C3005" s="17" t="s">
        <v>202</v>
      </c>
      <c r="D3005" s="17" t="s">
        <v>291</v>
      </c>
      <c r="E3005" s="17">
        <v>78.9146071971617</v>
      </c>
      <c r="F3005" s="17">
        <v>77.599560290157896</v>
      </c>
      <c r="G3005" s="17">
        <v>97.880194800568106</v>
      </c>
    </row>
    <row r="3006" spans="1:7" x14ac:dyDescent="0.3">
      <c r="A3006" s="17" t="str">
        <f t="shared" si="52"/>
        <v>2022-23Alpine ShireWC3</v>
      </c>
      <c r="B3006" s="17" t="s">
        <v>289</v>
      </c>
      <c r="C3006" s="17" t="s">
        <v>202</v>
      </c>
      <c r="D3006" s="17" t="s">
        <v>292</v>
      </c>
      <c r="E3006" s="17">
        <v>123.691167010309</v>
      </c>
      <c r="F3006" s="17">
        <v>137.95516789220801</v>
      </c>
      <c r="G3006" s="17">
        <v>152.91838594168499</v>
      </c>
    </row>
    <row r="3007" spans="1:7" x14ac:dyDescent="0.3">
      <c r="A3007" s="17" t="str">
        <f t="shared" si="52"/>
        <v>2022-23Alpine ShireWC2</v>
      </c>
      <c r="B3007" s="17" t="s">
        <v>289</v>
      </c>
      <c r="C3007" s="17" t="s">
        <v>202</v>
      </c>
      <c r="D3007" s="17" t="s">
        <v>293</v>
      </c>
      <c r="E3007" s="17">
        <v>2.03221671420085</v>
      </c>
      <c r="F3007" s="17">
        <v>6.0319201847867001</v>
      </c>
      <c r="G3007" s="17">
        <v>4.92750232175388</v>
      </c>
    </row>
    <row r="3008" spans="1:7" x14ac:dyDescent="0.3">
      <c r="A3008" s="17" t="str">
        <f t="shared" si="52"/>
        <v>2022-23Alpine ShireWC1</v>
      </c>
      <c r="B3008" s="17" t="s">
        <v>289</v>
      </c>
      <c r="C3008" s="17" t="s">
        <v>202</v>
      </c>
      <c r="D3008" s="17" t="s">
        <v>294</v>
      </c>
      <c r="E3008" s="17">
        <v>126.64070387999401</v>
      </c>
      <c r="F3008" s="17">
        <v>142.272041912909</v>
      </c>
      <c r="G3008" s="17">
        <v>132.40109578760399</v>
      </c>
    </row>
    <row r="3009" spans="1:7" x14ac:dyDescent="0.3">
      <c r="A3009" s="17" t="str">
        <f t="shared" si="52"/>
        <v>2022-23Alpine ShireSP3</v>
      </c>
      <c r="B3009" s="17" t="s">
        <v>289</v>
      </c>
      <c r="C3009" s="17" t="s">
        <v>202</v>
      </c>
      <c r="D3009" s="17" t="s">
        <v>295</v>
      </c>
      <c r="E3009" s="17">
        <v>2846.72972972973</v>
      </c>
      <c r="F3009" s="17">
        <v>3010.6430743850301</v>
      </c>
      <c r="G3009" s="17">
        <v>3012.9055755993099</v>
      </c>
    </row>
    <row r="3010" spans="1:7" x14ac:dyDescent="0.3">
      <c r="A3010" s="17" t="str">
        <f t="shared" si="52"/>
        <v>2022-23Alpine ShireC7</v>
      </c>
      <c r="B3010" s="17" t="s">
        <v>289</v>
      </c>
      <c r="C3010" s="17" t="s">
        <v>202</v>
      </c>
      <c r="D3010" s="17" t="s">
        <v>296</v>
      </c>
      <c r="E3010" s="17">
        <v>0.27860696517412897</v>
      </c>
      <c r="F3010" s="17">
        <v>0.182727611163157</v>
      </c>
      <c r="G3010" s="17">
        <v>0.21830894670304499</v>
      </c>
    </row>
    <row r="3011" spans="1:7" x14ac:dyDescent="0.3">
      <c r="A3011" s="17" t="str">
        <f t="shared" si="52"/>
        <v>2022-23Alpine ShireMC3</v>
      </c>
      <c r="B3011" s="17" t="s">
        <v>289</v>
      </c>
      <c r="C3011" s="17" t="s">
        <v>202</v>
      </c>
      <c r="D3011" s="17" t="s">
        <v>297</v>
      </c>
      <c r="E3011" s="17">
        <v>73.4397630799605</v>
      </c>
      <c r="F3011" s="17">
        <v>86.610523781947194</v>
      </c>
      <c r="G3011" s="17">
        <v>87.138168072554905</v>
      </c>
    </row>
    <row r="3012" spans="1:7" x14ac:dyDescent="0.3">
      <c r="A3012" s="17" t="str">
        <f t="shared" si="52"/>
        <v>2022-23Alpine ShireR5</v>
      </c>
      <c r="B3012" s="17" t="s">
        <v>289</v>
      </c>
      <c r="C3012" s="17" t="s">
        <v>202</v>
      </c>
      <c r="D3012" s="17" t="s">
        <v>298</v>
      </c>
      <c r="E3012" s="17">
        <v>49</v>
      </c>
      <c r="F3012" s="17">
        <v>50.147435897435898</v>
      </c>
      <c r="G3012" s="17">
        <v>44.210526315789501</v>
      </c>
    </row>
    <row r="3013" spans="1:7" x14ac:dyDescent="0.3">
      <c r="A3013" s="17" t="str">
        <f t="shared" si="52"/>
        <v>2022-23Alpine ShireE4</v>
      </c>
      <c r="B3013" s="17" t="s">
        <v>289</v>
      </c>
      <c r="C3013" s="17" t="s">
        <v>202</v>
      </c>
      <c r="D3013" s="17" t="s">
        <v>299</v>
      </c>
      <c r="E3013" s="17">
        <v>1851.5037593985001</v>
      </c>
      <c r="F3013" s="17">
        <v>1846.8824585038799</v>
      </c>
      <c r="G3013" s="17">
        <v>1755.6935531348099</v>
      </c>
    </row>
    <row r="3014" spans="1:7" x14ac:dyDescent="0.3">
      <c r="A3014" s="17" t="str">
        <f t="shared" si="52"/>
        <v>2022-23Alpine ShireR3</v>
      </c>
      <c r="B3014" s="17" t="s">
        <v>289</v>
      </c>
      <c r="C3014" s="17" t="s">
        <v>202</v>
      </c>
      <c r="D3014" s="17" t="s">
        <v>300</v>
      </c>
      <c r="E3014" s="17">
        <v>53.027744133232403</v>
      </c>
      <c r="F3014" s="17">
        <v>112.740943187181</v>
      </c>
      <c r="G3014" s="17">
        <v>58.622104241494398</v>
      </c>
    </row>
    <row r="3015" spans="1:7" x14ac:dyDescent="0.3">
      <c r="A3015" s="17" t="str">
        <f t="shared" si="52"/>
        <v>2022-23Alpine ShireR2</v>
      </c>
      <c r="B3015" s="17" t="s">
        <v>289</v>
      </c>
      <c r="C3015" s="17" t="s">
        <v>202</v>
      </c>
      <c r="D3015" s="17" t="s">
        <v>31</v>
      </c>
      <c r="E3015" s="17">
        <v>0.99357113231024496</v>
      </c>
      <c r="F3015" s="17">
        <v>0.96653235715222696</v>
      </c>
      <c r="G3015" s="17">
        <v>0.96732087541506495</v>
      </c>
    </row>
    <row r="3016" spans="1:7" x14ac:dyDescent="0.3">
      <c r="A3016" s="17" t="str">
        <f t="shared" si="52"/>
        <v>2022-23Alpine ShireR1</v>
      </c>
      <c r="B3016" s="17" t="s">
        <v>289</v>
      </c>
      <c r="C3016" s="17" t="s">
        <v>202</v>
      </c>
      <c r="D3016" s="17" t="s">
        <v>301</v>
      </c>
      <c r="E3016" s="17">
        <v>127.702507927357</v>
      </c>
      <c r="F3016" s="17">
        <v>82.350770672540904</v>
      </c>
      <c r="G3016" s="17">
        <v>57.028314361718401</v>
      </c>
    </row>
    <row r="3017" spans="1:7" x14ac:dyDescent="0.3">
      <c r="A3017" s="17" t="str">
        <f t="shared" si="52"/>
        <v>2022-23Alpine ShireMC6</v>
      </c>
      <c r="B3017" s="17" t="s">
        <v>289</v>
      </c>
      <c r="C3017" s="17" t="s">
        <v>202</v>
      </c>
      <c r="D3017" s="17" t="s">
        <v>302</v>
      </c>
      <c r="E3017" s="17">
        <v>1.0485436893203901</v>
      </c>
      <c r="F3017" s="17">
        <v>0.97788007754137096</v>
      </c>
      <c r="G3017" s="17">
        <v>0.99135739094049602</v>
      </c>
    </row>
    <row r="3018" spans="1:7" x14ac:dyDescent="0.3">
      <c r="A3018" s="17" t="str">
        <f t="shared" si="52"/>
        <v>2022-23Alpine ShireMC5</v>
      </c>
      <c r="B3018" s="17" t="s">
        <v>289</v>
      </c>
      <c r="C3018" s="17" t="s">
        <v>202</v>
      </c>
      <c r="D3018" s="17" t="s">
        <v>303</v>
      </c>
      <c r="E3018" s="17">
        <v>0.82608695652173902</v>
      </c>
      <c r="F3018" s="17">
        <v>0.822019356937015</v>
      </c>
      <c r="G3018" s="17">
        <v>0.81645995244027603</v>
      </c>
    </row>
    <row r="3019" spans="1:7" x14ac:dyDescent="0.3">
      <c r="A3019" s="17" t="str">
        <f t="shared" si="52"/>
        <v>2022-23Alpine ShireMC4</v>
      </c>
      <c r="B3019" s="17" t="s">
        <v>289</v>
      </c>
      <c r="C3019" s="17" t="s">
        <v>202</v>
      </c>
      <c r="D3019" s="17" t="s">
        <v>304</v>
      </c>
      <c r="E3019" s="17">
        <v>0.83429895712630397</v>
      </c>
      <c r="F3019" s="17">
        <v>0.77911428914280301</v>
      </c>
      <c r="G3019" s="17">
        <v>0.79914260513975899</v>
      </c>
    </row>
    <row r="3020" spans="1:7" x14ac:dyDescent="0.3">
      <c r="A3020" s="17" t="str">
        <f t="shared" si="52"/>
        <v>2022-23Alpine ShireSP1</v>
      </c>
      <c r="B3020" s="17" t="s">
        <v>289</v>
      </c>
      <c r="C3020" s="17" t="s">
        <v>202</v>
      </c>
      <c r="D3020" s="17" t="s">
        <v>305</v>
      </c>
      <c r="E3020" s="17">
        <v>145</v>
      </c>
      <c r="F3020" s="17">
        <v>87.031818181818196</v>
      </c>
      <c r="G3020" s="17">
        <v>76.302631578947398</v>
      </c>
    </row>
    <row r="3021" spans="1:7" x14ac:dyDescent="0.3">
      <c r="A3021" s="17" t="str">
        <f t="shared" si="52"/>
        <v>2022-23Alpine ShireOP1</v>
      </c>
      <c r="B3021" s="17" t="s">
        <v>289</v>
      </c>
      <c r="C3021" s="17" t="s">
        <v>202</v>
      </c>
      <c r="D3021" s="17" t="s">
        <v>306</v>
      </c>
      <c r="E3021" s="17">
        <v>0.10587799978856099</v>
      </c>
      <c r="F3021" s="17">
        <v>-1.20220242720441E-2</v>
      </c>
      <c r="G3021" s="17">
        <v>3.1403886059135399E-3</v>
      </c>
    </row>
    <row r="3022" spans="1:7" x14ac:dyDescent="0.3">
      <c r="A3022" s="17" t="str">
        <f t="shared" si="52"/>
        <v>2022-23Alpine ShireC6</v>
      </c>
      <c r="B3022" s="17" t="s">
        <v>289</v>
      </c>
      <c r="C3022" s="17" t="s">
        <v>202</v>
      </c>
      <c r="D3022" s="17" t="s">
        <v>307</v>
      </c>
      <c r="E3022" s="17">
        <v>7</v>
      </c>
      <c r="F3022" s="17">
        <v>5.4936708860759502</v>
      </c>
      <c r="G3022" s="17">
        <v>4.2105263157894699</v>
      </c>
    </row>
    <row r="3023" spans="1:7" x14ac:dyDescent="0.3">
      <c r="A3023" s="17" t="str">
        <f t="shared" si="52"/>
        <v>2022-23Alpine ShireC5</v>
      </c>
      <c r="B3023" s="17" t="s">
        <v>289</v>
      </c>
      <c r="C3023" s="17" t="s">
        <v>202</v>
      </c>
      <c r="D3023" s="17" t="s">
        <v>308</v>
      </c>
      <c r="E3023" s="17">
        <v>539.96204933586296</v>
      </c>
      <c r="F3023" s="17">
        <v>564.26027484438498</v>
      </c>
      <c r="G3023" s="17">
        <v>1235.79975192858</v>
      </c>
    </row>
    <row r="3024" spans="1:7" x14ac:dyDescent="0.3">
      <c r="A3024" s="17" t="str">
        <f t="shared" si="52"/>
        <v>2022-23Alpine ShireC4</v>
      </c>
      <c r="B3024" s="17" t="s">
        <v>289</v>
      </c>
      <c r="C3024" s="17" t="s">
        <v>202</v>
      </c>
      <c r="D3024" s="17" t="s">
        <v>309</v>
      </c>
      <c r="E3024" s="17">
        <v>2031.04364326376</v>
      </c>
      <c r="F3024" s="17">
        <v>1671.0885249641201</v>
      </c>
      <c r="G3024" s="17">
        <v>2117.69459453337</v>
      </c>
    </row>
    <row r="3025" spans="1:7" x14ac:dyDescent="0.3">
      <c r="A3025" s="17" t="str">
        <f t="shared" si="52"/>
        <v>2022-23Alpine ShireC3</v>
      </c>
      <c r="B3025" s="17" t="s">
        <v>289</v>
      </c>
      <c r="C3025" s="17" t="s">
        <v>202</v>
      </c>
      <c r="D3025" s="17" t="s">
        <v>310</v>
      </c>
      <c r="E3025" s="17">
        <v>23.033216783216801</v>
      </c>
      <c r="F3025" s="17">
        <v>105.235536283898</v>
      </c>
      <c r="G3025" s="17">
        <v>10.7043753689524</v>
      </c>
    </row>
    <row r="3026" spans="1:7" x14ac:dyDescent="0.3">
      <c r="A3026" s="17" t="str">
        <f t="shared" si="52"/>
        <v>2022-23Alpine ShireC2</v>
      </c>
      <c r="B3026" s="17" t="s">
        <v>289</v>
      </c>
      <c r="C3026" s="17" t="s">
        <v>202</v>
      </c>
      <c r="D3026" s="17" t="s">
        <v>311</v>
      </c>
      <c r="E3026" s="17">
        <v>16528.273244781802</v>
      </c>
      <c r="F3026" s="17">
        <v>17890.101708148799</v>
      </c>
      <c r="G3026" s="17">
        <v>30135.371582516502</v>
      </c>
    </row>
    <row r="3027" spans="1:7" x14ac:dyDescent="0.3">
      <c r="A3027" s="17" t="str">
        <f t="shared" si="52"/>
        <v>2022-23Alpine ShireC1</v>
      </c>
      <c r="B3027" s="17" t="s">
        <v>289</v>
      </c>
      <c r="C3027" s="17" t="s">
        <v>202</v>
      </c>
      <c r="D3027" s="17" t="s">
        <v>312</v>
      </c>
      <c r="E3027" s="17">
        <v>2567.7419354838698</v>
      </c>
      <c r="F3027" s="17">
        <v>2409.9772621942202</v>
      </c>
      <c r="G3027" s="17">
        <v>3709.88815742931</v>
      </c>
    </row>
    <row r="3028" spans="1:7" x14ac:dyDescent="0.3">
      <c r="A3028" s="17" t="str">
        <f t="shared" si="52"/>
        <v>2022-23Alpine ShireWC5</v>
      </c>
      <c r="B3028" s="17" t="s">
        <v>289</v>
      </c>
      <c r="C3028" s="17" t="s">
        <v>202</v>
      </c>
      <c r="D3028" s="17" t="s">
        <v>46</v>
      </c>
      <c r="E3028" s="17">
        <v>0.39832421637579202</v>
      </c>
      <c r="F3028" s="17">
        <v>0.48157373029276901</v>
      </c>
      <c r="G3028" s="17">
        <v>0.38112156230785199</v>
      </c>
    </row>
    <row r="3029" spans="1:7" x14ac:dyDescent="0.3">
      <c r="A3029" s="17" t="str">
        <f t="shared" si="52"/>
        <v>2022-23Alpine ShireS1</v>
      </c>
      <c r="B3029" s="17" t="s">
        <v>289</v>
      </c>
      <c r="C3029" s="17" t="s">
        <v>202</v>
      </c>
      <c r="D3029" s="17" t="s">
        <v>116</v>
      </c>
      <c r="E3029" s="17">
        <v>0.54627867639285299</v>
      </c>
      <c r="F3029" s="17">
        <v>0.58414073656118604</v>
      </c>
      <c r="G3029" s="17">
        <v>0.47494369285893101</v>
      </c>
    </row>
    <row r="3030" spans="1:7" x14ac:dyDescent="0.3">
      <c r="A3030" s="17" t="str">
        <f t="shared" si="52"/>
        <v>2022-23Alpine ShireE2</v>
      </c>
      <c r="B3030" s="17" t="s">
        <v>289</v>
      </c>
      <c r="C3030" s="17" t="s">
        <v>202</v>
      </c>
      <c r="D3030" s="17" t="s">
        <v>54</v>
      </c>
      <c r="E3030" s="17">
        <v>3740.6015037594002</v>
      </c>
      <c r="F3030" s="17">
        <v>3923.0064852901201</v>
      </c>
      <c r="G3030" s="17">
        <v>4569.9807724499497</v>
      </c>
    </row>
    <row r="3031" spans="1:7" x14ac:dyDescent="0.3">
      <c r="A3031" s="17" t="str">
        <f t="shared" si="52"/>
        <v>2022-23Alpine ShireO5</v>
      </c>
      <c r="B3031" s="17" t="s">
        <v>289</v>
      </c>
      <c r="C3031" s="17" t="s">
        <v>202</v>
      </c>
      <c r="D3031" s="17" t="s">
        <v>70</v>
      </c>
      <c r="E3031" s="17">
        <v>1.5854616895874301</v>
      </c>
      <c r="F3031" s="17">
        <v>1.1059595598276799</v>
      </c>
      <c r="G3031" s="17">
        <v>1.19628328895381</v>
      </c>
    </row>
    <row r="3032" spans="1:7" x14ac:dyDescent="0.3">
      <c r="A3032" s="17" t="str">
        <f t="shared" si="52"/>
        <v>2022-23Alpine ShireO4</v>
      </c>
      <c r="B3032" s="17" t="s">
        <v>289</v>
      </c>
      <c r="C3032" s="17" t="s">
        <v>202</v>
      </c>
      <c r="D3032" s="17" t="s">
        <v>313</v>
      </c>
      <c r="E3032" s="17">
        <v>0.16061885720692101</v>
      </c>
      <c r="F3032" s="17">
        <v>0.195570360867104</v>
      </c>
      <c r="G3032" s="17">
        <v>0.137349739100875</v>
      </c>
    </row>
    <row r="3033" spans="1:7" x14ac:dyDescent="0.3">
      <c r="A3033" s="17" t="str">
        <f t="shared" si="52"/>
        <v>2022-23Alpine ShireO3</v>
      </c>
      <c r="B3033" s="17" t="s">
        <v>289</v>
      </c>
      <c r="C3033" s="17" t="s">
        <v>202</v>
      </c>
      <c r="D3033" s="17" t="s">
        <v>314</v>
      </c>
      <c r="E3033" s="17">
        <v>0</v>
      </c>
      <c r="F3033" s="17">
        <v>2.9313650044590699E-2</v>
      </c>
      <c r="G3033" s="17">
        <v>1.2214437426094699E-2</v>
      </c>
    </row>
    <row r="3034" spans="1:7" x14ac:dyDescent="0.3">
      <c r="A3034" s="17" t="str">
        <f t="shared" si="52"/>
        <v>2022-23Alpine ShireO2</v>
      </c>
      <c r="B3034" s="17" t="s">
        <v>289</v>
      </c>
      <c r="C3034" s="17" t="s">
        <v>202</v>
      </c>
      <c r="D3034" s="17" t="s">
        <v>315</v>
      </c>
      <c r="E3034" s="17">
        <v>0</v>
      </c>
      <c r="F3034" s="17">
        <v>0.148505628817174</v>
      </c>
      <c r="G3034" s="17">
        <v>5.8338226419712903E-2</v>
      </c>
    </row>
    <row r="3035" spans="1:7" x14ac:dyDescent="0.3">
      <c r="A3035" s="17" t="str">
        <f t="shared" si="52"/>
        <v>2022-23Alpine ShireL2</v>
      </c>
      <c r="B3035" s="17" t="s">
        <v>289</v>
      </c>
      <c r="C3035" s="17" t="s">
        <v>202</v>
      </c>
      <c r="D3035" s="17" t="s">
        <v>316</v>
      </c>
      <c r="E3035" s="17">
        <v>-0.44830835924983498</v>
      </c>
      <c r="F3035" s="17">
        <v>0.26483524241297501</v>
      </c>
      <c r="G3035" s="17">
        <v>0.64115064337039696</v>
      </c>
    </row>
    <row r="3036" spans="1:7" x14ac:dyDescent="0.3">
      <c r="A3036" s="17" t="str">
        <f t="shared" si="52"/>
        <v>2022-23Alpine ShireL1</v>
      </c>
      <c r="B3036" s="17" t="s">
        <v>289</v>
      </c>
      <c r="C3036" s="17" t="s">
        <v>202</v>
      </c>
      <c r="D3036" s="17" t="s">
        <v>63</v>
      </c>
      <c r="E3036" s="17">
        <v>2.20167750447649</v>
      </c>
      <c r="F3036" s="17">
        <v>2.64124785824758</v>
      </c>
      <c r="G3036" s="17">
        <v>2.9752021076621098</v>
      </c>
    </row>
    <row r="3037" spans="1:7" x14ac:dyDescent="0.3">
      <c r="A3037" s="17" t="str">
        <f t="shared" si="52"/>
        <v>2022-23Alpine ShireSP2</v>
      </c>
      <c r="B3037" s="17" t="s">
        <v>289</v>
      </c>
      <c r="C3037" s="17" t="s">
        <v>202</v>
      </c>
      <c r="D3037" s="17" t="s">
        <v>38</v>
      </c>
      <c r="E3037" s="17">
        <v>0.194444444444444</v>
      </c>
      <c r="F3037" s="17">
        <v>0.63316761822819201</v>
      </c>
      <c r="G3037" s="17">
        <v>0.666186949109148</v>
      </c>
    </row>
    <row r="3038" spans="1:7" x14ac:dyDescent="0.3">
      <c r="A3038" s="17" t="str">
        <f t="shared" si="52"/>
        <v>2022-23Alpine ShireS2</v>
      </c>
      <c r="B3038" s="17" t="s">
        <v>289</v>
      </c>
      <c r="C3038" s="17" t="s">
        <v>202</v>
      </c>
      <c r="D3038" s="17" t="s">
        <v>317</v>
      </c>
      <c r="E3038" s="17">
        <v>3.4440373015117102E-3</v>
      </c>
      <c r="F3038" s="17">
        <v>3.07688577560212E-3</v>
      </c>
      <c r="G3038" s="17">
        <v>3.4588357031378699E-3</v>
      </c>
    </row>
    <row r="3039" spans="1:7" x14ac:dyDescent="0.3">
      <c r="A3039" s="17" t="str">
        <f t="shared" si="52"/>
        <v>2022-23Alpine ShireAM1</v>
      </c>
      <c r="B3039" s="17" t="s">
        <v>289</v>
      </c>
      <c r="C3039" s="17" t="s">
        <v>202</v>
      </c>
      <c r="D3039" s="17" t="s">
        <v>318</v>
      </c>
      <c r="E3039" s="17">
        <v>2.5353535353535399</v>
      </c>
      <c r="F3039" s="17">
        <v>1.9084866693768601</v>
      </c>
      <c r="G3039" s="17">
        <v>1.5994211490763599</v>
      </c>
    </row>
    <row r="3040" spans="1:7" x14ac:dyDescent="0.3">
      <c r="A3040" s="17" t="str">
        <f t="shared" si="52"/>
        <v>2022-23Alpine ShireSP4</v>
      </c>
      <c r="B3040" s="17" t="s">
        <v>289</v>
      </c>
      <c r="C3040" s="17" t="s">
        <v>202</v>
      </c>
      <c r="D3040" s="17" t="s">
        <v>319</v>
      </c>
      <c r="E3040" s="17">
        <v>0</v>
      </c>
      <c r="F3040" s="17">
        <v>0.52134335627158601</v>
      </c>
      <c r="G3040" s="17">
        <v>0.231578947368421</v>
      </c>
    </row>
    <row r="3041" spans="1:7" x14ac:dyDescent="0.3">
      <c r="A3041" s="17" t="str">
        <f t="shared" si="52"/>
        <v>2022-23Alpine ShireMC2</v>
      </c>
      <c r="B3041" s="17" t="s">
        <v>289</v>
      </c>
      <c r="C3041" s="17" t="s">
        <v>202</v>
      </c>
      <c r="D3041" s="17" t="s">
        <v>320</v>
      </c>
      <c r="E3041" s="17">
        <v>1.01941747572816</v>
      </c>
      <c r="F3041" s="17">
        <v>1.02181898787823</v>
      </c>
      <c r="G3041" s="17">
        <v>1.00959339883766</v>
      </c>
    </row>
    <row r="3042" spans="1:7" x14ac:dyDescent="0.3">
      <c r="A3042" s="17" t="str">
        <f t="shared" si="52"/>
        <v>2022-23Alpine ShireAF2</v>
      </c>
      <c r="B3042" s="17" t="s">
        <v>289</v>
      </c>
      <c r="C3042" s="17" t="s">
        <v>202</v>
      </c>
      <c r="D3042" s="17" t="s">
        <v>321</v>
      </c>
      <c r="E3042" s="17">
        <v>0</v>
      </c>
      <c r="F3042" s="17">
        <v>1.5932435144763899</v>
      </c>
      <c r="G3042" s="17">
        <v>0.72807017543859598</v>
      </c>
    </row>
    <row r="3043" spans="1:7" x14ac:dyDescent="0.3">
      <c r="A3043" s="17" t="str">
        <f t="shared" si="52"/>
        <v>2022-23Alpine ShireAF7</v>
      </c>
      <c r="B3043" s="17" t="s">
        <v>289</v>
      </c>
      <c r="C3043" s="17" t="s">
        <v>202</v>
      </c>
      <c r="D3043" s="17" t="s">
        <v>322</v>
      </c>
      <c r="E3043" s="17">
        <v>19.036841086521701</v>
      </c>
      <c r="F3043" s="17">
        <v>11.500413423283</v>
      </c>
      <c r="G3043" s="17">
        <v>26.762344111696201</v>
      </c>
    </row>
    <row r="3044" spans="1:7" x14ac:dyDescent="0.3">
      <c r="A3044" s="17" t="str">
        <f t="shared" si="52"/>
        <v>2022-23Alpine ShireAM2</v>
      </c>
      <c r="B3044" s="17" t="s">
        <v>289</v>
      </c>
      <c r="C3044" s="17" t="s">
        <v>202</v>
      </c>
      <c r="D3044" s="17" t="s">
        <v>323</v>
      </c>
      <c r="E3044" s="17">
        <v>0.48749999999999999</v>
      </c>
      <c r="F3044" s="17">
        <v>0.43219647255364302</v>
      </c>
      <c r="G3044" s="17">
        <v>0.403335697637482</v>
      </c>
    </row>
    <row r="3045" spans="1:7" x14ac:dyDescent="0.3">
      <c r="A3045" s="17" t="str">
        <f t="shared" si="52"/>
        <v>2022-23Alpine ShireAM5</v>
      </c>
      <c r="B3045" s="17" t="s">
        <v>289</v>
      </c>
      <c r="C3045" s="17" t="s">
        <v>202</v>
      </c>
      <c r="D3045" s="17" t="s">
        <v>324</v>
      </c>
      <c r="E3045" s="17">
        <v>0.33750000000000002</v>
      </c>
      <c r="F3045" s="17">
        <v>0.36645320055673702</v>
      </c>
      <c r="G3045" s="17">
        <v>0.302924505506669</v>
      </c>
    </row>
    <row r="3046" spans="1:7" x14ac:dyDescent="0.3">
      <c r="A3046" s="17" t="str">
        <f t="shared" si="52"/>
        <v>2022-23Alpine ShireAM6</v>
      </c>
      <c r="B3046" s="17" t="s">
        <v>289</v>
      </c>
      <c r="C3046" s="17" t="s">
        <v>202</v>
      </c>
      <c r="D3046" s="17" t="s">
        <v>325</v>
      </c>
      <c r="E3046" s="17">
        <v>9.9833017077798907</v>
      </c>
      <c r="F3046" s="17">
        <v>14.217352510829301</v>
      </c>
      <c r="G3046" s="17">
        <v>18.751540775412</v>
      </c>
    </row>
    <row r="3047" spans="1:7" x14ac:dyDescent="0.3">
      <c r="A3047" s="17" t="str">
        <f t="shared" si="52"/>
        <v>2022-23Alpine ShireAM7</v>
      </c>
      <c r="B3047" s="17" t="s">
        <v>289</v>
      </c>
      <c r="C3047" s="17" t="s">
        <v>202</v>
      </c>
      <c r="D3047" s="17" t="s">
        <v>326</v>
      </c>
      <c r="E3047" s="17">
        <v>0</v>
      </c>
      <c r="F3047" s="17">
        <v>0.63968792645263195</v>
      </c>
      <c r="G3047" s="17">
        <v>0.36842105263157898</v>
      </c>
    </row>
    <row r="3048" spans="1:7" x14ac:dyDescent="0.3">
      <c r="A3048" s="17" t="str">
        <f t="shared" si="52"/>
        <v>2022-23Alpine ShireFS1</v>
      </c>
      <c r="B3048" s="17" t="s">
        <v>289</v>
      </c>
      <c r="C3048" s="17" t="s">
        <v>202</v>
      </c>
      <c r="D3048" s="17" t="s">
        <v>327</v>
      </c>
      <c r="E3048" s="17">
        <v>3.7272727272727302</v>
      </c>
      <c r="F3048" s="17">
        <v>2.0179266072490498</v>
      </c>
      <c r="G3048" s="17">
        <v>2.1424803266908499</v>
      </c>
    </row>
    <row r="3049" spans="1:7" x14ac:dyDescent="0.3">
      <c r="A3049" s="17" t="str">
        <f t="shared" si="52"/>
        <v>2022-23Alpine ShireFS2</v>
      </c>
      <c r="B3049" s="17" t="s">
        <v>289</v>
      </c>
      <c r="C3049" s="17" t="s">
        <v>202</v>
      </c>
      <c r="D3049" s="17" t="s">
        <v>328</v>
      </c>
      <c r="E3049" s="17">
        <v>0.78321678321678301</v>
      </c>
      <c r="F3049" s="17">
        <v>0.86800034719728203</v>
      </c>
      <c r="G3049" s="17">
        <v>0.774274767492795</v>
      </c>
    </row>
    <row r="3050" spans="1:7" x14ac:dyDescent="0.3">
      <c r="A3050" s="17" t="str">
        <f t="shared" si="52"/>
        <v>2022-23Alpine ShireLB1</v>
      </c>
      <c r="B3050" s="17" t="s">
        <v>289</v>
      </c>
      <c r="C3050" s="17" t="s">
        <v>202</v>
      </c>
      <c r="D3050" s="17" t="s">
        <v>329</v>
      </c>
      <c r="E3050" s="17">
        <v>2.4357174787661999</v>
      </c>
      <c r="F3050" s="17">
        <v>3.7135197666989099</v>
      </c>
      <c r="G3050" s="17">
        <v>2.0038980209433999</v>
      </c>
    </row>
    <row r="3051" spans="1:7" x14ac:dyDescent="0.3">
      <c r="A3051" s="17" t="str">
        <f t="shared" si="52"/>
        <v>2022-23Alpine ShireLB5</v>
      </c>
      <c r="B3051" s="17" t="s">
        <v>289</v>
      </c>
      <c r="C3051" s="17" t="s">
        <v>202</v>
      </c>
      <c r="D3051" s="17" t="s">
        <v>330</v>
      </c>
      <c r="E3051" s="17">
        <v>32.303145351043597</v>
      </c>
      <c r="F3051" s="17">
        <v>35.380655636704098</v>
      </c>
      <c r="G3051" s="17">
        <v>39.4519816965988</v>
      </c>
    </row>
    <row r="3052" spans="1:7" x14ac:dyDescent="0.3">
      <c r="A3052" s="17" t="str">
        <f t="shared" si="52"/>
        <v>2022-23Alpine ShireLB4</v>
      </c>
      <c r="B3052" s="17" t="s">
        <v>289</v>
      </c>
      <c r="C3052" s="17" t="s">
        <v>202</v>
      </c>
      <c r="D3052" s="17" t="s">
        <v>331</v>
      </c>
      <c r="E3052" s="17">
        <v>0.13894484534768101</v>
      </c>
      <c r="F3052" s="17">
        <v>0.122091598425925</v>
      </c>
      <c r="G3052" s="17">
        <v>0.114467847311001</v>
      </c>
    </row>
    <row r="3053" spans="1:7" x14ac:dyDescent="0.3">
      <c r="A3053" s="17" t="str">
        <f t="shared" si="52"/>
        <v>2022-23Alpine ShireAF6</v>
      </c>
      <c r="B3053" s="17" t="s">
        <v>289</v>
      </c>
      <c r="C3053" s="17" t="s">
        <v>202</v>
      </c>
      <c r="D3053" s="17" t="s">
        <v>332</v>
      </c>
      <c r="E3053" s="17">
        <v>2.3527893738140402</v>
      </c>
      <c r="F3053" s="17">
        <v>4.5893074838611296</v>
      </c>
      <c r="G3053" s="17">
        <v>2.3065601240578499</v>
      </c>
    </row>
    <row r="3054" spans="1:7" x14ac:dyDescent="0.3">
      <c r="A3054" s="17" t="str">
        <f t="shared" si="52"/>
        <v>2022-23Alpine ShireFS3</v>
      </c>
      <c r="B3054" s="17" t="s">
        <v>289</v>
      </c>
      <c r="C3054" s="17" t="s">
        <v>202</v>
      </c>
      <c r="D3054" s="17" t="s">
        <v>333</v>
      </c>
      <c r="E3054" s="17">
        <v>264.09433962264097</v>
      </c>
      <c r="F3054" s="17">
        <v>533.95638105639796</v>
      </c>
      <c r="G3054" s="17">
        <v>601.20620775746397</v>
      </c>
    </row>
    <row r="3055" spans="1:7" x14ac:dyDescent="0.3">
      <c r="A3055" s="17" t="str">
        <f t="shared" si="52"/>
        <v>2022-23Alpine ShireLB2</v>
      </c>
      <c r="B3055" s="17" t="s">
        <v>289</v>
      </c>
      <c r="C3055" s="17" t="s">
        <v>202</v>
      </c>
      <c r="D3055" s="17" t="s">
        <v>334</v>
      </c>
      <c r="E3055" s="17">
        <v>0.58764729548502503</v>
      </c>
      <c r="F3055" s="17">
        <v>0.62179871830665301</v>
      </c>
      <c r="G3055" s="17">
        <v>0.51884248441373304</v>
      </c>
    </row>
    <row r="3056" spans="1:7" x14ac:dyDescent="0.3">
      <c r="A3056" s="17" t="str">
        <f t="shared" si="52"/>
        <v>2022-23Alpine ShireG5</v>
      </c>
      <c r="B3056" s="17" t="s">
        <v>289</v>
      </c>
      <c r="C3056" s="17" t="s">
        <v>202</v>
      </c>
      <c r="D3056" s="17" t="s">
        <v>335</v>
      </c>
      <c r="E3056" s="17">
        <v>51</v>
      </c>
      <c r="F3056" s="17">
        <v>53.15</v>
      </c>
      <c r="G3056" s="17">
        <v>52</v>
      </c>
    </row>
    <row r="3057" spans="1:7" x14ac:dyDescent="0.3">
      <c r="A3057" s="17" t="str">
        <f t="shared" ref="A3057:A3120" si="53">CONCATENATE(B3057,C3057,D3057)</f>
        <v>2022-23Alpine ShireG4</v>
      </c>
      <c r="B3057" s="17" t="s">
        <v>289</v>
      </c>
      <c r="C3057" s="17" t="s">
        <v>202</v>
      </c>
      <c r="D3057" s="17" t="s">
        <v>336</v>
      </c>
      <c r="E3057" s="17">
        <v>40178.857142857101</v>
      </c>
      <c r="F3057" s="17">
        <v>57531.340882433498</v>
      </c>
      <c r="G3057" s="17">
        <v>46023.452052631597</v>
      </c>
    </row>
    <row r="3058" spans="1:7" x14ac:dyDescent="0.3">
      <c r="A3058" s="17" t="str">
        <f t="shared" si="53"/>
        <v>2022-23Alpine ShireG3</v>
      </c>
      <c r="B3058" s="17" t="s">
        <v>289</v>
      </c>
      <c r="C3058" s="17" t="s">
        <v>202</v>
      </c>
      <c r="D3058" s="17" t="s">
        <v>337</v>
      </c>
      <c r="E3058" s="17">
        <v>0.91836734693877597</v>
      </c>
      <c r="F3058" s="17">
        <v>0.926844095214302</v>
      </c>
      <c r="G3058" s="17">
        <v>0.93719236277507001</v>
      </c>
    </row>
    <row r="3059" spans="1:7" x14ac:dyDescent="0.3">
      <c r="A3059" s="17" t="str">
        <f t="shared" si="53"/>
        <v>2022-23Alpine ShireG2</v>
      </c>
      <c r="B3059" s="17" t="s">
        <v>289</v>
      </c>
      <c r="C3059" s="17" t="s">
        <v>202</v>
      </c>
      <c r="D3059" s="17" t="s">
        <v>22</v>
      </c>
      <c r="E3059" s="17">
        <v>50</v>
      </c>
      <c r="F3059" s="17">
        <v>53.875641025641002</v>
      </c>
      <c r="G3059" s="17">
        <v>53.947368421052602</v>
      </c>
    </row>
    <row r="3060" spans="1:7" x14ac:dyDescent="0.3">
      <c r="A3060" s="17" t="str">
        <f t="shared" si="53"/>
        <v>2022-23Alpine ShireG1</v>
      </c>
      <c r="B3060" s="17" t="s">
        <v>289</v>
      </c>
      <c r="C3060" s="17" t="s">
        <v>202</v>
      </c>
      <c r="D3060" s="17" t="s">
        <v>338</v>
      </c>
      <c r="E3060" s="17">
        <v>2.0565552699228801E-2</v>
      </c>
      <c r="F3060" s="17">
        <v>8.9952113267928305E-2</v>
      </c>
      <c r="G3060" s="17">
        <v>0.12147516613515</v>
      </c>
    </row>
    <row r="3061" spans="1:7" x14ac:dyDescent="0.3">
      <c r="A3061" s="17" t="str">
        <f t="shared" si="53"/>
        <v>2022-23Alpine ShireFS4</v>
      </c>
      <c r="B3061" s="17" t="s">
        <v>289</v>
      </c>
      <c r="C3061" s="17" t="s">
        <v>202</v>
      </c>
      <c r="D3061" s="17" t="s">
        <v>339</v>
      </c>
      <c r="E3061" s="17">
        <v>1</v>
      </c>
      <c r="F3061" s="17">
        <v>0.84019844555310996</v>
      </c>
      <c r="G3061" s="17">
        <v>0.56703601108033197</v>
      </c>
    </row>
    <row r="3062" spans="1:7" x14ac:dyDescent="0.3">
      <c r="A3062" s="17" t="str">
        <f t="shared" si="53"/>
        <v>2022-23Ararat Rural CityWC3</v>
      </c>
      <c r="B3062" s="17" t="s">
        <v>289</v>
      </c>
      <c r="C3062" s="17" t="s">
        <v>187</v>
      </c>
      <c r="D3062" s="17" t="s">
        <v>292</v>
      </c>
      <c r="E3062" s="17">
        <v>186.98980939800001</v>
      </c>
      <c r="F3062" s="17">
        <v>137.95516789220801</v>
      </c>
      <c r="G3062" s="17">
        <v>152.91838594168499</v>
      </c>
    </row>
    <row r="3063" spans="1:7" x14ac:dyDescent="0.3">
      <c r="A3063" s="17" t="str">
        <f t="shared" si="53"/>
        <v>2022-23Ararat Rural CityR1</v>
      </c>
      <c r="B3063" s="17" t="s">
        <v>289</v>
      </c>
      <c r="C3063" s="17" t="s">
        <v>187</v>
      </c>
      <c r="D3063" s="17" t="s">
        <v>301</v>
      </c>
      <c r="E3063" s="17">
        <v>7.0748299319727899</v>
      </c>
      <c r="F3063" s="17">
        <v>82.350770672540904</v>
      </c>
      <c r="G3063" s="17">
        <v>57.028314361718401</v>
      </c>
    </row>
    <row r="3064" spans="1:7" x14ac:dyDescent="0.3">
      <c r="A3064" s="17" t="str">
        <f t="shared" si="53"/>
        <v>2022-23Ararat Rural CitySP1</v>
      </c>
      <c r="B3064" s="17" t="s">
        <v>289</v>
      </c>
      <c r="C3064" s="17" t="s">
        <v>187</v>
      </c>
      <c r="D3064" s="17" t="s">
        <v>305</v>
      </c>
      <c r="E3064" s="17">
        <v>44</v>
      </c>
      <c r="F3064" s="17">
        <v>87.031818181818196</v>
      </c>
      <c r="G3064" s="17">
        <v>76.302631578947398</v>
      </c>
    </row>
    <row r="3065" spans="1:7" x14ac:dyDescent="0.3">
      <c r="A3065" s="17" t="str">
        <f t="shared" si="53"/>
        <v>2022-23Ararat Rural CityWC1</v>
      </c>
      <c r="B3065" s="17" t="s">
        <v>289</v>
      </c>
      <c r="C3065" s="17" t="s">
        <v>187</v>
      </c>
      <c r="D3065" s="17" t="s">
        <v>294</v>
      </c>
      <c r="E3065" s="17">
        <v>256.46348367616503</v>
      </c>
      <c r="F3065" s="17">
        <v>142.272041912909</v>
      </c>
      <c r="G3065" s="17">
        <v>132.40109578760399</v>
      </c>
    </row>
    <row r="3066" spans="1:7" x14ac:dyDescent="0.3">
      <c r="A3066" s="17" t="str">
        <f t="shared" si="53"/>
        <v>2022-23Ararat Rural CitySP4</v>
      </c>
      <c r="B3066" s="17" t="s">
        <v>289</v>
      </c>
      <c r="C3066" s="17" t="s">
        <v>187</v>
      </c>
      <c r="D3066" s="17" t="s">
        <v>319</v>
      </c>
      <c r="E3066" s="17">
        <v>1</v>
      </c>
      <c r="F3066" s="17">
        <v>0.52134335627158601</v>
      </c>
      <c r="G3066" s="17">
        <v>0.231578947368421</v>
      </c>
    </row>
    <row r="3067" spans="1:7" x14ac:dyDescent="0.3">
      <c r="A3067" s="17" t="str">
        <f t="shared" si="53"/>
        <v>2022-23Ararat Rural CitySP3</v>
      </c>
      <c r="B3067" s="17" t="s">
        <v>289</v>
      </c>
      <c r="C3067" s="17" t="s">
        <v>187</v>
      </c>
      <c r="D3067" s="17" t="s">
        <v>295</v>
      </c>
      <c r="E3067" s="17">
        <v>1854.7735849056601</v>
      </c>
      <c r="F3067" s="17">
        <v>3010.6430743850301</v>
      </c>
      <c r="G3067" s="17">
        <v>3012.9055755993099</v>
      </c>
    </row>
    <row r="3068" spans="1:7" x14ac:dyDescent="0.3">
      <c r="A3068" s="17" t="str">
        <f t="shared" si="53"/>
        <v>2022-23Ararat Rural CityWC4</v>
      </c>
      <c r="B3068" s="17" t="s">
        <v>289</v>
      </c>
      <c r="C3068" s="17" t="s">
        <v>187</v>
      </c>
      <c r="D3068" s="17" t="s">
        <v>291</v>
      </c>
      <c r="E3068" s="17">
        <v>78.526703151538001</v>
      </c>
      <c r="F3068" s="17">
        <v>77.599560290157896</v>
      </c>
      <c r="G3068" s="17">
        <v>97.880194800568106</v>
      </c>
    </row>
    <row r="3069" spans="1:7" x14ac:dyDescent="0.3">
      <c r="A3069" s="17" t="str">
        <f t="shared" si="53"/>
        <v>2022-23Ararat Rural CitySP2</v>
      </c>
      <c r="B3069" s="17" t="s">
        <v>289</v>
      </c>
      <c r="C3069" s="17" t="s">
        <v>187</v>
      </c>
      <c r="D3069" s="17" t="s">
        <v>38</v>
      </c>
      <c r="E3069" s="17">
        <v>0.74782608695652197</v>
      </c>
      <c r="F3069" s="17">
        <v>0.63316761822819201</v>
      </c>
      <c r="G3069" s="17">
        <v>0.666186949109148</v>
      </c>
    </row>
    <row r="3070" spans="1:7" x14ac:dyDescent="0.3">
      <c r="A3070" s="17" t="str">
        <f t="shared" si="53"/>
        <v>2022-23Ararat Rural CityWC2</v>
      </c>
      <c r="B3070" s="17" t="s">
        <v>289</v>
      </c>
      <c r="C3070" s="17" t="s">
        <v>187</v>
      </c>
      <c r="D3070" s="17" t="s">
        <v>293</v>
      </c>
      <c r="E3070" s="17">
        <v>16.6347385483853</v>
      </c>
      <c r="F3070" s="17">
        <v>6.0319201847867001</v>
      </c>
      <c r="G3070" s="17">
        <v>4.92750232175388</v>
      </c>
    </row>
    <row r="3071" spans="1:7" x14ac:dyDescent="0.3">
      <c r="A3071" s="17" t="str">
        <f t="shared" si="53"/>
        <v>2022-23Ararat Rural CityR5</v>
      </c>
      <c r="B3071" s="17" t="s">
        <v>289</v>
      </c>
      <c r="C3071" s="17" t="s">
        <v>187</v>
      </c>
      <c r="D3071" s="17" t="s">
        <v>298</v>
      </c>
      <c r="E3071" s="17">
        <v>51</v>
      </c>
      <c r="F3071" s="17">
        <v>50.147435897435898</v>
      </c>
      <c r="G3071" s="17">
        <v>44.210526315789501</v>
      </c>
    </row>
    <row r="3072" spans="1:7" x14ac:dyDescent="0.3">
      <c r="A3072" s="17" t="str">
        <f t="shared" si="53"/>
        <v>2022-23Ararat Rural CityR4</v>
      </c>
      <c r="B3072" s="17" t="s">
        <v>289</v>
      </c>
      <c r="C3072" s="17" t="s">
        <v>187</v>
      </c>
      <c r="D3072" s="17" t="s">
        <v>290</v>
      </c>
      <c r="E3072" s="17">
        <v>5.5676993220414497</v>
      </c>
      <c r="F3072" s="17">
        <v>18.264228852014799</v>
      </c>
      <c r="G3072" s="17">
        <v>6.8460442646501303</v>
      </c>
    </row>
    <row r="3073" spans="1:7" x14ac:dyDescent="0.3">
      <c r="A3073" s="17" t="str">
        <f t="shared" si="53"/>
        <v>2022-23Ararat Rural CityR2</v>
      </c>
      <c r="B3073" s="17" t="s">
        <v>289</v>
      </c>
      <c r="C3073" s="17" t="s">
        <v>187</v>
      </c>
      <c r="D3073" s="17" t="s">
        <v>31</v>
      </c>
      <c r="E3073" s="17">
        <v>1</v>
      </c>
      <c r="F3073" s="17">
        <v>0.96653235715222696</v>
      </c>
      <c r="G3073" s="17">
        <v>0.96732087541506495</v>
      </c>
    </row>
    <row r="3074" spans="1:7" x14ac:dyDescent="0.3">
      <c r="A3074" s="17" t="str">
        <f t="shared" si="53"/>
        <v>2022-23Ararat Rural CityMC6</v>
      </c>
      <c r="B3074" s="17" t="s">
        <v>289</v>
      </c>
      <c r="C3074" s="17" t="s">
        <v>187</v>
      </c>
      <c r="D3074" s="17" t="s">
        <v>302</v>
      </c>
      <c r="E3074" s="17">
        <v>1.04672897196262</v>
      </c>
      <c r="F3074" s="17">
        <v>0.97788007754137096</v>
      </c>
      <c r="G3074" s="17">
        <v>0.99135739094049602</v>
      </c>
    </row>
    <row r="3075" spans="1:7" x14ac:dyDescent="0.3">
      <c r="A3075" s="17" t="str">
        <f t="shared" si="53"/>
        <v>2022-23Ararat Rural CityMC5</v>
      </c>
      <c r="B3075" s="17" t="s">
        <v>289</v>
      </c>
      <c r="C3075" s="17" t="s">
        <v>187</v>
      </c>
      <c r="D3075" s="17" t="s">
        <v>303</v>
      </c>
      <c r="E3075" s="17">
        <v>0.90476190476190499</v>
      </c>
      <c r="F3075" s="17">
        <v>0.822019356937015</v>
      </c>
      <c r="G3075" s="17">
        <v>0.81645995244027603</v>
      </c>
    </row>
    <row r="3076" spans="1:7" x14ac:dyDescent="0.3">
      <c r="A3076" s="17" t="str">
        <f t="shared" si="53"/>
        <v>2022-23Ararat Rural CityWC5</v>
      </c>
      <c r="B3076" s="17" t="s">
        <v>289</v>
      </c>
      <c r="C3076" s="17" t="s">
        <v>187</v>
      </c>
      <c r="D3076" s="17" t="s">
        <v>46</v>
      </c>
      <c r="E3076" s="17">
        <v>0.229016362702997</v>
      </c>
      <c r="F3076" s="17">
        <v>0.48157373029276901</v>
      </c>
      <c r="G3076" s="17">
        <v>0.38112156230785199</v>
      </c>
    </row>
    <row r="3077" spans="1:7" x14ac:dyDescent="0.3">
      <c r="A3077" s="17" t="str">
        <f t="shared" si="53"/>
        <v>2022-23Ararat Rural CityS2</v>
      </c>
      <c r="B3077" s="17" t="s">
        <v>289</v>
      </c>
      <c r="C3077" s="17" t="s">
        <v>187</v>
      </c>
      <c r="D3077" s="17" t="s">
        <v>317</v>
      </c>
      <c r="E3077" s="17">
        <v>2.85611958645015E-3</v>
      </c>
      <c r="F3077" s="17">
        <v>3.07688577560212E-3</v>
      </c>
      <c r="G3077" s="17">
        <v>3.4588357031378699E-3</v>
      </c>
    </row>
    <row r="3078" spans="1:7" x14ac:dyDescent="0.3">
      <c r="A3078" s="17" t="str">
        <f t="shared" si="53"/>
        <v>2022-23Ararat Rural CityMC4</v>
      </c>
      <c r="B3078" s="17" t="s">
        <v>289</v>
      </c>
      <c r="C3078" s="17" t="s">
        <v>187</v>
      </c>
      <c r="D3078" s="17" t="s">
        <v>304</v>
      </c>
      <c r="E3078" s="17">
        <v>0.84873949579831898</v>
      </c>
      <c r="F3078" s="17">
        <v>0.77911428914280301</v>
      </c>
      <c r="G3078" s="17">
        <v>0.79914260513975899</v>
      </c>
    </row>
    <row r="3079" spans="1:7" x14ac:dyDescent="0.3">
      <c r="A3079" s="17" t="str">
        <f t="shared" si="53"/>
        <v>2022-23Ararat Rural CityR3</v>
      </c>
      <c r="B3079" s="17" t="s">
        <v>289</v>
      </c>
      <c r="C3079" s="17" t="s">
        <v>187</v>
      </c>
      <c r="D3079" s="17" t="s">
        <v>300</v>
      </c>
      <c r="E3079" s="17">
        <v>53.323251336898402</v>
      </c>
      <c r="F3079" s="17">
        <v>112.740943187181</v>
      </c>
      <c r="G3079" s="17">
        <v>58.622104241494398</v>
      </c>
    </row>
    <row r="3080" spans="1:7" x14ac:dyDescent="0.3">
      <c r="A3080" s="17" t="str">
        <f t="shared" si="53"/>
        <v>2022-23Ararat Rural CityC4</v>
      </c>
      <c r="B3080" s="17" t="s">
        <v>289</v>
      </c>
      <c r="C3080" s="17" t="s">
        <v>187</v>
      </c>
      <c r="D3080" s="17" t="s">
        <v>309</v>
      </c>
      <c r="E3080" s="17">
        <v>1743.8889362064599</v>
      </c>
      <c r="F3080" s="17">
        <v>1671.0885249641201</v>
      </c>
      <c r="G3080" s="17">
        <v>2117.69459453337</v>
      </c>
    </row>
    <row r="3081" spans="1:7" x14ac:dyDescent="0.3">
      <c r="A3081" s="17" t="str">
        <f t="shared" si="53"/>
        <v>2022-23Ararat Rural CityMC3</v>
      </c>
      <c r="B3081" s="17" t="s">
        <v>289</v>
      </c>
      <c r="C3081" s="17" t="s">
        <v>187</v>
      </c>
      <c r="D3081" s="17" t="s">
        <v>297</v>
      </c>
      <c r="E3081" s="17">
        <v>80.818049912942499</v>
      </c>
      <c r="F3081" s="17">
        <v>86.610523781947194</v>
      </c>
      <c r="G3081" s="17">
        <v>87.138168072554905</v>
      </c>
    </row>
    <row r="3082" spans="1:7" x14ac:dyDescent="0.3">
      <c r="A3082" s="17" t="str">
        <f t="shared" si="53"/>
        <v>2022-23Ararat Rural CityO3</v>
      </c>
      <c r="B3082" s="17" t="s">
        <v>289</v>
      </c>
      <c r="C3082" s="17" t="s">
        <v>187</v>
      </c>
      <c r="D3082" s="17" t="s">
        <v>314</v>
      </c>
      <c r="E3082" s="17">
        <v>1.2036618444846299E-2</v>
      </c>
      <c r="F3082" s="17">
        <v>2.9313650044590699E-2</v>
      </c>
      <c r="G3082" s="17">
        <v>1.2214437426094699E-2</v>
      </c>
    </row>
    <row r="3083" spans="1:7" x14ac:dyDescent="0.3">
      <c r="A3083" s="17" t="str">
        <f t="shared" si="53"/>
        <v>2022-23Ararat Rural CityO4</v>
      </c>
      <c r="B3083" s="17" t="s">
        <v>289</v>
      </c>
      <c r="C3083" s="17" t="s">
        <v>187</v>
      </c>
      <c r="D3083" s="17" t="s">
        <v>313</v>
      </c>
      <c r="E3083" s="17">
        <v>5.4749694749694801E-2</v>
      </c>
      <c r="F3083" s="17">
        <v>0.195570360867104</v>
      </c>
      <c r="G3083" s="17">
        <v>0.137349739100875</v>
      </c>
    </row>
    <row r="3084" spans="1:7" x14ac:dyDescent="0.3">
      <c r="A3084" s="17" t="str">
        <f t="shared" si="53"/>
        <v>2022-23Ararat Rural CityO5</v>
      </c>
      <c r="B3084" s="17" t="s">
        <v>289</v>
      </c>
      <c r="C3084" s="17" t="s">
        <v>187</v>
      </c>
      <c r="D3084" s="17" t="s">
        <v>70</v>
      </c>
      <c r="E3084" s="17">
        <v>0.90934999451934695</v>
      </c>
      <c r="F3084" s="17">
        <v>1.1059595598276799</v>
      </c>
      <c r="G3084" s="17">
        <v>1.19628328895381</v>
      </c>
    </row>
    <row r="3085" spans="1:7" x14ac:dyDescent="0.3">
      <c r="A3085" s="17" t="str">
        <f t="shared" si="53"/>
        <v>2022-23Ararat Rural CityOP1</v>
      </c>
      <c r="B3085" s="17" t="s">
        <v>289</v>
      </c>
      <c r="C3085" s="17" t="s">
        <v>187</v>
      </c>
      <c r="D3085" s="17" t="s">
        <v>306</v>
      </c>
      <c r="E3085" s="17">
        <v>2.0587380052340801E-2</v>
      </c>
      <c r="F3085" s="17">
        <v>-1.20220242720441E-2</v>
      </c>
      <c r="G3085" s="17">
        <v>3.1403886059135399E-3</v>
      </c>
    </row>
    <row r="3086" spans="1:7" x14ac:dyDescent="0.3">
      <c r="A3086" s="17" t="str">
        <f t="shared" si="53"/>
        <v>2022-23Ararat Rural CityS1</v>
      </c>
      <c r="B3086" s="17" t="s">
        <v>289</v>
      </c>
      <c r="C3086" s="17" t="s">
        <v>187</v>
      </c>
      <c r="D3086" s="17" t="s">
        <v>116</v>
      </c>
      <c r="E3086" s="17">
        <v>0.51456818842686802</v>
      </c>
      <c r="F3086" s="17">
        <v>0.58414073656118604</v>
      </c>
      <c r="G3086" s="17">
        <v>0.47494369285893101</v>
      </c>
    </row>
    <row r="3087" spans="1:7" x14ac:dyDescent="0.3">
      <c r="A3087" s="17" t="str">
        <f t="shared" si="53"/>
        <v>2022-23Ararat Rural CityC2</v>
      </c>
      <c r="B3087" s="17" t="s">
        <v>289</v>
      </c>
      <c r="C3087" s="17" t="s">
        <v>187</v>
      </c>
      <c r="D3087" s="17" t="s">
        <v>311</v>
      </c>
      <c r="E3087" s="17">
        <v>23628.311046759201</v>
      </c>
      <c r="F3087" s="17">
        <v>17890.101708148799</v>
      </c>
      <c r="G3087" s="17">
        <v>30135.371582516502</v>
      </c>
    </row>
    <row r="3088" spans="1:7" x14ac:dyDescent="0.3">
      <c r="A3088" s="17" t="str">
        <f t="shared" si="53"/>
        <v>2022-23Ararat Rural CityC3</v>
      </c>
      <c r="B3088" s="17" t="s">
        <v>289</v>
      </c>
      <c r="C3088" s="17" t="s">
        <v>187</v>
      </c>
      <c r="D3088" s="17" t="s">
        <v>310</v>
      </c>
      <c r="E3088" s="17">
        <v>4.7824847250509199</v>
      </c>
      <c r="F3088" s="17">
        <v>105.235536283898</v>
      </c>
      <c r="G3088" s="17">
        <v>10.7043753689524</v>
      </c>
    </row>
    <row r="3089" spans="1:7" x14ac:dyDescent="0.3">
      <c r="A3089" s="17" t="str">
        <f t="shared" si="53"/>
        <v>2022-23Ararat Rural CityE2</v>
      </c>
      <c r="B3089" s="17" t="s">
        <v>289</v>
      </c>
      <c r="C3089" s="17" t="s">
        <v>187</v>
      </c>
      <c r="D3089" s="17" t="s">
        <v>54</v>
      </c>
      <c r="E3089" s="17">
        <v>4615.8695354255196</v>
      </c>
      <c r="F3089" s="17">
        <v>3923.0064852901201</v>
      </c>
      <c r="G3089" s="17">
        <v>4569.9807724499497</v>
      </c>
    </row>
    <row r="3090" spans="1:7" x14ac:dyDescent="0.3">
      <c r="A3090" s="17" t="str">
        <f t="shared" si="53"/>
        <v>2022-23Ararat Rural CityC5</v>
      </c>
      <c r="B3090" s="17" t="s">
        <v>289</v>
      </c>
      <c r="C3090" s="17" t="s">
        <v>187</v>
      </c>
      <c r="D3090" s="17" t="s">
        <v>308</v>
      </c>
      <c r="E3090" s="17">
        <v>916.70215484200696</v>
      </c>
      <c r="F3090" s="17">
        <v>564.26027484438498</v>
      </c>
      <c r="G3090" s="17">
        <v>1235.79975192858</v>
      </c>
    </row>
    <row r="3091" spans="1:7" x14ac:dyDescent="0.3">
      <c r="A3091" s="17" t="str">
        <f t="shared" si="53"/>
        <v>2022-23Ararat Rural CityC6</v>
      </c>
      <c r="B3091" s="17" t="s">
        <v>289</v>
      </c>
      <c r="C3091" s="17" t="s">
        <v>187</v>
      </c>
      <c r="D3091" s="17" t="s">
        <v>307</v>
      </c>
      <c r="E3091" s="17">
        <v>2</v>
      </c>
      <c r="F3091" s="17">
        <v>5.4936708860759502</v>
      </c>
      <c r="G3091" s="17">
        <v>4.2105263157894699</v>
      </c>
    </row>
    <row r="3092" spans="1:7" x14ac:dyDescent="0.3">
      <c r="A3092" s="17" t="str">
        <f t="shared" si="53"/>
        <v>2022-23Ararat Rural CityC7</v>
      </c>
      <c r="B3092" s="17" t="s">
        <v>289</v>
      </c>
      <c r="C3092" s="17" t="s">
        <v>187</v>
      </c>
      <c r="D3092" s="17" t="s">
        <v>296</v>
      </c>
      <c r="E3092" s="17">
        <v>0.234375</v>
      </c>
      <c r="F3092" s="17">
        <v>0.182727611163157</v>
      </c>
      <c r="G3092" s="17">
        <v>0.21830894670304499</v>
      </c>
    </row>
    <row r="3093" spans="1:7" x14ac:dyDescent="0.3">
      <c r="A3093" s="17" t="str">
        <f t="shared" si="53"/>
        <v>2022-23Ararat Rural CityO2</v>
      </c>
      <c r="B3093" s="17" t="s">
        <v>289</v>
      </c>
      <c r="C3093" s="17" t="s">
        <v>187</v>
      </c>
      <c r="D3093" s="17" t="s">
        <v>315</v>
      </c>
      <c r="E3093" s="17">
        <v>7.0693942133815593E-2</v>
      </c>
      <c r="F3093" s="17">
        <v>0.148505628817174</v>
      </c>
      <c r="G3093" s="17">
        <v>5.8338226419712903E-2</v>
      </c>
    </row>
    <row r="3094" spans="1:7" x14ac:dyDescent="0.3">
      <c r="A3094" s="17" t="str">
        <f t="shared" si="53"/>
        <v>2022-23Ararat Rural CityL2</v>
      </c>
      <c r="B3094" s="17" t="s">
        <v>289</v>
      </c>
      <c r="C3094" s="17" t="s">
        <v>187</v>
      </c>
      <c r="D3094" s="17" t="s">
        <v>316</v>
      </c>
      <c r="E3094" s="17">
        <v>0.64428093645484996</v>
      </c>
      <c r="F3094" s="17">
        <v>0.26483524241297501</v>
      </c>
      <c r="G3094" s="17">
        <v>0.64115064337039696</v>
      </c>
    </row>
    <row r="3095" spans="1:7" x14ac:dyDescent="0.3">
      <c r="A3095" s="17" t="str">
        <f t="shared" si="53"/>
        <v>2022-23Ararat Rural CityL1</v>
      </c>
      <c r="B3095" s="17" t="s">
        <v>289</v>
      </c>
      <c r="C3095" s="17" t="s">
        <v>187</v>
      </c>
      <c r="D3095" s="17" t="s">
        <v>63</v>
      </c>
      <c r="E3095" s="17">
        <v>3.2183277591973201</v>
      </c>
      <c r="F3095" s="17">
        <v>2.64124785824758</v>
      </c>
      <c r="G3095" s="17">
        <v>2.9752021076621098</v>
      </c>
    </row>
    <row r="3096" spans="1:7" x14ac:dyDescent="0.3">
      <c r="A3096" s="17" t="str">
        <f t="shared" si="53"/>
        <v>2022-23Ararat Rural CityE4</v>
      </c>
      <c r="B3096" s="17" t="s">
        <v>289</v>
      </c>
      <c r="C3096" s="17" t="s">
        <v>187</v>
      </c>
      <c r="D3096" s="17" t="s">
        <v>299</v>
      </c>
      <c r="E3096" s="17">
        <v>2006.3039605317299</v>
      </c>
      <c r="F3096" s="17">
        <v>1846.8824585038799</v>
      </c>
      <c r="G3096" s="17">
        <v>1755.6935531348099</v>
      </c>
    </row>
    <row r="3097" spans="1:7" x14ac:dyDescent="0.3">
      <c r="A3097" s="17" t="str">
        <f t="shared" si="53"/>
        <v>2022-23Ararat Rural CityC1</v>
      </c>
      <c r="B3097" s="17" t="s">
        <v>289</v>
      </c>
      <c r="C3097" s="17" t="s">
        <v>187</v>
      </c>
      <c r="D3097" s="17" t="s">
        <v>312</v>
      </c>
      <c r="E3097" s="17">
        <v>2868.7505323226301</v>
      </c>
      <c r="F3097" s="17">
        <v>2409.9772621942202</v>
      </c>
      <c r="G3097" s="17">
        <v>3709.88815742931</v>
      </c>
    </row>
    <row r="3098" spans="1:7" x14ac:dyDescent="0.3">
      <c r="A3098" s="17" t="str">
        <f t="shared" si="53"/>
        <v>2022-23Ararat Rural CityAM2</v>
      </c>
      <c r="B3098" s="17" t="s">
        <v>289</v>
      </c>
      <c r="C3098" s="17" t="s">
        <v>187</v>
      </c>
      <c r="D3098" s="17" t="s">
        <v>323</v>
      </c>
      <c r="E3098" s="17">
        <v>0.30952380952380998</v>
      </c>
      <c r="F3098" s="17">
        <v>0.43219647255364302</v>
      </c>
      <c r="G3098" s="17">
        <v>0.403335697637482</v>
      </c>
    </row>
    <row r="3099" spans="1:7" x14ac:dyDescent="0.3">
      <c r="A3099" s="17" t="str">
        <f t="shared" si="53"/>
        <v>2022-23Ararat Rural CityAF6</v>
      </c>
      <c r="B3099" s="17" t="s">
        <v>289</v>
      </c>
      <c r="C3099" s="17" t="s">
        <v>187</v>
      </c>
      <c r="D3099" s="17" t="s">
        <v>332</v>
      </c>
      <c r="E3099" s="17">
        <v>3.0523805468018099</v>
      </c>
      <c r="F3099" s="17">
        <v>4.5893074838611296</v>
      </c>
      <c r="G3099" s="17">
        <v>2.3065601240578499</v>
      </c>
    </row>
    <row r="3100" spans="1:7" x14ac:dyDescent="0.3">
      <c r="A3100" s="17" t="str">
        <f t="shared" si="53"/>
        <v>2022-23Ararat Rural CityMC2</v>
      </c>
      <c r="B3100" s="17" t="s">
        <v>289</v>
      </c>
      <c r="C3100" s="17" t="s">
        <v>187</v>
      </c>
      <c r="D3100" s="17" t="s">
        <v>320</v>
      </c>
      <c r="E3100" s="17">
        <v>1</v>
      </c>
      <c r="F3100" s="17">
        <v>1.02181898787823</v>
      </c>
      <c r="G3100" s="17">
        <v>1.00959339883766</v>
      </c>
    </row>
    <row r="3101" spans="1:7" x14ac:dyDescent="0.3">
      <c r="A3101" s="17" t="str">
        <f t="shared" si="53"/>
        <v>2022-23Ararat Rural CityAF2</v>
      </c>
      <c r="B3101" s="17" t="s">
        <v>289</v>
      </c>
      <c r="C3101" s="17" t="s">
        <v>187</v>
      </c>
      <c r="D3101" s="17" t="s">
        <v>321</v>
      </c>
      <c r="E3101" s="17">
        <v>1</v>
      </c>
      <c r="F3101" s="17">
        <v>1.5932435144763899</v>
      </c>
      <c r="G3101" s="17">
        <v>0.72807017543859598</v>
      </c>
    </row>
    <row r="3102" spans="1:7" x14ac:dyDescent="0.3">
      <c r="A3102" s="17" t="str">
        <f t="shared" si="53"/>
        <v>2022-23Ararat Rural CityAM1</v>
      </c>
      <c r="B3102" s="17" t="s">
        <v>289</v>
      </c>
      <c r="C3102" s="17" t="s">
        <v>187</v>
      </c>
      <c r="D3102" s="17" t="s">
        <v>318</v>
      </c>
      <c r="E3102" s="17">
        <v>1</v>
      </c>
      <c r="F3102" s="17">
        <v>1.9084866693768601</v>
      </c>
      <c r="G3102" s="17">
        <v>1.5994211490763599</v>
      </c>
    </row>
    <row r="3103" spans="1:7" x14ac:dyDescent="0.3">
      <c r="A3103" s="17" t="str">
        <f t="shared" si="53"/>
        <v>2022-23Ararat Rural CityAM5</v>
      </c>
      <c r="B3103" s="17" t="s">
        <v>289</v>
      </c>
      <c r="C3103" s="17" t="s">
        <v>187</v>
      </c>
      <c r="D3103" s="17" t="s">
        <v>324</v>
      </c>
      <c r="E3103" s="17">
        <v>0.11111111111111099</v>
      </c>
      <c r="F3103" s="17">
        <v>0.36645320055673702</v>
      </c>
      <c r="G3103" s="17">
        <v>0.302924505506669</v>
      </c>
    </row>
    <row r="3104" spans="1:7" x14ac:dyDescent="0.3">
      <c r="A3104" s="17" t="str">
        <f t="shared" si="53"/>
        <v>2022-23Ararat Rural CityAM6</v>
      </c>
      <c r="B3104" s="17" t="s">
        <v>289</v>
      </c>
      <c r="C3104" s="17" t="s">
        <v>187</v>
      </c>
      <c r="D3104" s="17" t="s">
        <v>325</v>
      </c>
      <c r="E3104" s="17">
        <v>20.022570479516201</v>
      </c>
      <c r="F3104" s="17">
        <v>14.217352510829301</v>
      </c>
      <c r="G3104" s="17">
        <v>18.751540775412</v>
      </c>
    </row>
    <row r="3105" spans="1:7" x14ac:dyDescent="0.3">
      <c r="A3105" s="17" t="str">
        <f t="shared" si="53"/>
        <v>2022-23Ararat Rural CityAM7</v>
      </c>
      <c r="B3105" s="17" t="s">
        <v>289</v>
      </c>
      <c r="C3105" s="17" t="s">
        <v>187</v>
      </c>
      <c r="D3105" s="17" t="s">
        <v>326</v>
      </c>
      <c r="E3105" s="17">
        <v>1</v>
      </c>
      <c r="F3105" s="17">
        <v>0.63968792645263195</v>
      </c>
      <c r="G3105" s="17">
        <v>0.36842105263157898</v>
      </c>
    </row>
    <row r="3106" spans="1:7" x14ac:dyDescent="0.3">
      <c r="A3106" s="17" t="str">
        <f t="shared" si="53"/>
        <v>2022-23Ararat Rural CityFS1</v>
      </c>
      <c r="B3106" s="17" t="s">
        <v>289</v>
      </c>
      <c r="C3106" s="17" t="s">
        <v>187</v>
      </c>
      <c r="D3106" s="17" t="s">
        <v>327</v>
      </c>
      <c r="E3106" s="17">
        <v>1</v>
      </c>
      <c r="F3106" s="17">
        <v>2.0179266072490498</v>
      </c>
      <c r="G3106" s="17">
        <v>2.1424803266908499</v>
      </c>
    </row>
    <row r="3107" spans="1:7" x14ac:dyDescent="0.3">
      <c r="A3107" s="17" t="str">
        <f t="shared" si="53"/>
        <v>2022-23Ararat Rural CityFS2</v>
      </c>
      <c r="B3107" s="17" t="s">
        <v>289</v>
      </c>
      <c r="C3107" s="17" t="s">
        <v>187</v>
      </c>
      <c r="D3107" s="17" t="s">
        <v>328</v>
      </c>
      <c r="E3107" s="17">
        <v>1</v>
      </c>
      <c r="F3107" s="17">
        <v>0.86800034719728203</v>
      </c>
      <c r="G3107" s="17">
        <v>0.774274767492795</v>
      </c>
    </row>
    <row r="3108" spans="1:7" x14ac:dyDescent="0.3">
      <c r="A3108" s="17" t="str">
        <f t="shared" si="53"/>
        <v>2022-23Ararat Rural CityFS3</v>
      </c>
      <c r="B3108" s="17" t="s">
        <v>289</v>
      </c>
      <c r="C3108" s="17" t="s">
        <v>187</v>
      </c>
      <c r="D3108" s="17" t="s">
        <v>333</v>
      </c>
      <c r="E3108" s="17">
        <v>746.52791878172604</v>
      </c>
      <c r="F3108" s="17">
        <v>533.95638105639796</v>
      </c>
      <c r="G3108" s="17">
        <v>601.20620775746397</v>
      </c>
    </row>
    <row r="3109" spans="1:7" x14ac:dyDescent="0.3">
      <c r="A3109" s="17" t="str">
        <f t="shared" si="53"/>
        <v>2022-23Ararat Rural CityLB1</v>
      </c>
      <c r="B3109" s="17" t="s">
        <v>289</v>
      </c>
      <c r="C3109" s="17" t="s">
        <v>187</v>
      </c>
      <c r="D3109" s="17" t="s">
        <v>329</v>
      </c>
      <c r="E3109" s="17">
        <v>2.2606973873688498</v>
      </c>
      <c r="F3109" s="17">
        <v>3.7135197666989099</v>
      </c>
      <c r="G3109" s="17">
        <v>2.0038980209433999</v>
      </c>
    </row>
    <row r="3110" spans="1:7" x14ac:dyDescent="0.3">
      <c r="A3110" s="17" t="str">
        <f t="shared" si="53"/>
        <v>2022-23Ararat Rural CityG1</v>
      </c>
      <c r="B3110" s="17" t="s">
        <v>289</v>
      </c>
      <c r="C3110" s="17" t="s">
        <v>187</v>
      </c>
      <c r="D3110" s="17" t="s">
        <v>338</v>
      </c>
      <c r="E3110" s="17">
        <v>0.203252032520325</v>
      </c>
      <c r="F3110" s="17">
        <v>8.9952113267928305E-2</v>
      </c>
      <c r="G3110" s="17">
        <v>0.12147516613515</v>
      </c>
    </row>
    <row r="3111" spans="1:7" x14ac:dyDescent="0.3">
      <c r="A3111" s="17" t="str">
        <f t="shared" si="53"/>
        <v>2022-23Ararat Rural CityG2</v>
      </c>
      <c r="B3111" s="17" t="s">
        <v>289</v>
      </c>
      <c r="C3111" s="17" t="s">
        <v>187</v>
      </c>
      <c r="D3111" s="17" t="s">
        <v>22</v>
      </c>
      <c r="E3111" s="17">
        <v>60</v>
      </c>
      <c r="F3111" s="17">
        <v>53.875641025641002</v>
      </c>
      <c r="G3111" s="17">
        <v>53.947368421052602</v>
      </c>
    </row>
    <row r="3112" spans="1:7" x14ac:dyDescent="0.3">
      <c r="A3112" s="17" t="str">
        <f t="shared" si="53"/>
        <v>2022-23Ararat Rural CityG3</v>
      </c>
      <c r="B3112" s="17" t="s">
        <v>289</v>
      </c>
      <c r="C3112" s="17" t="s">
        <v>187</v>
      </c>
      <c r="D3112" s="17" t="s">
        <v>337</v>
      </c>
      <c r="E3112" s="17">
        <v>0.96428571428571397</v>
      </c>
      <c r="F3112" s="17">
        <v>0.926844095214302</v>
      </c>
      <c r="G3112" s="17">
        <v>0.93719236277507001</v>
      </c>
    </row>
    <row r="3113" spans="1:7" x14ac:dyDescent="0.3">
      <c r="A3113" s="17" t="str">
        <f t="shared" si="53"/>
        <v>2022-23Ararat Rural CityG4</v>
      </c>
      <c r="B3113" s="17" t="s">
        <v>289</v>
      </c>
      <c r="C3113" s="17" t="s">
        <v>187</v>
      </c>
      <c r="D3113" s="17" t="s">
        <v>336</v>
      </c>
      <c r="E3113" s="17">
        <v>39746.142857142899</v>
      </c>
      <c r="F3113" s="17">
        <v>57531.340882433498</v>
      </c>
      <c r="G3113" s="17">
        <v>46023.452052631597</v>
      </c>
    </row>
    <row r="3114" spans="1:7" x14ac:dyDescent="0.3">
      <c r="A3114" s="17" t="str">
        <f t="shared" si="53"/>
        <v>2022-23Ararat Rural CityG5</v>
      </c>
      <c r="B3114" s="17" t="s">
        <v>289</v>
      </c>
      <c r="C3114" s="17" t="s">
        <v>187</v>
      </c>
      <c r="D3114" s="17" t="s">
        <v>335</v>
      </c>
      <c r="E3114" s="17">
        <v>60</v>
      </c>
      <c r="F3114" s="17">
        <v>53.15</v>
      </c>
      <c r="G3114" s="17">
        <v>52</v>
      </c>
    </row>
    <row r="3115" spans="1:7" x14ac:dyDescent="0.3">
      <c r="A3115" s="17" t="str">
        <f t="shared" si="53"/>
        <v>2022-23Ararat Rural CityLB5</v>
      </c>
      <c r="B3115" s="17" t="s">
        <v>289</v>
      </c>
      <c r="C3115" s="17" t="s">
        <v>187</v>
      </c>
      <c r="D3115" s="17" t="s">
        <v>330</v>
      </c>
      <c r="E3115" s="17">
        <v>29.8294864151265</v>
      </c>
      <c r="F3115" s="17">
        <v>35.380655636704098</v>
      </c>
      <c r="G3115" s="17">
        <v>39.4519816965988</v>
      </c>
    </row>
    <row r="3116" spans="1:7" x14ac:dyDescent="0.3">
      <c r="A3116" s="17" t="str">
        <f t="shared" si="53"/>
        <v>2022-23Ararat Rural CityLB4</v>
      </c>
      <c r="B3116" s="17" t="s">
        <v>289</v>
      </c>
      <c r="C3116" s="17" t="s">
        <v>187</v>
      </c>
      <c r="D3116" s="17" t="s">
        <v>331</v>
      </c>
      <c r="E3116" s="17">
        <v>7.8477601886157003E-2</v>
      </c>
      <c r="F3116" s="17">
        <v>0.122091598425925</v>
      </c>
      <c r="G3116" s="17">
        <v>0.114467847311001</v>
      </c>
    </row>
    <row r="3117" spans="1:7" x14ac:dyDescent="0.3">
      <c r="A3117" s="17" t="str">
        <f t="shared" si="53"/>
        <v>2022-23Ararat Rural CityAF7</v>
      </c>
      <c r="B3117" s="17" t="s">
        <v>289</v>
      </c>
      <c r="C3117" s="17" t="s">
        <v>187</v>
      </c>
      <c r="D3117" s="17" t="s">
        <v>322</v>
      </c>
      <c r="E3117" s="17">
        <v>16.2415592387968</v>
      </c>
      <c r="F3117" s="17">
        <v>11.500413423283</v>
      </c>
      <c r="G3117" s="17">
        <v>26.762344111696201</v>
      </c>
    </row>
    <row r="3118" spans="1:7" x14ac:dyDescent="0.3">
      <c r="A3118" s="17" t="str">
        <f t="shared" si="53"/>
        <v>2022-23Ararat Rural CityLB2</v>
      </c>
      <c r="B3118" s="17" t="s">
        <v>289</v>
      </c>
      <c r="C3118" s="17" t="s">
        <v>187</v>
      </c>
      <c r="D3118" s="17" t="s">
        <v>334</v>
      </c>
      <c r="E3118" s="17">
        <v>0.54916211461901698</v>
      </c>
      <c r="F3118" s="17">
        <v>0.62179871830665301</v>
      </c>
      <c r="G3118" s="17">
        <v>0.51884248441373304</v>
      </c>
    </row>
    <row r="3119" spans="1:7" x14ac:dyDescent="0.3">
      <c r="A3119" s="17" t="str">
        <f t="shared" si="53"/>
        <v>2022-23Ararat Rural CityFS4</v>
      </c>
      <c r="B3119" s="17" t="s">
        <v>289</v>
      </c>
      <c r="C3119" s="17" t="s">
        <v>187</v>
      </c>
      <c r="D3119" s="17" t="s">
        <v>339</v>
      </c>
      <c r="E3119" s="17">
        <v>0</v>
      </c>
      <c r="F3119" s="17">
        <v>0.84019844555310996</v>
      </c>
      <c r="G3119" s="17">
        <v>0.56703601108033197</v>
      </c>
    </row>
    <row r="3120" spans="1:7" x14ac:dyDescent="0.3">
      <c r="A3120" s="17" t="str">
        <f t="shared" si="53"/>
        <v>2022-23Ballarat CityWC4</v>
      </c>
      <c r="B3120" s="17" t="s">
        <v>289</v>
      </c>
      <c r="C3120" s="17" t="s">
        <v>203</v>
      </c>
      <c r="D3120" s="17" t="s">
        <v>291</v>
      </c>
      <c r="E3120" s="17">
        <v>47.020445612295497</v>
      </c>
      <c r="F3120" s="17">
        <v>77.599560290157896</v>
      </c>
      <c r="G3120" s="17">
        <v>68.264742948692103</v>
      </c>
    </row>
    <row r="3121" spans="1:7" x14ac:dyDescent="0.3">
      <c r="A3121" s="17" t="str">
        <f t="shared" ref="A3121:A3184" si="54">CONCATENATE(B3121,C3121,D3121)</f>
        <v>2022-23Ballarat CityWC5</v>
      </c>
      <c r="B3121" s="17" t="s">
        <v>289</v>
      </c>
      <c r="C3121" s="17" t="s">
        <v>203</v>
      </c>
      <c r="D3121" s="17" t="s">
        <v>46</v>
      </c>
      <c r="E3121" s="17">
        <v>0.43419040720580199</v>
      </c>
      <c r="F3121" s="17">
        <v>0.48157373029276901</v>
      </c>
      <c r="G3121" s="17">
        <v>0.54833223774976803</v>
      </c>
    </row>
    <row r="3122" spans="1:7" x14ac:dyDescent="0.3">
      <c r="A3122" s="17" t="str">
        <f t="shared" si="54"/>
        <v>2022-23Ballarat CityMC4</v>
      </c>
      <c r="B3122" s="17" t="s">
        <v>289</v>
      </c>
      <c r="C3122" s="17" t="s">
        <v>203</v>
      </c>
      <c r="D3122" s="17" t="s">
        <v>304</v>
      </c>
      <c r="E3122" s="17">
        <v>0.71964117091595803</v>
      </c>
      <c r="F3122" s="17">
        <v>0.77911428914280301</v>
      </c>
      <c r="G3122" s="17">
        <v>0.77587501684976401</v>
      </c>
    </row>
    <row r="3123" spans="1:7" x14ac:dyDescent="0.3">
      <c r="A3123" s="17" t="str">
        <f t="shared" si="54"/>
        <v>2022-23Ballarat CityE4</v>
      </c>
      <c r="B3123" s="17" t="s">
        <v>289</v>
      </c>
      <c r="C3123" s="17" t="s">
        <v>203</v>
      </c>
      <c r="D3123" s="17" t="s">
        <v>299</v>
      </c>
      <c r="E3123" s="17">
        <v>1961.7021276595699</v>
      </c>
      <c r="F3123" s="17">
        <v>1846.8824585038799</v>
      </c>
      <c r="G3123" s="17">
        <v>1962.3238552365401</v>
      </c>
    </row>
    <row r="3124" spans="1:7" x14ac:dyDescent="0.3">
      <c r="A3124" s="17" t="str">
        <f t="shared" si="54"/>
        <v>2022-23Ballarat CityL1</v>
      </c>
      <c r="B3124" s="17" t="s">
        <v>289</v>
      </c>
      <c r="C3124" s="17" t="s">
        <v>203</v>
      </c>
      <c r="D3124" s="17" t="s">
        <v>63</v>
      </c>
      <c r="E3124" s="17">
        <v>2.3720576972172598</v>
      </c>
      <c r="F3124" s="17">
        <v>2.64124785824758</v>
      </c>
      <c r="G3124" s="17">
        <v>2.6285601103064402</v>
      </c>
    </row>
    <row r="3125" spans="1:7" x14ac:dyDescent="0.3">
      <c r="A3125" s="17" t="str">
        <f t="shared" si="54"/>
        <v>2022-23Ballarat CityE2</v>
      </c>
      <c r="B3125" s="17" t="s">
        <v>289</v>
      </c>
      <c r="C3125" s="17" t="s">
        <v>203</v>
      </c>
      <c r="D3125" s="17" t="s">
        <v>54</v>
      </c>
      <c r="E3125" s="17">
        <v>3759.7663746349599</v>
      </c>
      <c r="F3125" s="17">
        <v>3923.0064852901201</v>
      </c>
      <c r="G3125" s="17">
        <v>4648.8614323008096</v>
      </c>
    </row>
    <row r="3126" spans="1:7" x14ac:dyDescent="0.3">
      <c r="A3126" s="17" t="str">
        <f t="shared" si="54"/>
        <v>2022-23Ballarat CityMC3</v>
      </c>
      <c r="B3126" s="17" t="s">
        <v>289</v>
      </c>
      <c r="C3126" s="17" t="s">
        <v>203</v>
      </c>
      <c r="D3126" s="17" t="s">
        <v>297</v>
      </c>
      <c r="E3126" s="17">
        <v>64.982594507472299</v>
      </c>
      <c r="F3126" s="17">
        <v>86.610523781947194</v>
      </c>
      <c r="G3126" s="17">
        <v>78.938040691987098</v>
      </c>
    </row>
    <row r="3127" spans="1:7" x14ac:dyDescent="0.3">
      <c r="A3127" s="17" t="str">
        <f t="shared" si="54"/>
        <v>2022-23Ballarat CityMC2</v>
      </c>
      <c r="B3127" s="17" t="s">
        <v>289</v>
      </c>
      <c r="C3127" s="17" t="s">
        <v>203</v>
      </c>
      <c r="D3127" s="17" t="s">
        <v>320</v>
      </c>
      <c r="E3127" s="17">
        <v>1.02739726027397</v>
      </c>
      <c r="F3127" s="17">
        <v>1.02181898787823</v>
      </c>
      <c r="G3127" s="17">
        <v>1.00852204974094</v>
      </c>
    </row>
    <row r="3128" spans="1:7" x14ac:dyDescent="0.3">
      <c r="A3128" s="17" t="str">
        <f t="shared" si="54"/>
        <v>2022-23Ballarat CityLB5</v>
      </c>
      <c r="B3128" s="17" t="s">
        <v>289</v>
      </c>
      <c r="C3128" s="17" t="s">
        <v>203</v>
      </c>
      <c r="D3128" s="17" t="s">
        <v>330</v>
      </c>
      <c r="E3128" s="17">
        <v>31.762982381934801</v>
      </c>
      <c r="F3128" s="17">
        <v>35.380655636704098</v>
      </c>
      <c r="G3128" s="17">
        <v>32.999977382226199</v>
      </c>
    </row>
    <row r="3129" spans="1:7" x14ac:dyDescent="0.3">
      <c r="A3129" s="17" t="str">
        <f t="shared" si="54"/>
        <v>2022-23Ballarat CityLB2</v>
      </c>
      <c r="B3129" s="17" t="s">
        <v>289</v>
      </c>
      <c r="C3129" s="17" t="s">
        <v>203</v>
      </c>
      <c r="D3129" s="17" t="s">
        <v>334</v>
      </c>
      <c r="E3129" s="17">
        <v>0.70019793814432996</v>
      </c>
      <c r="F3129" s="17">
        <v>0.62179871830665301</v>
      </c>
      <c r="G3129" s="17">
        <v>0.634669534369671</v>
      </c>
    </row>
    <row r="3130" spans="1:7" x14ac:dyDescent="0.3">
      <c r="A3130" s="17" t="str">
        <f t="shared" si="54"/>
        <v>2022-23Ballarat CityLB1</v>
      </c>
      <c r="B3130" s="17" t="s">
        <v>289</v>
      </c>
      <c r="C3130" s="17" t="s">
        <v>203</v>
      </c>
      <c r="D3130" s="17" t="s">
        <v>329</v>
      </c>
      <c r="E3130" s="17">
        <v>3.9352412371134</v>
      </c>
      <c r="F3130" s="17">
        <v>3.7135197666989099</v>
      </c>
      <c r="G3130" s="17">
        <v>3.22169324684495</v>
      </c>
    </row>
    <row r="3131" spans="1:7" x14ac:dyDescent="0.3">
      <c r="A3131" s="17" t="str">
        <f t="shared" si="54"/>
        <v>2022-23Ballarat CityL2</v>
      </c>
      <c r="B3131" s="17" t="s">
        <v>289</v>
      </c>
      <c r="C3131" s="17" t="s">
        <v>203</v>
      </c>
      <c r="D3131" s="17" t="s">
        <v>316</v>
      </c>
      <c r="E3131" s="17">
        <v>-0.70070206790911405</v>
      </c>
      <c r="F3131" s="17">
        <v>0.26483524241297501</v>
      </c>
      <c r="G3131" s="17">
        <v>0.36000864338246502</v>
      </c>
    </row>
    <row r="3132" spans="1:7" x14ac:dyDescent="0.3">
      <c r="A3132" s="17" t="str">
        <f t="shared" si="54"/>
        <v>2022-23Ballarat CityMC5</v>
      </c>
      <c r="B3132" s="17" t="s">
        <v>289</v>
      </c>
      <c r="C3132" s="17" t="s">
        <v>203</v>
      </c>
      <c r="D3132" s="17" t="s">
        <v>303</v>
      </c>
      <c r="E3132" s="17">
        <v>0.74060150375939804</v>
      </c>
      <c r="F3132" s="17">
        <v>0.822019356937015</v>
      </c>
      <c r="G3132" s="17">
        <v>0.81121178764559199</v>
      </c>
    </row>
    <row r="3133" spans="1:7" x14ac:dyDescent="0.3">
      <c r="A3133" s="17" t="str">
        <f t="shared" si="54"/>
        <v>2022-23Ballarat CityLB4</v>
      </c>
      <c r="B3133" s="17" t="s">
        <v>289</v>
      </c>
      <c r="C3133" s="17" t="s">
        <v>203</v>
      </c>
      <c r="D3133" s="17" t="s">
        <v>331</v>
      </c>
      <c r="E3133" s="17">
        <v>9.4059115324782103E-2</v>
      </c>
      <c r="F3133" s="17">
        <v>0.122091598425925</v>
      </c>
      <c r="G3133" s="17">
        <v>9.6759977478596604E-2</v>
      </c>
    </row>
    <row r="3134" spans="1:7" x14ac:dyDescent="0.3">
      <c r="A3134" s="17" t="str">
        <f t="shared" si="54"/>
        <v>2022-23Ballarat CityO2</v>
      </c>
      <c r="B3134" s="17" t="s">
        <v>289</v>
      </c>
      <c r="C3134" s="17" t="s">
        <v>203</v>
      </c>
      <c r="D3134" s="17" t="s">
        <v>315</v>
      </c>
      <c r="E3134" s="17">
        <v>0.21725257501119599</v>
      </c>
      <c r="F3134" s="17">
        <v>0.148505628817174</v>
      </c>
      <c r="G3134" s="17">
        <v>0.26343819750355202</v>
      </c>
    </row>
    <row r="3135" spans="1:7" x14ac:dyDescent="0.3">
      <c r="A3135" s="17" t="str">
        <f t="shared" si="54"/>
        <v>2022-23Ballarat CityO5</v>
      </c>
      <c r="B3135" s="17" t="s">
        <v>289</v>
      </c>
      <c r="C3135" s="17" t="s">
        <v>203</v>
      </c>
      <c r="D3135" s="17" t="s">
        <v>70</v>
      </c>
      <c r="E3135" s="17">
        <v>0.99779812260980405</v>
      </c>
      <c r="F3135" s="17">
        <v>1.1059595598276799</v>
      </c>
      <c r="G3135" s="17">
        <v>0.93909639972016701</v>
      </c>
    </row>
    <row r="3136" spans="1:7" x14ac:dyDescent="0.3">
      <c r="A3136" s="17" t="str">
        <f t="shared" si="54"/>
        <v>2022-23Ballarat CityOP1</v>
      </c>
      <c r="B3136" s="17" t="s">
        <v>289</v>
      </c>
      <c r="C3136" s="17" t="s">
        <v>203</v>
      </c>
      <c r="D3136" s="17" t="s">
        <v>306</v>
      </c>
      <c r="E3136" s="17">
        <v>-2.55821998871106E-2</v>
      </c>
      <c r="F3136" s="17">
        <v>-1.20220242720441E-2</v>
      </c>
      <c r="G3136" s="17">
        <v>-0.13145633104388799</v>
      </c>
    </row>
    <row r="3137" spans="1:7" x14ac:dyDescent="0.3">
      <c r="A3137" s="17" t="str">
        <f t="shared" si="54"/>
        <v>2022-23Ballarat CityS1</v>
      </c>
      <c r="B3137" s="17" t="s">
        <v>289</v>
      </c>
      <c r="C3137" s="17" t="s">
        <v>203</v>
      </c>
      <c r="D3137" s="17" t="s">
        <v>116</v>
      </c>
      <c r="E3137" s="17">
        <v>0.65053440396205497</v>
      </c>
      <c r="F3137" s="17">
        <v>0.58414073656118604</v>
      </c>
      <c r="G3137" s="17">
        <v>0.57434264211577601</v>
      </c>
    </row>
    <row r="3138" spans="1:7" x14ac:dyDescent="0.3">
      <c r="A3138" s="17" t="str">
        <f t="shared" si="54"/>
        <v>2022-23Ballarat CityS2</v>
      </c>
      <c r="B3138" s="17" t="s">
        <v>289</v>
      </c>
      <c r="C3138" s="17" t="s">
        <v>203</v>
      </c>
      <c r="D3138" s="17" t="s">
        <v>317</v>
      </c>
      <c r="E3138" s="17">
        <v>3.8447995771236998E-3</v>
      </c>
      <c r="F3138" s="17">
        <v>3.07688577560212E-3</v>
      </c>
      <c r="G3138" s="17">
        <v>4.4272511861288902E-3</v>
      </c>
    </row>
    <row r="3139" spans="1:7" x14ac:dyDescent="0.3">
      <c r="A3139" s="17" t="str">
        <f t="shared" si="54"/>
        <v>2022-23Ballarat CityC1</v>
      </c>
      <c r="B3139" s="17" t="s">
        <v>289</v>
      </c>
      <c r="C3139" s="17" t="s">
        <v>203</v>
      </c>
      <c r="D3139" s="17" t="s">
        <v>312</v>
      </c>
      <c r="E3139" s="17">
        <v>1944.8410403376899</v>
      </c>
      <c r="F3139" s="17">
        <v>2409.9772621942202</v>
      </c>
      <c r="G3139" s="17">
        <v>2419.9557779638999</v>
      </c>
    </row>
    <row r="3140" spans="1:7" x14ac:dyDescent="0.3">
      <c r="A3140" s="17" t="str">
        <f t="shared" si="54"/>
        <v>2022-23Ballarat CityC2</v>
      </c>
      <c r="B3140" s="17" t="s">
        <v>289</v>
      </c>
      <c r="C3140" s="17" t="s">
        <v>203</v>
      </c>
      <c r="D3140" s="17" t="s">
        <v>311</v>
      </c>
      <c r="E3140" s="17">
        <v>14896.043919997899</v>
      </c>
      <c r="F3140" s="17">
        <v>17890.101708148799</v>
      </c>
      <c r="G3140" s="17">
        <v>17142.676212951701</v>
      </c>
    </row>
    <row r="3141" spans="1:7" x14ac:dyDescent="0.3">
      <c r="A3141" s="17" t="str">
        <f t="shared" si="54"/>
        <v>2022-23Ballarat CityC3</v>
      </c>
      <c r="B3141" s="17" t="s">
        <v>289</v>
      </c>
      <c r="C3141" s="17" t="s">
        <v>203</v>
      </c>
      <c r="D3141" s="17" t="s">
        <v>310</v>
      </c>
      <c r="E3141" s="17">
        <v>77.458545065525499</v>
      </c>
      <c r="F3141" s="17">
        <v>105.235536283898</v>
      </c>
      <c r="G3141" s="17">
        <v>52.680318860991498</v>
      </c>
    </row>
    <row r="3142" spans="1:7" x14ac:dyDescent="0.3">
      <c r="A3142" s="17" t="str">
        <f t="shared" si="54"/>
        <v>2022-23Ballarat CityC4</v>
      </c>
      <c r="B3142" s="17" t="s">
        <v>289</v>
      </c>
      <c r="C3142" s="17" t="s">
        <v>203</v>
      </c>
      <c r="D3142" s="17" t="s">
        <v>309</v>
      </c>
      <c r="E3142" s="17">
        <v>1575.0343124983799</v>
      </c>
      <c r="F3142" s="17">
        <v>1671.0885249641201</v>
      </c>
      <c r="G3142" s="17">
        <v>1674.3762697054799</v>
      </c>
    </row>
    <row r="3143" spans="1:7" x14ac:dyDescent="0.3">
      <c r="A3143" s="17" t="str">
        <f t="shared" si="54"/>
        <v>2022-23Ballarat CityC5</v>
      </c>
      <c r="B3143" s="17" t="s">
        <v>289</v>
      </c>
      <c r="C3143" s="17" t="s">
        <v>203</v>
      </c>
      <c r="D3143" s="17" t="s">
        <v>308</v>
      </c>
      <c r="E3143" s="17">
        <v>294.198382349133</v>
      </c>
      <c r="F3143" s="17">
        <v>564.26027484438498</v>
      </c>
      <c r="G3143" s="17">
        <v>449.27192534651198</v>
      </c>
    </row>
    <row r="3144" spans="1:7" x14ac:dyDescent="0.3">
      <c r="A3144" s="17" t="str">
        <f t="shared" si="54"/>
        <v>2022-23Ballarat CityC7</v>
      </c>
      <c r="B3144" s="17" t="s">
        <v>289</v>
      </c>
      <c r="C3144" s="17" t="s">
        <v>203</v>
      </c>
      <c r="D3144" s="17" t="s">
        <v>296</v>
      </c>
      <c r="E3144" s="17">
        <v>0.16987951807228899</v>
      </c>
      <c r="F3144" s="17">
        <v>0.182727611163157</v>
      </c>
      <c r="G3144" s="17">
        <v>0.17335633651684701</v>
      </c>
    </row>
    <row r="3145" spans="1:7" x14ac:dyDescent="0.3">
      <c r="A3145" s="17" t="str">
        <f t="shared" si="54"/>
        <v>2022-23Ballarat CityO3</v>
      </c>
      <c r="B3145" s="17" t="s">
        <v>289</v>
      </c>
      <c r="C3145" s="17" t="s">
        <v>203</v>
      </c>
      <c r="D3145" s="17" t="s">
        <v>314</v>
      </c>
      <c r="E3145" s="17">
        <v>4.2319749216300898E-2</v>
      </c>
      <c r="F3145" s="17">
        <v>2.9313650044590699E-2</v>
      </c>
      <c r="G3145" s="17">
        <v>4.1339186733238699E-2</v>
      </c>
    </row>
    <row r="3146" spans="1:7" x14ac:dyDescent="0.3">
      <c r="A3146" s="17" t="str">
        <f t="shared" si="54"/>
        <v>2022-23Ballarat CityAM2</v>
      </c>
      <c r="B3146" s="17" t="s">
        <v>289</v>
      </c>
      <c r="C3146" s="17" t="s">
        <v>203</v>
      </c>
      <c r="D3146" s="17" t="s">
        <v>323</v>
      </c>
      <c r="E3146" s="17">
        <v>0.34767441860465098</v>
      </c>
      <c r="F3146" s="17">
        <v>0.43219647255364302</v>
      </c>
      <c r="G3146" s="17">
        <v>0.379595454630824</v>
      </c>
    </row>
    <row r="3147" spans="1:7" x14ac:dyDescent="0.3">
      <c r="A3147" s="17" t="str">
        <f t="shared" si="54"/>
        <v>2022-23Ballarat CityG5</v>
      </c>
      <c r="B3147" s="17" t="s">
        <v>289</v>
      </c>
      <c r="C3147" s="17" t="s">
        <v>203</v>
      </c>
      <c r="D3147" s="17" t="s">
        <v>335</v>
      </c>
      <c r="E3147" s="17">
        <v>49</v>
      </c>
      <c r="F3147" s="17">
        <v>53.15</v>
      </c>
      <c r="G3147" s="17">
        <v>50.3</v>
      </c>
    </row>
    <row r="3148" spans="1:7" x14ac:dyDescent="0.3">
      <c r="A3148" s="17" t="str">
        <f t="shared" si="54"/>
        <v>2022-23Ballarat CityC6</v>
      </c>
      <c r="B3148" s="17" t="s">
        <v>289</v>
      </c>
      <c r="C3148" s="17" t="s">
        <v>203</v>
      </c>
      <c r="D3148" s="17" t="s">
        <v>307</v>
      </c>
      <c r="E3148" s="17">
        <v>4</v>
      </c>
      <c r="F3148" s="17">
        <v>5.4936708860759502</v>
      </c>
      <c r="G3148" s="17">
        <v>3.4</v>
      </c>
    </row>
    <row r="3149" spans="1:7" x14ac:dyDescent="0.3">
      <c r="A3149" s="17" t="str">
        <f t="shared" si="54"/>
        <v>2022-23Ballarat CitySP2</v>
      </c>
      <c r="B3149" s="17" t="s">
        <v>289</v>
      </c>
      <c r="C3149" s="17" t="s">
        <v>203</v>
      </c>
      <c r="D3149" s="17" t="s">
        <v>38</v>
      </c>
      <c r="E3149" s="17">
        <v>0.42905180180180202</v>
      </c>
      <c r="F3149" s="17">
        <v>0.63316761822819201</v>
      </c>
      <c r="G3149" s="17">
        <v>0.63595194745046402</v>
      </c>
    </row>
    <row r="3150" spans="1:7" x14ac:dyDescent="0.3">
      <c r="A3150" s="17" t="str">
        <f t="shared" si="54"/>
        <v>2022-23Ballarat CityWC2</v>
      </c>
      <c r="B3150" s="17" t="s">
        <v>289</v>
      </c>
      <c r="C3150" s="17" t="s">
        <v>203</v>
      </c>
      <c r="D3150" s="17" t="s">
        <v>293</v>
      </c>
      <c r="E3150" s="17">
        <v>9.4999504921484608</v>
      </c>
      <c r="F3150" s="17">
        <v>6.0319201847867001</v>
      </c>
      <c r="G3150" s="17">
        <v>4.9082267841022498</v>
      </c>
    </row>
    <row r="3151" spans="1:7" x14ac:dyDescent="0.3">
      <c r="A3151" s="17" t="str">
        <f t="shared" si="54"/>
        <v>2022-23Ballarat CityG4</v>
      </c>
      <c r="B3151" s="17" t="s">
        <v>289</v>
      </c>
      <c r="C3151" s="17" t="s">
        <v>203</v>
      </c>
      <c r="D3151" s="17" t="s">
        <v>336</v>
      </c>
      <c r="E3151" s="17">
        <v>52345.471111111103</v>
      </c>
      <c r="F3151" s="17">
        <v>57531.340882433498</v>
      </c>
      <c r="G3151" s="17">
        <v>53316.822090909103</v>
      </c>
    </row>
    <row r="3152" spans="1:7" x14ac:dyDescent="0.3">
      <c r="A3152" s="17" t="str">
        <f t="shared" si="54"/>
        <v>2022-23Ballarat CityAM6</v>
      </c>
      <c r="B3152" s="17" t="s">
        <v>289</v>
      </c>
      <c r="C3152" s="17" t="s">
        <v>203</v>
      </c>
      <c r="D3152" s="17" t="s">
        <v>325</v>
      </c>
      <c r="E3152" s="17">
        <v>20.7933306861636</v>
      </c>
      <c r="F3152" s="17">
        <v>14.217352510829301</v>
      </c>
      <c r="G3152" s="17">
        <v>17.388015744710501</v>
      </c>
    </row>
    <row r="3153" spans="1:7" x14ac:dyDescent="0.3">
      <c r="A3153" s="17" t="str">
        <f t="shared" si="54"/>
        <v>2022-23Ballarat CityWC1</v>
      </c>
      <c r="B3153" s="17" t="s">
        <v>289</v>
      </c>
      <c r="C3153" s="17" t="s">
        <v>203</v>
      </c>
      <c r="D3153" s="17" t="s">
        <v>294</v>
      </c>
      <c r="E3153" s="17">
        <v>202.65067971287601</v>
      </c>
      <c r="F3153" s="17">
        <v>142.272041912909</v>
      </c>
      <c r="G3153" s="17">
        <v>146.890639312415</v>
      </c>
    </row>
    <row r="3154" spans="1:7" x14ac:dyDescent="0.3">
      <c r="A3154" s="17" t="str">
        <f t="shared" si="54"/>
        <v>2022-23Ballarat CitySP3</v>
      </c>
      <c r="B3154" s="17" t="s">
        <v>289</v>
      </c>
      <c r="C3154" s="17" t="s">
        <v>203</v>
      </c>
      <c r="D3154" s="17" t="s">
        <v>295</v>
      </c>
      <c r="E3154" s="17">
        <v>2884.0277107061502</v>
      </c>
      <c r="F3154" s="17">
        <v>3010.6430743850301</v>
      </c>
      <c r="G3154" s="17">
        <v>2923.1432497686101</v>
      </c>
    </row>
    <row r="3155" spans="1:7" x14ac:dyDescent="0.3">
      <c r="A3155" s="17" t="str">
        <f t="shared" si="54"/>
        <v>2022-23Ballarat CitySP1</v>
      </c>
      <c r="B3155" s="17" t="s">
        <v>289</v>
      </c>
      <c r="C3155" s="17" t="s">
        <v>203</v>
      </c>
      <c r="D3155" s="17" t="s">
        <v>305</v>
      </c>
      <c r="E3155" s="17">
        <v>107</v>
      </c>
      <c r="F3155" s="17">
        <v>87.031818181818196</v>
      </c>
      <c r="G3155" s="17">
        <v>80.599999999999994</v>
      </c>
    </row>
    <row r="3156" spans="1:7" x14ac:dyDescent="0.3">
      <c r="A3156" s="17" t="str">
        <f t="shared" si="54"/>
        <v>2022-23Ballarat CityR5</v>
      </c>
      <c r="B3156" s="17" t="s">
        <v>289</v>
      </c>
      <c r="C3156" s="17" t="s">
        <v>203</v>
      </c>
      <c r="D3156" s="17" t="s">
        <v>298</v>
      </c>
      <c r="E3156" s="17">
        <v>37</v>
      </c>
      <c r="F3156" s="17">
        <v>50.147435897435898</v>
      </c>
      <c r="G3156" s="17">
        <v>48.4</v>
      </c>
    </row>
    <row r="3157" spans="1:7" x14ac:dyDescent="0.3">
      <c r="A3157" s="17" t="str">
        <f t="shared" si="54"/>
        <v>2022-23Ballarat CityR4</v>
      </c>
      <c r="B3157" s="17" t="s">
        <v>289</v>
      </c>
      <c r="C3157" s="17" t="s">
        <v>203</v>
      </c>
      <c r="D3157" s="17" t="s">
        <v>290</v>
      </c>
      <c r="E3157" s="17">
        <v>9.4004126738794405</v>
      </c>
      <c r="F3157" s="17">
        <v>18.264228852014799</v>
      </c>
      <c r="G3157" s="17">
        <v>9.6617727314557005</v>
      </c>
    </row>
    <row r="3158" spans="1:7" x14ac:dyDescent="0.3">
      <c r="A3158" s="17" t="str">
        <f t="shared" si="54"/>
        <v>2022-23Ballarat CityR3</v>
      </c>
      <c r="B3158" s="17" t="s">
        <v>289</v>
      </c>
      <c r="C3158" s="17" t="s">
        <v>203</v>
      </c>
      <c r="D3158" s="17" t="s">
        <v>300</v>
      </c>
      <c r="E3158" s="17">
        <v>149.72614723646299</v>
      </c>
      <c r="F3158" s="17">
        <v>112.740943187181</v>
      </c>
      <c r="G3158" s="17">
        <v>146.022108612099</v>
      </c>
    </row>
    <row r="3159" spans="1:7" x14ac:dyDescent="0.3">
      <c r="A3159" s="17" t="str">
        <f t="shared" si="54"/>
        <v>2022-23Ballarat CityR2</v>
      </c>
      <c r="B3159" s="17" t="s">
        <v>289</v>
      </c>
      <c r="C3159" s="17" t="s">
        <v>203</v>
      </c>
      <c r="D3159" s="17" t="s">
        <v>31</v>
      </c>
      <c r="E3159" s="17">
        <v>0.99604360113040002</v>
      </c>
      <c r="F3159" s="17">
        <v>0.96653235715222696</v>
      </c>
      <c r="G3159" s="17">
        <v>0.97593315653796098</v>
      </c>
    </row>
    <row r="3160" spans="1:7" x14ac:dyDescent="0.3">
      <c r="A3160" s="17" t="str">
        <f t="shared" si="54"/>
        <v>2022-23Ballarat CityR1</v>
      </c>
      <c r="B3160" s="17" t="s">
        <v>289</v>
      </c>
      <c r="C3160" s="17" t="s">
        <v>203</v>
      </c>
      <c r="D3160" s="17" t="s">
        <v>301</v>
      </c>
      <c r="E3160" s="17">
        <v>178.17252052213701</v>
      </c>
      <c r="F3160" s="17">
        <v>82.350770672540904</v>
      </c>
      <c r="G3160" s="17">
        <v>78.199823785361403</v>
      </c>
    </row>
    <row r="3161" spans="1:7" x14ac:dyDescent="0.3">
      <c r="A3161" s="17" t="str">
        <f t="shared" si="54"/>
        <v>2022-23Ballarat CityWC3</v>
      </c>
      <c r="B3161" s="17" t="s">
        <v>289</v>
      </c>
      <c r="C3161" s="17" t="s">
        <v>203</v>
      </c>
      <c r="D3161" s="17" t="s">
        <v>292</v>
      </c>
      <c r="E3161" s="17">
        <v>152.63139910758599</v>
      </c>
      <c r="F3161" s="17">
        <v>137.95516789220801</v>
      </c>
      <c r="G3161" s="17">
        <v>124.253278087631</v>
      </c>
    </row>
    <row r="3162" spans="1:7" x14ac:dyDescent="0.3">
      <c r="A3162" s="17" t="str">
        <f t="shared" si="54"/>
        <v>2022-23Ballarat CityAF2</v>
      </c>
      <c r="B3162" s="17" t="s">
        <v>289</v>
      </c>
      <c r="C3162" s="17" t="s">
        <v>203</v>
      </c>
      <c r="D3162" s="17" t="s">
        <v>321</v>
      </c>
      <c r="E3162" s="17">
        <v>0.42857142857142899</v>
      </c>
      <c r="F3162" s="17">
        <v>1.5932435144763899</v>
      </c>
      <c r="G3162" s="17">
        <v>1.25901098901099</v>
      </c>
    </row>
    <row r="3163" spans="1:7" x14ac:dyDescent="0.3">
      <c r="A3163" s="17" t="str">
        <f t="shared" si="54"/>
        <v>2022-23Ballarat CityFS1</v>
      </c>
      <c r="B3163" s="17" t="s">
        <v>289</v>
      </c>
      <c r="C3163" s="17" t="s">
        <v>203</v>
      </c>
      <c r="D3163" s="17" t="s">
        <v>327</v>
      </c>
      <c r="E3163" s="17">
        <v>4.3707865168539302</v>
      </c>
      <c r="F3163" s="17">
        <v>2.0179266072490498</v>
      </c>
      <c r="G3163" s="17">
        <v>2.4762689024107498</v>
      </c>
    </row>
    <row r="3164" spans="1:7" x14ac:dyDescent="0.3">
      <c r="A3164" s="17" t="str">
        <f t="shared" si="54"/>
        <v>2022-23Ballarat CitySP4</v>
      </c>
      <c r="B3164" s="17" t="s">
        <v>289</v>
      </c>
      <c r="C3164" s="17" t="s">
        <v>203</v>
      </c>
      <c r="D3164" s="17" t="s">
        <v>319</v>
      </c>
      <c r="E3164" s="17">
        <v>0.54545454545454497</v>
      </c>
      <c r="F3164" s="17">
        <v>0.52134335627158601</v>
      </c>
      <c r="G3164" s="17">
        <v>0.62965656565656603</v>
      </c>
    </row>
    <row r="3165" spans="1:7" x14ac:dyDescent="0.3">
      <c r="A3165" s="17" t="str">
        <f t="shared" si="54"/>
        <v>2022-23Ballarat CityG1</v>
      </c>
      <c r="B3165" s="17" t="s">
        <v>289</v>
      </c>
      <c r="C3165" s="17" t="s">
        <v>203</v>
      </c>
      <c r="D3165" s="17" t="s">
        <v>338</v>
      </c>
      <c r="E3165" s="17">
        <v>2.7777777777777801E-2</v>
      </c>
      <c r="F3165" s="17">
        <v>8.9952113267928305E-2</v>
      </c>
      <c r="G3165" s="17">
        <v>0.12700613505196301</v>
      </c>
    </row>
    <row r="3166" spans="1:7" x14ac:dyDescent="0.3">
      <c r="A3166" s="17" t="str">
        <f t="shared" si="54"/>
        <v>2022-23Ballarat CityG2</v>
      </c>
      <c r="B3166" s="17" t="s">
        <v>289</v>
      </c>
      <c r="C3166" s="17" t="s">
        <v>203</v>
      </c>
      <c r="D3166" s="17" t="s">
        <v>22</v>
      </c>
      <c r="E3166" s="17">
        <v>49</v>
      </c>
      <c r="F3166" s="17">
        <v>53.875641025641002</v>
      </c>
      <c r="G3166" s="17">
        <v>50.6</v>
      </c>
    </row>
    <row r="3167" spans="1:7" x14ac:dyDescent="0.3">
      <c r="A3167" s="17" t="str">
        <f t="shared" si="54"/>
        <v>2022-23Ballarat CityFS3</v>
      </c>
      <c r="B3167" s="17" t="s">
        <v>289</v>
      </c>
      <c r="C3167" s="17" t="s">
        <v>203</v>
      </c>
      <c r="D3167" s="17" t="s">
        <v>333</v>
      </c>
      <c r="E3167" s="17">
        <v>530.571065088757</v>
      </c>
      <c r="F3167" s="17">
        <v>533.95638105639796</v>
      </c>
      <c r="G3167" s="17">
        <v>563.69692671476901</v>
      </c>
    </row>
    <row r="3168" spans="1:7" x14ac:dyDescent="0.3">
      <c r="A3168" s="17" t="str">
        <f t="shared" si="54"/>
        <v>2022-23Ballarat CityAF6</v>
      </c>
      <c r="B3168" s="17" t="s">
        <v>289</v>
      </c>
      <c r="C3168" s="17" t="s">
        <v>203</v>
      </c>
      <c r="D3168" s="17" t="s">
        <v>332</v>
      </c>
      <c r="E3168" s="17">
        <v>5.83160547964125</v>
      </c>
      <c r="F3168" s="17">
        <v>4.5893074838611296</v>
      </c>
      <c r="G3168" s="17">
        <v>5.7922074451604901</v>
      </c>
    </row>
    <row r="3169" spans="1:7" x14ac:dyDescent="0.3">
      <c r="A3169" s="17" t="str">
        <f t="shared" si="54"/>
        <v>2022-23Ballarat CityFS2</v>
      </c>
      <c r="B3169" s="17" t="s">
        <v>289</v>
      </c>
      <c r="C3169" s="17" t="s">
        <v>203</v>
      </c>
      <c r="D3169" s="17" t="s">
        <v>328</v>
      </c>
      <c r="E3169" s="17">
        <v>0.74069478908188602</v>
      </c>
      <c r="F3169" s="17">
        <v>0.86800034719728203</v>
      </c>
      <c r="G3169" s="17">
        <v>0.77116351174723297</v>
      </c>
    </row>
    <row r="3170" spans="1:7" x14ac:dyDescent="0.3">
      <c r="A3170" s="17" t="str">
        <f t="shared" si="54"/>
        <v>2022-23Ballarat CityFS4</v>
      </c>
      <c r="B3170" s="17" t="s">
        <v>289</v>
      </c>
      <c r="C3170" s="17" t="s">
        <v>203</v>
      </c>
      <c r="D3170" s="17" t="s">
        <v>339</v>
      </c>
      <c r="E3170" s="17">
        <v>0.88744588744588704</v>
      </c>
      <c r="F3170" s="17">
        <v>0.84019844555310996</v>
      </c>
      <c r="G3170" s="17">
        <v>0.88085551404364304</v>
      </c>
    </row>
    <row r="3171" spans="1:7" x14ac:dyDescent="0.3">
      <c r="A3171" s="17" t="str">
        <f t="shared" si="54"/>
        <v>2022-23Ballarat CityAM7</v>
      </c>
      <c r="B3171" s="17" t="s">
        <v>289</v>
      </c>
      <c r="C3171" s="17" t="s">
        <v>203</v>
      </c>
      <c r="D3171" s="17" t="s">
        <v>326</v>
      </c>
      <c r="E3171" s="17">
        <v>0.94117647058823495</v>
      </c>
      <c r="F3171" s="17">
        <v>0.63968792645263195</v>
      </c>
      <c r="G3171" s="17">
        <v>0.59411764705882397</v>
      </c>
    </row>
    <row r="3172" spans="1:7" x14ac:dyDescent="0.3">
      <c r="A3172" s="17" t="str">
        <f t="shared" si="54"/>
        <v>2022-23Ballarat CityO4</v>
      </c>
      <c r="B3172" s="17" t="s">
        <v>289</v>
      </c>
      <c r="C3172" s="17" t="s">
        <v>203</v>
      </c>
      <c r="D3172" s="17" t="s">
        <v>313</v>
      </c>
      <c r="E3172" s="17">
        <v>0.25971840866367402</v>
      </c>
      <c r="F3172" s="17">
        <v>0.195570360867104</v>
      </c>
      <c r="G3172" s="17">
        <v>0.33077351202828098</v>
      </c>
    </row>
    <row r="3173" spans="1:7" x14ac:dyDescent="0.3">
      <c r="A3173" s="17" t="str">
        <f t="shared" si="54"/>
        <v>2022-23Ballarat CityAM5</v>
      </c>
      <c r="B3173" s="17" t="s">
        <v>289</v>
      </c>
      <c r="C3173" s="17" t="s">
        <v>203</v>
      </c>
      <c r="D3173" s="17" t="s">
        <v>324</v>
      </c>
      <c r="E3173" s="17">
        <v>0.59263565891472902</v>
      </c>
      <c r="F3173" s="17">
        <v>0.36645320055673702</v>
      </c>
      <c r="G3173" s="17">
        <v>0.44620903938154799</v>
      </c>
    </row>
    <row r="3174" spans="1:7" x14ac:dyDescent="0.3">
      <c r="A3174" s="17" t="str">
        <f t="shared" si="54"/>
        <v>2022-23Ballarat CityMC6</v>
      </c>
      <c r="B3174" s="17" t="s">
        <v>289</v>
      </c>
      <c r="C3174" s="17" t="s">
        <v>203</v>
      </c>
      <c r="D3174" s="17" t="s">
        <v>302</v>
      </c>
      <c r="E3174" s="17">
        <v>0.94762288477034695</v>
      </c>
      <c r="F3174" s="17">
        <v>0.97788007754137096</v>
      </c>
      <c r="G3174" s="17">
        <v>0.95954851588305601</v>
      </c>
    </row>
    <row r="3175" spans="1:7" x14ac:dyDescent="0.3">
      <c r="A3175" s="17" t="str">
        <f t="shared" si="54"/>
        <v>2022-23Ballarat CityAM1</v>
      </c>
      <c r="B3175" s="17" t="s">
        <v>289</v>
      </c>
      <c r="C3175" s="17" t="s">
        <v>203</v>
      </c>
      <c r="D3175" s="17" t="s">
        <v>318</v>
      </c>
      <c r="E3175" s="17">
        <v>4.65877168824015</v>
      </c>
      <c r="F3175" s="17">
        <v>1.9084866693768601</v>
      </c>
      <c r="G3175" s="17">
        <v>1.6666761210683301</v>
      </c>
    </row>
    <row r="3176" spans="1:7" x14ac:dyDescent="0.3">
      <c r="A3176" s="17" t="str">
        <f t="shared" si="54"/>
        <v>2022-23Ballarat CityAF7</v>
      </c>
      <c r="B3176" s="17" t="s">
        <v>289</v>
      </c>
      <c r="C3176" s="17" t="s">
        <v>203</v>
      </c>
      <c r="D3176" s="17" t="s">
        <v>322</v>
      </c>
      <c r="E3176" s="17">
        <v>2.5105950199386</v>
      </c>
      <c r="F3176" s="17">
        <v>11.500413423283</v>
      </c>
      <c r="G3176" s="17">
        <v>5.3552071712788498</v>
      </c>
    </row>
    <row r="3177" spans="1:7" x14ac:dyDescent="0.3">
      <c r="A3177" s="17" t="str">
        <f t="shared" si="54"/>
        <v>2022-23Ballarat CityG3</v>
      </c>
      <c r="B3177" s="17" t="s">
        <v>289</v>
      </c>
      <c r="C3177" s="17" t="s">
        <v>203</v>
      </c>
      <c r="D3177" s="17" t="s">
        <v>337</v>
      </c>
      <c r="E3177" s="17">
        <v>0.99206349206349198</v>
      </c>
      <c r="F3177" s="17">
        <v>0.926844095214302</v>
      </c>
      <c r="G3177" s="17">
        <v>0.94819010354724598</v>
      </c>
    </row>
    <row r="3178" spans="1:7" x14ac:dyDescent="0.3">
      <c r="A3178" s="17" t="str">
        <f t="shared" si="54"/>
        <v>2022-23Banyule CityR4</v>
      </c>
      <c r="B3178" s="17" t="s">
        <v>289</v>
      </c>
      <c r="C3178" s="17" t="s">
        <v>204</v>
      </c>
      <c r="D3178" s="17" t="s">
        <v>290</v>
      </c>
      <c r="E3178" s="17">
        <v>43.859484085336597</v>
      </c>
      <c r="F3178" s="17">
        <v>18.264228852014799</v>
      </c>
      <c r="G3178" s="17">
        <v>35.730925012945399</v>
      </c>
    </row>
    <row r="3179" spans="1:7" x14ac:dyDescent="0.3">
      <c r="A3179" s="17" t="str">
        <f t="shared" si="54"/>
        <v>2022-23Banyule CityR3</v>
      </c>
      <c r="B3179" s="17" t="s">
        <v>289</v>
      </c>
      <c r="C3179" s="17" t="s">
        <v>204</v>
      </c>
      <c r="D3179" s="17" t="s">
        <v>300</v>
      </c>
      <c r="E3179" s="17">
        <v>0</v>
      </c>
      <c r="F3179" s="17">
        <v>112.740943187181</v>
      </c>
      <c r="G3179" s="17">
        <v>180.427249223426</v>
      </c>
    </row>
    <row r="3180" spans="1:7" x14ac:dyDescent="0.3">
      <c r="A3180" s="17" t="str">
        <f t="shared" si="54"/>
        <v>2022-23Banyule CityR2</v>
      </c>
      <c r="B3180" s="17" t="s">
        <v>289</v>
      </c>
      <c r="C3180" s="17" t="s">
        <v>204</v>
      </c>
      <c r="D3180" s="17" t="s">
        <v>31</v>
      </c>
      <c r="E3180" s="17">
        <v>0.974702602230483</v>
      </c>
      <c r="F3180" s="17">
        <v>0.96653235715222696</v>
      </c>
      <c r="G3180" s="17">
        <v>0.96195374859865401</v>
      </c>
    </row>
    <row r="3181" spans="1:7" x14ac:dyDescent="0.3">
      <c r="A3181" s="17" t="str">
        <f t="shared" si="54"/>
        <v>2022-23Banyule CityR1</v>
      </c>
      <c r="B3181" s="17" t="s">
        <v>289</v>
      </c>
      <c r="C3181" s="17" t="s">
        <v>204</v>
      </c>
      <c r="D3181" s="17" t="s">
        <v>301</v>
      </c>
      <c r="E3181" s="17">
        <v>121.74721189591099</v>
      </c>
      <c r="F3181" s="17">
        <v>82.350770672540904</v>
      </c>
      <c r="G3181" s="17">
        <v>113.76110685203101</v>
      </c>
    </row>
    <row r="3182" spans="1:7" x14ac:dyDescent="0.3">
      <c r="A3182" s="17" t="str">
        <f t="shared" si="54"/>
        <v>2022-23Banyule CityMC6</v>
      </c>
      <c r="B3182" s="17" t="s">
        <v>289</v>
      </c>
      <c r="C3182" s="17" t="s">
        <v>204</v>
      </c>
      <c r="D3182" s="17" t="s">
        <v>302</v>
      </c>
      <c r="E3182" s="17">
        <v>0.96893063583814998</v>
      </c>
      <c r="F3182" s="17">
        <v>0.97788007754137096</v>
      </c>
      <c r="G3182" s="17">
        <v>0.95249207594398999</v>
      </c>
    </row>
    <row r="3183" spans="1:7" x14ac:dyDescent="0.3">
      <c r="A3183" s="17" t="str">
        <f t="shared" si="54"/>
        <v>2022-23Banyule CityR5</v>
      </c>
      <c r="B3183" s="17" t="s">
        <v>289</v>
      </c>
      <c r="C3183" s="17" t="s">
        <v>204</v>
      </c>
      <c r="D3183" s="17" t="s">
        <v>298</v>
      </c>
      <c r="E3183" s="17">
        <v>64</v>
      </c>
      <c r="F3183" s="17">
        <v>50.147435897435898</v>
      </c>
      <c r="G3183" s="17">
        <v>62.727272727272698</v>
      </c>
    </row>
    <row r="3184" spans="1:7" x14ac:dyDescent="0.3">
      <c r="A3184" s="17" t="str">
        <f t="shared" si="54"/>
        <v>2022-23Banyule CityMC4</v>
      </c>
      <c r="B3184" s="17" t="s">
        <v>289</v>
      </c>
      <c r="C3184" s="17" t="s">
        <v>204</v>
      </c>
      <c r="D3184" s="17" t="s">
        <v>304</v>
      </c>
      <c r="E3184" s="17">
        <v>0.769590127809608</v>
      </c>
      <c r="F3184" s="17">
        <v>0.77911428914280301</v>
      </c>
      <c r="G3184" s="17">
        <v>0.766823891995286</v>
      </c>
    </row>
    <row r="3185" spans="1:7" x14ac:dyDescent="0.3">
      <c r="A3185" s="17" t="str">
        <f t="shared" ref="A3185:A3248" si="55">CONCATENATE(B3185,C3185,D3185)</f>
        <v>2022-23Banyule CityWC2</v>
      </c>
      <c r="B3185" s="17" t="s">
        <v>289</v>
      </c>
      <c r="C3185" s="17" t="s">
        <v>204</v>
      </c>
      <c r="D3185" s="17" t="s">
        <v>293</v>
      </c>
      <c r="E3185" s="17">
        <v>34.289801413665401</v>
      </c>
      <c r="F3185" s="17">
        <v>6.0319201847867001</v>
      </c>
      <c r="G3185" s="17">
        <v>9.4222327713484209</v>
      </c>
    </row>
    <row r="3186" spans="1:7" x14ac:dyDescent="0.3">
      <c r="A3186" s="17" t="str">
        <f t="shared" si="55"/>
        <v>2022-23Banyule CityMC3</v>
      </c>
      <c r="B3186" s="17" t="s">
        <v>289</v>
      </c>
      <c r="C3186" s="17" t="s">
        <v>204</v>
      </c>
      <c r="D3186" s="17" t="s">
        <v>297</v>
      </c>
      <c r="E3186" s="17">
        <v>82.232477037182605</v>
      </c>
      <c r="F3186" s="17">
        <v>86.610523781947194</v>
      </c>
      <c r="G3186" s="17">
        <v>85.705721362328603</v>
      </c>
    </row>
    <row r="3187" spans="1:7" x14ac:dyDescent="0.3">
      <c r="A3187" s="17" t="str">
        <f t="shared" si="55"/>
        <v>2022-23Banyule CityMC5</v>
      </c>
      <c r="B3187" s="17" t="s">
        <v>289</v>
      </c>
      <c r="C3187" s="17" t="s">
        <v>204</v>
      </c>
      <c r="D3187" s="17" t="s">
        <v>303</v>
      </c>
      <c r="E3187" s="17">
        <v>0.77358490566037696</v>
      </c>
      <c r="F3187" s="17">
        <v>0.822019356937015</v>
      </c>
      <c r="G3187" s="17">
        <v>0.82738093339323804</v>
      </c>
    </row>
    <row r="3188" spans="1:7" x14ac:dyDescent="0.3">
      <c r="A3188" s="17" t="str">
        <f t="shared" si="55"/>
        <v>2022-23Banyule CitySP1</v>
      </c>
      <c r="B3188" s="17" t="s">
        <v>289</v>
      </c>
      <c r="C3188" s="17" t="s">
        <v>204</v>
      </c>
      <c r="D3188" s="17" t="s">
        <v>305</v>
      </c>
      <c r="E3188" s="17">
        <v>28</v>
      </c>
      <c r="F3188" s="17">
        <v>87.031818181818196</v>
      </c>
      <c r="G3188" s="17">
        <v>89.204545454545496</v>
      </c>
    </row>
    <row r="3189" spans="1:7" x14ac:dyDescent="0.3">
      <c r="A3189" s="17" t="str">
        <f t="shared" si="55"/>
        <v>2022-23Banyule CitySP2</v>
      </c>
      <c r="B3189" s="17" t="s">
        <v>289</v>
      </c>
      <c r="C3189" s="17" t="s">
        <v>204</v>
      </c>
      <c r="D3189" s="17" t="s">
        <v>38</v>
      </c>
      <c r="E3189" s="17">
        <v>0.835832083958021</v>
      </c>
      <c r="F3189" s="17">
        <v>0.63316761822819201</v>
      </c>
      <c r="G3189" s="17">
        <v>0.68768196345914101</v>
      </c>
    </row>
    <row r="3190" spans="1:7" x14ac:dyDescent="0.3">
      <c r="A3190" s="17" t="str">
        <f t="shared" si="55"/>
        <v>2022-23Banyule CitySP3</v>
      </c>
      <c r="B3190" s="17" t="s">
        <v>289</v>
      </c>
      <c r="C3190" s="17" t="s">
        <v>204</v>
      </c>
      <c r="D3190" s="17" t="s">
        <v>295</v>
      </c>
      <c r="E3190" s="17">
        <v>2127.3830307262601</v>
      </c>
      <c r="F3190" s="17">
        <v>3010.6430743850301</v>
      </c>
      <c r="G3190" s="17">
        <v>3294.6645751124802</v>
      </c>
    </row>
    <row r="3191" spans="1:7" x14ac:dyDescent="0.3">
      <c r="A3191" s="17" t="str">
        <f t="shared" si="55"/>
        <v>2022-23Banyule CityWC1</v>
      </c>
      <c r="B3191" s="17" t="s">
        <v>289</v>
      </c>
      <c r="C3191" s="17" t="s">
        <v>204</v>
      </c>
      <c r="D3191" s="17" t="s">
        <v>294</v>
      </c>
      <c r="E3191" s="17">
        <v>150.95927297206299</v>
      </c>
      <c r="F3191" s="17">
        <v>142.272041912909</v>
      </c>
      <c r="G3191" s="17">
        <v>152.63417724494099</v>
      </c>
    </row>
    <row r="3192" spans="1:7" x14ac:dyDescent="0.3">
      <c r="A3192" s="17" t="str">
        <f t="shared" si="55"/>
        <v>2022-23Banyule CityWC3</v>
      </c>
      <c r="B3192" s="17" t="s">
        <v>289</v>
      </c>
      <c r="C3192" s="17" t="s">
        <v>204</v>
      </c>
      <c r="D3192" s="17" t="s">
        <v>292</v>
      </c>
      <c r="E3192" s="17">
        <v>57.5719602977668</v>
      </c>
      <c r="F3192" s="17">
        <v>137.95516789220801</v>
      </c>
      <c r="G3192" s="17">
        <v>139.20575164376899</v>
      </c>
    </row>
    <row r="3193" spans="1:7" x14ac:dyDescent="0.3">
      <c r="A3193" s="17" t="str">
        <f t="shared" si="55"/>
        <v>2022-23Banyule CityWC4</v>
      </c>
      <c r="B3193" s="17" t="s">
        <v>289</v>
      </c>
      <c r="C3193" s="17" t="s">
        <v>204</v>
      </c>
      <c r="D3193" s="17" t="s">
        <v>291</v>
      </c>
      <c r="E3193" s="17">
        <v>52.320636272730603</v>
      </c>
      <c r="F3193" s="17">
        <v>77.599560290157896</v>
      </c>
      <c r="G3193" s="17">
        <v>66.919179823215501</v>
      </c>
    </row>
    <row r="3194" spans="1:7" x14ac:dyDescent="0.3">
      <c r="A3194" s="17" t="str">
        <f t="shared" si="55"/>
        <v>2022-23Banyule CityWC5</v>
      </c>
      <c r="B3194" s="17" t="s">
        <v>289</v>
      </c>
      <c r="C3194" s="17" t="s">
        <v>204</v>
      </c>
      <c r="D3194" s="17" t="s">
        <v>46</v>
      </c>
      <c r="E3194" s="17">
        <v>0.62621629483816998</v>
      </c>
      <c r="F3194" s="17">
        <v>0.48157373029276901</v>
      </c>
      <c r="G3194" s="17">
        <v>0.509253655235272</v>
      </c>
    </row>
    <row r="3195" spans="1:7" x14ac:dyDescent="0.3">
      <c r="A3195" s="17" t="str">
        <f t="shared" si="55"/>
        <v>2022-23Banyule CityMC2</v>
      </c>
      <c r="B3195" s="17" t="s">
        <v>289</v>
      </c>
      <c r="C3195" s="17" t="s">
        <v>204</v>
      </c>
      <c r="D3195" s="17" t="s">
        <v>320</v>
      </c>
      <c r="E3195" s="17">
        <v>0.99783236994219604</v>
      </c>
      <c r="F3195" s="17">
        <v>1.02181898787823</v>
      </c>
      <c r="G3195" s="17">
        <v>1.00858491874586</v>
      </c>
    </row>
    <row r="3196" spans="1:7" x14ac:dyDescent="0.3">
      <c r="A3196" s="17" t="str">
        <f t="shared" si="55"/>
        <v>2022-23Banyule CityAM7</v>
      </c>
      <c r="B3196" s="17" t="s">
        <v>289</v>
      </c>
      <c r="C3196" s="17" t="s">
        <v>204</v>
      </c>
      <c r="D3196" s="17" t="s">
        <v>326</v>
      </c>
      <c r="E3196" s="17">
        <v>1</v>
      </c>
      <c r="F3196" s="17">
        <v>0.63968792645263195</v>
      </c>
      <c r="G3196" s="17">
        <v>0.93777056277056303</v>
      </c>
    </row>
    <row r="3197" spans="1:7" x14ac:dyDescent="0.3">
      <c r="A3197" s="17" t="str">
        <f t="shared" si="55"/>
        <v>2022-23Banyule CitySP4</v>
      </c>
      <c r="B3197" s="17" t="s">
        <v>289</v>
      </c>
      <c r="C3197" s="17" t="s">
        <v>204</v>
      </c>
      <c r="D3197" s="17" t="s">
        <v>319</v>
      </c>
      <c r="E3197" s="17">
        <v>0.44</v>
      </c>
      <c r="F3197" s="17">
        <v>0.52134335627158601</v>
      </c>
      <c r="G3197" s="17">
        <v>0.655658003612549</v>
      </c>
    </row>
    <row r="3198" spans="1:7" x14ac:dyDescent="0.3">
      <c r="A3198" s="17" t="str">
        <f t="shared" si="55"/>
        <v>2022-23Banyule CityFS3</v>
      </c>
      <c r="B3198" s="17" t="s">
        <v>289</v>
      </c>
      <c r="C3198" s="17" t="s">
        <v>204</v>
      </c>
      <c r="D3198" s="17" t="s">
        <v>333</v>
      </c>
      <c r="E3198" s="17">
        <v>526.76923982869403</v>
      </c>
      <c r="F3198" s="17">
        <v>533.95638105639796</v>
      </c>
      <c r="G3198" s="17">
        <v>562.77137462327698</v>
      </c>
    </row>
    <row r="3199" spans="1:7" x14ac:dyDescent="0.3">
      <c r="A3199" s="17" t="str">
        <f t="shared" si="55"/>
        <v>2022-23Banyule CityAF2</v>
      </c>
      <c r="B3199" s="17" t="s">
        <v>289</v>
      </c>
      <c r="C3199" s="17" t="s">
        <v>204</v>
      </c>
      <c r="D3199" s="17" t="s">
        <v>321</v>
      </c>
      <c r="E3199" s="17">
        <v>12</v>
      </c>
      <c r="F3199" s="17">
        <v>1.5932435144763899</v>
      </c>
      <c r="G3199" s="17">
        <v>1.8181818181818199</v>
      </c>
    </row>
    <row r="3200" spans="1:7" x14ac:dyDescent="0.3">
      <c r="A3200" s="17" t="str">
        <f t="shared" si="55"/>
        <v>2022-23Banyule CityAF6</v>
      </c>
      <c r="B3200" s="17" t="s">
        <v>289</v>
      </c>
      <c r="C3200" s="17" t="s">
        <v>204</v>
      </c>
      <c r="D3200" s="17" t="s">
        <v>332</v>
      </c>
      <c r="E3200" s="17">
        <v>8.2657148694094396</v>
      </c>
      <c r="F3200" s="17">
        <v>4.5893074838611296</v>
      </c>
      <c r="G3200" s="17">
        <v>5.4694595442213698</v>
      </c>
    </row>
    <row r="3201" spans="1:7" x14ac:dyDescent="0.3">
      <c r="A3201" s="17" t="str">
        <f t="shared" si="55"/>
        <v>2022-23Banyule CityAF7</v>
      </c>
      <c r="B3201" s="17" t="s">
        <v>289</v>
      </c>
      <c r="C3201" s="17" t="s">
        <v>204</v>
      </c>
      <c r="D3201" s="17" t="s">
        <v>322</v>
      </c>
      <c r="E3201" s="17">
        <v>0.99562056007779798</v>
      </c>
      <c r="F3201" s="17">
        <v>11.500413423283</v>
      </c>
      <c r="G3201" s="17">
        <v>2.0564391620470799</v>
      </c>
    </row>
    <row r="3202" spans="1:7" x14ac:dyDescent="0.3">
      <c r="A3202" s="17" t="str">
        <f t="shared" si="55"/>
        <v>2022-23Banyule CityAM1</v>
      </c>
      <c r="B3202" s="17" t="s">
        <v>289</v>
      </c>
      <c r="C3202" s="17" t="s">
        <v>204</v>
      </c>
      <c r="D3202" s="17" t="s">
        <v>318</v>
      </c>
      <c r="E3202" s="17">
        <v>4.1405646527385702</v>
      </c>
      <c r="F3202" s="17">
        <v>1.9084866693768601</v>
      </c>
      <c r="G3202" s="17">
        <v>1.79616990824585</v>
      </c>
    </row>
    <row r="3203" spans="1:7" x14ac:dyDescent="0.3">
      <c r="A3203" s="17" t="str">
        <f t="shared" si="55"/>
        <v>2022-23Banyule CityAM2</v>
      </c>
      <c r="B3203" s="17" t="s">
        <v>289</v>
      </c>
      <c r="C3203" s="17" t="s">
        <v>204</v>
      </c>
      <c r="D3203" s="17" t="s">
        <v>323</v>
      </c>
      <c r="E3203" s="17">
        <v>0.45833333333333298</v>
      </c>
      <c r="F3203" s="17">
        <v>0.43219647255364302</v>
      </c>
      <c r="G3203" s="17">
        <v>0.50037996797673001</v>
      </c>
    </row>
    <row r="3204" spans="1:7" x14ac:dyDescent="0.3">
      <c r="A3204" s="17" t="str">
        <f t="shared" si="55"/>
        <v>2022-23Banyule CityAM5</v>
      </c>
      <c r="B3204" s="17" t="s">
        <v>289</v>
      </c>
      <c r="C3204" s="17" t="s">
        <v>204</v>
      </c>
      <c r="D3204" s="17" t="s">
        <v>324</v>
      </c>
      <c r="E3204" s="17">
        <v>0.68421052631578905</v>
      </c>
      <c r="F3204" s="17">
        <v>0.36645320055673702</v>
      </c>
      <c r="G3204" s="17">
        <v>0.36776152942982998</v>
      </c>
    </row>
    <row r="3205" spans="1:7" x14ac:dyDescent="0.3">
      <c r="A3205" s="17" t="str">
        <f t="shared" si="55"/>
        <v>2022-23Banyule CityAM6</v>
      </c>
      <c r="B3205" s="17" t="s">
        <v>289</v>
      </c>
      <c r="C3205" s="17" t="s">
        <v>204</v>
      </c>
      <c r="D3205" s="17" t="s">
        <v>325</v>
      </c>
      <c r="E3205" s="17">
        <v>3.5923900744884798</v>
      </c>
      <c r="F3205" s="17">
        <v>14.217352510829301</v>
      </c>
      <c r="G3205" s="17">
        <v>7.7068162418600901</v>
      </c>
    </row>
    <row r="3206" spans="1:7" x14ac:dyDescent="0.3">
      <c r="A3206" s="17" t="str">
        <f t="shared" si="55"/>
        <v>2022-23Banyule CityC1</v>
      </c>
      <c r="B3206" s="17" t="s">
        <v>289</v>
      </c>
      <c r="C3206" s="17" t="s">
        <v>204</v>
      </c>
      <c r="D3206" s="17" t="s">
        <v>312</v>
      </c>
      <c r="E3206" s="17">
        <v>1286.53707137694</v>
      </c>
      <c r="F3206" s="17">
        <v>2409.9772621942202</v>
      </c>
      <c r="G3206" s="17">
        <v>1589.15441255418</v>
      </c>
    </row>
    <row r="3207" spans="1:7" x14ac:dyDescent="0.3">
      <c r="A3207" s="17" t="str">
        <f t="shared" si="55"/>
        <v>2022-23Banyule CityFS2</v>
      </c>
      <c r="B3207" s="17" t="s">
        <v>289</v>
      </c>
      <c r="C3207" s="17" t="s">
        <v>204</v>
      </c>
      <c r="D3207" s="17" t="s">
        <v>328</v>
      </c>
      <c r="E3207" s="17">
        <v>0.95054945054945095</v>
      </c>
      <c r="F3207" s="17">
        <v>0.86800034719728203</v>
      </c>
      <c r="G3207" s="17">
        <v>0.95867909233778303</v>
      </c>
    </row>
    <row r="3208" spans="1:7" x14ac:dyDescent="0.3">
      <c r="A3208" s="17" t="str">
        <f t="shared" si="55"/>
        <v>2022-23Banyule CityE2</v>
      </c>
      <c r="B3208" s="17" t="s">
        <v>289</v>
      </c>
      <c r="C3208" s="17" t="s">
        <v>204</v>
      </c>
      <c r="D3208" s="17" t="s">
        <v>54</v>
      </c>
      <c r="E3208" s="17">
        <v>2872.5438596491199</v>
      </c>
      <c r="F3208" s="17">
        <v>3923.0064852901201</v>
      </c>
      <c r="G3208" s="17">
        <v>3093.9173879313598</v>
      </c>
    </row>
    <row r="3209" spans="1:7" x14ac:dyDescent="0.3">
      <c r="A3209" s="17" t="str">
        <f t="shared" si="55"/>
        <v>2022-23Banyule CityLB5</v>
      </c>
      <c r="B3209" s="17" t="s">
        <v>289</v>
      </c>
      <c r="C3209" s="17" t="s">
        <v>204</v>
      </c>
      <c r="D3209" s="17" t="s">
        <v>330</v>
      </c>
      <c r="E3209" s="17">
        <v>39.170443473614696</v>
      </c>
      <c r="F3209" s="17">
        <v>35.380655636704098</v>
      </c>
      <c r="G3209" s="17">
        <v>41.3188283958591</v>
      </c>
    </row>
    <row r="3210" spans="1:7" x14ac:dyDescent="0.3">
      <c r="A3210" s="17" t="str">
        <f t="shared" si="55"/>
        <v>2022-23Banyule CityFS4</v>
      </c>
      <c r="B3210" s="17" t="s">
        <v>289</v>
      </c>
      <c r="C3210" s="17" t="s">
        <v>204</v>
      </c>
      <c r="D3210" s="17" t="s">
        <v>339</v>
      </c>
      <c r="E3210" s="17">
        <v>1</v>
      </c>
      <c r="F3210" s="17">
        <v>0.84019844555310996</v>
      </c>
      <c r="G3210" s="17">
        <v>0.99278301761230403</v>
      </c>
    </row>
    <row r="3211" spans="1:7" x14ac:dyDescent="0.3">
      <c r="A3211" s="17" t="str">
        <f t="shared" si="55"/>
        <v>2022-23Banyule CityG1</v>
      </c>
      <c r="B3211" s="17" t="s">
        <v>289</v>
      </c>
      <c r="C3211" s="17" t="s">
        <v>204</v>
      </c>
      <c r="D3211" s="17" t="s">
        <v>338</v>
      </c>
      <c r="E3211" s="17">
        <v>6.7226890756302504E-2</v>
      </c>
      <c r="F3211" s="17">
        <v>8.9952113267928305E-2</v>
      </c>
      <c r="G3211" s="17">
        <v>6.2400867020883703E-2</v>
      </c>
    </row>
    <row r="3212" spans="1:7" x14ac:dyDescent="0.3">
      <c r="A3212" s="17" t="str">
        <f t="shared" si="55"/>
        <v>2022-23Banyule CityG2</v>
      </c>
      <c r="B3212" s="17" t="s">
        <v>289</v>
      </c>
      <c r="C3212" s="17" t="s">
        <v>204</v>
      </c>
      <c r="D3212" s="17" t="s">
        <v>22</v>
      </c>
      <c r="E3212" s="17">
        <v>59</v>
      </c>
      <c r="F3212" s="17">
        <v>53.875641025641002</v>
      </c>
      <c r="G3212" s="17">
        <v>57.863636363636402</v>
      </c>
    </row>
    <row r="3213" spans="1:7" x14ac:dyDescent="0.3">
      <c r="A3213" s="17" t="str">
        <f t="shared" si="55"/>
        <v>2022-23Banyule CityG3</v>
      </c>
      <c r="B3213" s="17" t="s">
        <v>289</v>
      </c>
      <c r="C3213" s="17" t="s">
        <v>204</v>
      </c>
      <c r="D3213" s="17" t="s">
        <v>337</v>
      </c>
      <c r="E3213" s="17">
        <v>0.92592592592592604</v>
      </c>
      <c r="F3213" s="17">
        <v>0.926844095214302</v>
      </c>
      <c r="G3213" s="17">
        <v>0.92499206114299604</v>
      </c>
    </row>
    <row r="3214" spans="1:7" x14ac:dyDescent="0.3">
      <c r="A3214" s="17" t="str">
        <f t="shared" si="55"/>
        <v>2022-23Banyule CityG4</v>
      </c>
      <c r="B3214" s="17" t="s">
        <v>289</v>
      </c>
      <c r="C3214" s="17" t="s">
        <v>204</v>
      </c>
      <c r="D3214" s="17" t="s">
        <v>336</v>
      </c>
      <c r="E3214" s="17">
        <v>67291.555555555606</v>
      </c>
      <c r="F3214" s="17">
        <v>57531.340882433498</v>
      </c>
      <c r="G3214" s="17">
        <v>60732.597748917797</v>
      </c>
    </row>
    <row r="3215" spans="1:7" x14ac:dyDescent="0.3">
      <c r="A3215" s="17" t="str">
        <f t="shared" si="55"/>
        <v>2022-23Banyule CityG5</v>
      </c>
      <c r="B3215" s="17" t="s">
        <v>289</v>
      </c>
      <c r="C3215" s="17" t="s">
        <v>204</v>
      </c>
      <c r="D3215" s="17" t="s">
        <v>335</v>
      </c>
      <c r="E3215" s="17">
        <v>57</v>
      </c>
      <c r="F3215" s="17">
        <v>53.15</v>
      </c>
      <c r="G3215" s="17">
        <v>57.727272727272698</v>
      </c>
    </row>
    <row r="3216" spans="1:7" x14ac:dyDescent="0.3">
      <c r="A3216" s="17" t="str">
        <f t="shared" si="55"/>
        <v>2022-23Banyule CityLB1</v>
      </c>
      <c r="B3216" s="17" t="s">
        <v>289</v>
      </c>
      <c r="C3216" s="17" t="s">
        <v>204</v>
      </c>
      <c r="D3216" s="17" t="s">
        <v>329</v>
      </c>
      <c r="E3216" s="17">
        <v>7.5126217433923603</v>
      </c>
      <c r="F3216" s="17">
        <v>3.7135197666989099</v>
      </c>
      <c r="G3216" s="17">
        <v>4.8782451027063303</v>
      </c>
    </row>
    <row r="3217" spans="1:7" x14ac:dyDescent="0.3">
      <c r="A3217" s="17" t="str">
        <f t="shared" si="55"/>
        <v>2022-23Banyule CityLB2</v>
      </c>
      <c r="B3217" s="17" t="s">
        <v>289</v>
      </c>
      <c r="C3217" s="17" t="s">
        <v>204</v>
      </c>
      <c r="D3217" s="17" t="s">
        <v>334</v>
      </c>
      <c r="E3217" s="17">
        <v>0.92587897542970099</v>
      </c>
      <c r="F3217" s="17">
        <v>0.62179871830665301</v>
      </c>
      <c r="G3217" s="17">
        <v>0.68457151828236096</v>
      </c>
    </row>
    <row r="3218" spans="1:7" x14ac:dyDescent="0.3">
      <c r="A3218" s="17" t="str">
        <f t="shared" si="55"/>
        <v>2022-23Banyule CityLB4</v>
      </c>
      <c r="B3218" s="17" t="s">
        <v>289</v>
      </c>
      <c r="C3218" s="17" t="s">
        <v>204</v>
      </c>
      <c r="D3218" s="17" t="s">
        <v>331</v>
      </c>
      <c r="E3218" s="17">
        <v>0.160812671290161</v>
      </c>
      <c r="F3218" s="17">
        <v>0.122091598425925</v>
      </c>
      <c r="G3218" s="17">
        <v>0.132801626896181</v>
      </c>
    </row>
    <row r="3219" spans="1:7" x14ac:dyDescent="0.3">
      <c r="A3219" s="17" t="str">
        <f t="shared" si="55"/>
        <v>2022-23Banyule CityFS1</v>
      </c>
      <c r="B3219" s="17" t="s">
        <v>289</v>
      </c>
      <c r="C3219" s="17" t="s">
        <v>204</v>
      </c>
      <c r="D3219" s="17" t="s">
        <v>327</v>
      </c>
      <c r="E3219" s="17">
        <v>1.4375</v>
      </c>
      <c r="F3219" s="17">
        <v>2.0179266072490498</v>
      </c>
      <c r="G3219" s="17">
        <v>1.8059135130036801</v>
      </c>
    </row>
    <row r="3220" spans="1:7" x14ac:dyDescent="0.3">
      <c r="A3220" s="17" t="str">
        <f t="shared" si="55"/>
        <v>2022-23Banyule CityC7</v>
      </c>
      <c r="B3220" s="17" t="s">
        <v>289</v>
      </c>
      <c r="C3220" s="17" t="s">
        <v>204</v>
      </c>
      <c r="D3220" s="17" t="s">
        <v>296</v>
      </c>
      <c r="E3220" s="17">
        <v>0.19963257807715901</v>
      </c>
      <c r="F3220" s="17">
        <v>0.182727611163157</v>
      </c>
      <c r="G3220" s="17">
        <v>0.16123143888887601</v>
      </c>
    </row>
    <row r="3221" spans="1:7" x14ac:dyDescent="0.3">
      <c r="A3221" s="17" t="str">
        <f t="shared" si="55"/>
        <v>2022-23Banyule CityS1</v>
      </c>
      <c r="B3221" s="17" t="s">
        <v>289</v>
      </c>
      <c r="C3221" s="17" t="s">
        <v>204</v>
      </c>
      <c r="D3221" s="17" t="s">
        <v>116</v>
      </c>
      <c r="E3221" s="17">
        <v>0.68158823097087096</v>
      </c>
      <c r="F3221" s="17">
        <v>0.58414073656118604</v>
      </c>
      <c r="G3221" s="17">
        <v>0.67770974034447595</v>
      </c>
    </row>
    <row r="3222" spans="1:7" x14ac:dyDescent="0.3">
      <c r="A3222" s="17" t="str">
        <f t="shared" si="55"/>
        <v>2022-23Banyule CityE4</v>
      </c>
      <c r="B3222" s="17" t="s">
        <v>289</v>
      </c>
      <c r="C3222" s="17" t="s">
        <v>204</v>
      </c>
      <c r="D3222" s="17" t="s">
        <v>299</v>
      </c>
      <c r="E3222" s="17">
        <v>1674.7543859649099</v>
      </c>
      <c r="F3222" s="17">
        <v>1846.8824585038799</v>
      </c>
      <c r="G3222" s="17">
        <v>1842.4470347828401</v>
      </c>
    </row>
    <row r="3223" spans="1:7" x14ac:dyDescent="0.3">
      <c r="A3223" s="17" t="str">
        <f t="shared" si="55"/>
        <v>2022-23Banyule CityC6</v>
      </c>
      <c r="B3223" s="17" t="s">
        <v>289</v>
      </c>
      <c r="C3223" s="17" t="s">
        <v>204</v>
      </c>
      <c r="D3223" s="17" t="s">
        <v>307</v>
      </c>
      <c r="E3223" s="17">
        <v>9</v>
      </c>
      <c r="F3223" s="17">
        <v>5.4936708860759502</v>
      </c>
      <c r="G3223" s="17">
        <v>7.7272727272727302</v>
      </c>
    </row>
    <row r="3224" spans="1:7" x14ac:dyDescent="0.3">
      <c r="A3224" s="17" t="str">
        <f t="shared" si="55"/>
        <v>2022-23Banyule CityC4</v>
      </c>
      <c r="B3224" s="17" t="s">
        <v>289</v>
      </c>
      <c r="C3224" s="17" t="s">
        <v>204</v>
      </c>
      <c r="D3224" s="17" t="s">
        <v>309</v>
      </c>
      <c r="E3224" s="17">
        <v>1152.8585347455801</v>
      </c>
      <c r="F3224" s="17">
        <v>1671.0885249641201</v>
      </c>
      <c r="G3224" s="17">
        <v>1432.19430206219</v>
      </c>
    </row>
    <row r="3225" spans="1:7" x14ac:dyDescent="0.3">
      <c r="A3225" s="17" t="str">
        <f t="shared" si="55"/>
        <v>2022-23Banyule CityC3</v>
      </c>
      <c r="B3225" s="17" t="s">
        <v>289</v>
      </c>
      <c r="C3225" s="17" t="s">
        <v>204</v>
      </c>
      <c r="D3225" s="17" t="s">
        <v>310</v>
      </c>
      <c r="E3225" s="17">
        <v>233.51926605504599</v>
      </c>
      <c r="F3225" s="17">
        <v>105.235536283898</v>
      </c>
      <c r="G3225" s="17">
        <v>275.231656900031</v>
      </c>
    </row>
    <row r="3226" spans="1:7" x14ac:dyDescent="0.3">
      <c r="A3226" s="17" t="str">
        <f t="shared" si="55"/>
        <v>2022-23Banyule CityC2</v>
      </c>
      <c r="B3226" s="17" t="s">
        <v>289</v>
      </c>
      <c r="C3226" s="17" t="s">
        <v>204</v>
      </c>
      <c r="D3226" s="17" t="s">
        <v>311</v>
      </c>
      <c r="E3226" s="17">
        <v>5607.2382688499902</v>
      </c>
      <c r="F3226" s="17">
        <v>17890.101708148799</v>
      </c>
      <c r="G3226" s="17">
        <v>7870.1858184016601</v>
      </c>
    </row>
    <row r="3227" spans="1:7" x14ac:dyDescent="0.3">
      <c r="A3227" s="17" t="str">
        <f t="shared" si="55"/>
        <v>2022-23Banyule CityS2</v>
      </c>
      <c r="B3227" s="17" t="s">
        <v>289</v>
      </c>
      <c r="C3227" s="17" t="s">
        <v>204</v>
      </c>
      <c r="D3227" s="17" t="s">
        <v>317</v>
      </c>
      <c r="E3227" s="17">
        <v>1.8415960629391099E-3</v>
      </c>
      <c r="F3227" s="17">
        <v>3.07688577560212E-3</v>
      </c>
      <c r="G3227" s="17">
        <v>2.0770459478461601E-3</v>
      </c>
    </row>
    <row r="3228" spans="1:7" x14ac:dyDescent="0.3">
      <c r="A3228" s="17" t="str">
        <f t="shared" si="55"/>
        <v>2022-23Banyule CityO2</v>
      </c>
      <c r="B3228" s="17" t="s">
        <v>289</v>
      </c>
      <c r="C3228" s="17" t="s">
        <v>204</v>
      </c>
      <c r="D3228" s="17" t="s">
        <v>315</v>
      </c>
      <c r="E3228" s="17">
        <v>0.178556345305382</v>
      </c>
      <c r="F3228" s="17">
        <v>0.148505628817174</v>
      </c>
      <c r="G3228" s="17">
        <v>0.198665046142672</v>
      </c>
    </row>
    <row r="3229" spans="1:7" x14ac:dyDescent="0.3">
      <c r="A3229" s="17" t="str">
        <f t="shared" si="55"/>
        <v>2022-23Banyule CityO5</v>
      </c>
      <c r="B3229" s="17" t="s">
        <v>289</v>
      </c>
      <c r="C3229" s="17" t="s">
        <v>204</v>
      </c>
      <c r="D3229" s="17" t="s">
        <v>70</v>
      </c>
      <c r="E3229" s="17">
        <v>1.2352738249245401</v>
      </c>
      <c r="F3229" s="17">
        <v>1.1059595598276799</v>
      </c>
      <c r="G3229" s="17">
        <v>1.29186678670143</v>
      </c>
    </row>
    <row r="3230" spans="1:7" x14ac:dyDescent="0.3">
      <c r="A3230" s="17" t="str">
        <f t="shared" si="55"/>
        <v>2022-23Banyule CityO4</v>
      </c>
      <c r="B3230" s="17" t="s">
        <v>289</v>
      </c>
      <c r="C3230" s="17" t="s">
        <v>204</v>
      </c>
      <c r="D3230" s="17" t="s">
        <v>313</v>
      </c>
      <c r="E3230" s="17">
        <v>0.143925246384319</v>
      </c>
      <c r="F3230" s="17">
        <v>0.195570360867104</v>
      </c>
      <c r="G3230" s="17">
        <v>0.17784955905462799</v>
      </c>
    </row>
    <row r="3231" spans="1:7" x14ac:dyDescent="0.3">
      <c r="A3231" s="17" t="str">
        <f t="shared" si="55"/>
        <v>2022-23Banyule CityO3</v>
      </c>
      <c r="B3231" s="17" t="s">
        <v>289</v>
      </c>
      <c r="C3231" s="17" t="s">
        <v>204</v>
      </c>
      <c r="D3231" s="17" t="s">
        <v>314</v>
      </c>
      <c r="E3231" s="17">
        <v>2.34079452227124E-2</v>
      </c>
      <c r="F3231" s="17">
        <v>2.9313650044590699E-2</v>
      </c>
      <c r="G3231" s="17">
        <v>3.4677492666996497E-2</v>
      </c>
    </row>
    <row r="3232" spans="1:7" x14ac:dyDescent="0.3">
      <c r="A3232" s="17" t="str">
        <f t="shared" si="55"/>
        <v>2022-23Banyule CityC5</v>
      </c>
      <c r="B3232" s="17" t="s">
        <v>289</v>
      </c>
      <c r="C3232" s="17" t="s">
        <v>204</v>
      </c>
      <c r="D3232" s="17" t="s">
        <v>308</v>
      </c>
      <c r="E3232" s="17">
        <v>117.044347361473</v>
      </c>
      <c r="F3232" s="17">
        <v>564.26027484438498</v>
      </c>
      <c r="G3232" s="17">
        <v>149.992439058679</v>
      </c>
    </row>
    <row r="3233" spans="1:7" x14ac:dyDescent="0.3">
      <c r="A3233" s="17" t="str">
        <f t="shared" si="55"/>
        <v>2022-23Banyule CityL2</v>
      </c>
      <c r="B3233" s="17" t="s">
        <v>289</v>
      </c>
      <c r="C3233" s="17" t="s">
        <v>204</v>
      </c>
      <c r="D3233" s="17" t="s">
        <v>316</v>
      </c>
      <c r="E3233" s="17">
        <v>0.87743612883817901</v>
      </c>
      <c r="F3233" s="17">
        <v>0.26483524241297501</v>
      </c>
      <c r="G3233" s="17">
        <v>0.160709954774921</v>
      </c>
    </row>
    <row r="3234" spans="1:7" x14ac:dyDescent="0.3">
      <c r="A3234" s="17" t="str">
        <f t="shared" si="55"/>
        <v>2022-23Banyule CityOP1</v>
      </c>
      <c r="B3234" s="17" t="s">
        <v>289</v>
      </c>
      <c r="C3234" s="17" t="s">
        <v>204</v>
      </c>
      <c r="D3234" s="17" t="s">
        <v>306</v>
      </c>
      <c r="E3234" s="17">
        <v>-2.8111908669982101E-3</v>
      </c>
      <c r="F3234" s="17">
        <v>-1.20220242720441E-2</v>
      </c>
      <c r="G3234" s="17">
        <v>2.14079554076472E-2</v>
      </c>
    </row>
    <row r="3235" spans="1:7" x14ac:dyDescent="0.3">
      <c r="A3235" s="17" t="str">
        <f t="shared" si="55"/>
        <v>2022-23Banyule CityL1</v>
      </c>
      <c r="B3235" s="17" t="s">
        <v>289</v>
      </c>
      <c r="C3235" s="17" t="s">
        <v>204</v>
      </c>
      <c r="D3235" s="17" t="s">
        <v>63</v>
      </c>
      <c r="E3235" s="17">
        <v>2.6918713337201101</v>
      </c>
      <c r="F3235" s="17">
        <v>2.64124785824758</v>
      </c>
      <c r="G3235" s="17">
        <v>2.2639273973074299</v>
      </c>
    </row>
    <row r="3236" spans="1:7" x14ac:dyDescent="0.3">
      <c r="A3236" s="17" t="str">
        <f t="shared" si="55"/>
        <v>2022-23Bass Coast ShireWC3</v>
      </c>
      <c r="B3236" s="17" t="s">
        <v>289</v>
      </c>
      <c r="C3236" s="17" t="s">
        <v>200</v>
      </c>
      <c r="D3236" s="17" t="s">
        <v>292</v>
      </c>
      <c r="E3236" s="17">
        <v>79.791498133812595</v>
      </c>
      <c r="F3236" s="17">
        <v>137.95516789220801</v>
      </c>
      <c r="G3236" s="17">
        <v>131.51140651485699</v>
      </c>
    </row>
    <row r="3237" spans="1:7" x14ac:dyDescent="0.3">
      <c r="A3237" s="17" t="str">
        <f t="shared" si="55"/>
        <v>2022-23Bass Coast ShireWC4</v>
      </c>
      <c r="B3237" s="17" t="s">
        <v>289</v>
      </c>
      <c r="C3237" s="17" t="s">
        <v>200</v>
      </c>
      <c r="D3237" s="17" t="s">
        <v>291</v>
      </c>
      <c r="E3237" s="17">
        <v>83.098568628799299</v>
      </c>
      <c r="F3237" s="17">
        <v>77.599560290157896</v>
      </c>
      <c r="G3237" s="17">
        <v>79.187569800334302</v>
      </c>
    </row>
    <row r="3238" spans="1:7" x14ac:dyDescent="0.3">
      <c r="A3238" s="17" t="str">
        <f t="shared" si="55"/>
        <v>2022-23Bass Coast ShireWC1</v>
      </c>
      <c r="B3238" s="17" t="s">
        <v>289</v>
      </c>
      <c r="C3238" s="17" t="s">
        <v>200</v>
      </c>
      <c r="D3238" s="17" t="s">
        <v>294</v>
      </c>
      <c r="E3238" s="17">
        <v>55.0318294082861</v>
      </c>
      <c r="F3238" s="17">
        <v>142.272041912909</v>
      </c>
      <c r="G3238" s="17">
        <v>118.168060602379</v>
      </c>
    </row>
    <row r="3239" spans="1:7" x14ac:dyDescent="0.3">
      <c r="A3239" s="17" t="str">
        <f t="shared" si="55"/>
        <v>2022-23Bass Coast ShireL2</v>
      </c>
      <c r="B3239" s="17" t="s">
        <v>289</v>
      </c>
      <c r="C3239" s="17" t="s">
        <v>200</v>
      </c>
      <c r="D3239" s="17" t="s">
        <v>316</v>
      </c>
      <c r="E3239" s="17">
        <v>0.46368347618098499</v>
      </c>
      <c r="F3239" s="17">
        <v>0.26483524241297501</v>
      </c>
      <c r="G3239" s="17">
        <v>0.400057053538937</v>
      </c>
    </row>
    <row r="3240" spans="1:7" x14ac:dyDescent="0.3">
      <c r="A3240" s="17" t="str">
        <f t="shared" si="55"/>
        <v>2022-23Bass Coast ShireSP4</v>
      </c>
      <c r="B3240" s="17" t="s">
        <v>289</v>
      </c>
      <c r="C3240" s="17" t="s">
        <v>200</v>
      </c>
      <c r="D3240" s="17" t="s">
        <v>319</v>
      </c>
      <c r="E3240" s="17">
        <v>0.6875</v>
      </c>
      <c r="F3240" s="17">
        <v>0.52134335627158601</v>
      </c>
      <c r="G3240" s="17">
        <v>0.55194862155388502</v>
      </c>
    </row>
    <row r="3241" spans="1:7" x14ac:dyDescent="0.3">
      <c r="A3241" s="17" t="str">
        <f t="shared" si="55"/>
        <v>2022-23Bass Coast ShireSP3</v>
      </c>
      <c r="B3241" s="17" t="s">
        <v>289</v>
      </c>
      <c r="C3241" s="17" t="s">
        <v>200</v>
      </c>
      <c r="D3241" s="17" t="s">
        <v>295</v>
      </c>
      <c r="E3241" s="17">
        <v>3436.4892592592601</v>
      </c>
      <c r="F3241" s="17">
        <v>3010.6430743850301</v>
      </c>
      <c r="G3241" s="17">
        <v>2455.5651759744401</v>
      </c>
    </row>
    <row r="3242" spans="1:7" x14ac:dyDescent="0.3">
      <c r="A3242" s="17" t="str">
        <f t="shared" si="55"/>
        <v>2022-23Bass Coast ShireSP2</v>
      </c>
      <c r="B3242" s="17" t="s">
        <v>289</v>
      </c>
      <c r="C3242" s="17" t="s">
        <v>200</v>
      </c>
      <c r="D3242" s="17" t="s">
        <v>38</v>
      </c>
      <c r="E3242" s="17">
        <v>0</v>
      </c>
      <c r="F3242" s="17">
        <v>0.63316761822819201</v>
      </c>
      <c r="G3242" s="17">
        <v>0.56201387894667298</v>
      </c>
    </row>
    <row r="3243" spans="1:7" x14ac:dyDescent="0.3">
      <c r="A3243" s="17" t="str">
        <f t="shared" si="55"/>
        <v>2022-23Bass Coast ShireWC2</v>
      </c>
      <c r="B3243" s="17" t="s">
        <v>289</v>
      </c>
      <c r="C3243" s="17" t="s">
        <v>200</v>
      </c>
      <c r="D3243" s="17" t="s">
        <v>293</v>
      </c>
      <c r="E3243" s="17">
        <v>2.02764249889373</v>
      </c>
      <c r="F3243" s="17">
        <v>6.0319201847867001</v>
      </c>
      <c r="G3243" s="17">
        <v>3.7542024324584302</v>
      </c>
    </row>
    <row r="3244" spans="1:7" x14ac:dyDescent="0.3">
      <c r="A3244" s="17" t="str">
        <f t="shared" si="55"/>
        <v>2022-23Bass Coast ShireWC5</v>
      </c>
      <c r="B3244" s="17" t="s">
        <v>289</v>
      </c>
      <c r="C3244" s="17" t="s">
        <v>200</v>
      </c>
      <c r="D3244" s="17" t="s">
        <v>46</v>
      </c>
      <c r="E3244" s="17">
        <v>0.74564412266657298</v>
      </c>
      <c r="F3244" s="17">
        <v>0.48157373029276901</v>
      </c>
      <c r="G3244" s="17">
        <v>0.50493190434360402</v>
      </c>
    </row>
    <row r="3245" spans="1:7" x14ac:dyDescent="0.3">
      <c r="A3245" s="17" t="str">
        <f t="shared" si="55"/>
        <v>2022-23Bass Coast ShireE2</v>
      </c>
      <c r="B3245" s="17" t="s">
        <v>289</v>
      </c>
      <c r="C3245" s="17" t="s">
        <v>200</v>
      </c>
      <c r="D3245" s="17" t="s">
        <v>54</v>
      </c>
      <c r="E3245" s="17">
        <v>2843.6283185840698</v>
      </c>
      <c r="F3245" s="17">
        <v>3923.0064852901201</v>
      </c>
      <c r="G3245" s="17">
        <v>4121.2741429155903</v>
      </c>
    </row>
    <row r="3246" spans="1:7" x14ac:dyDescent="0.3">
      <c r="A3246" s="17" t="str">
        <f t="shared" si="55"/>
        <v>2022-23Bass Coast ShireL1</v>
      </c>
      <c r="B3246" s="17" t="s">
        <v>289</v>
      </c>
      <c r="C3246" s="17" t="s">
        <v>200</v>
      </c>
      <c r="D3246" s="17" t="s">
        <v>63</v>
      </c>
      <c r="E3246" s="17">
        <v>1.4926051425154501</v>
      </c>
      <c r="F3246" s="17">
        <v>2.64124785824758</v>
      </c>
      <c r="G3246" s="17">
        <v>2.6235884573628798</v>
      </c>
    </row>
    <row r="3247" spans="1:7" x14ac:dyDescent="0.3">
      <c r="A3247" s="17" t="str">
        <f t="shared" si="55"/>
        <v>2022-23Bass Coast ShireO2</v>
      </c>
      <c r="B3247" s="17" t="s">
        <v>289</v>
      </c>
      <c r="C3247" s="17" t="s">
        <v>200</v>
      </c>
      <c r="D3247" s="17" t="s">
        <v>315</v>
      </c>
      <c r="E3247" s="17">
        <v>0.29257298225529499</v>
      </c>
      <c r="F3247" s="17">
        <v>0.148505628817174</v>
      </c>
      <c r="G3247" s="17">
        <v>0.15021049230477601</v>
      </c>
    </row>
    <row r="3248" spans="1:7" x14ac:dyDescent="0.3">
      <c r="A3248" s="17" t="str">
        <f t="shared" si="55"/>
        <v>2022-23Bass Coast ShireSP1</v>
      </c>
      <c r="B3248" s="17" t="s">
        <v>289</v>
      </c>
      <c r="C3248" s="17" t="s">
        <v>200</v>
      </c>
      <c r="D3248" s="17" t="s">
        <v>305</v>
      </c>
      <c r="E3248" s="17">
        <v>0</v>
      </c>
      <c r="F3248" s="17">
        <v>87.031818181818196</v>
      </c>
      <c r="G3248" s="17">
        <v>83.642105263157902</v>
      </c>
    </row>
    <row r="3249" spans="1:7" x14ac:dyDescent="0.3">
      <c r="A3249" s="17" t="str">
        <f t="shared" ref="A3249:A3312" si="56">CONCATENATE(B3249,C3249,D3249)</f>
        <v>2022-23Bass Coast ShireMC3</v>
      </c>
      <c r="B3249" s="17" t="s">
        <v>289</v>
      </c>
      <c r="C3249" s="17" t="s">
        <v>200</v>
      </c>
      <c r="D3249" s="17" t="s">
        <v>297</v>
      </c>
      <c r="E3249" s="17">
        <v>0</v>
      </c>
      <c r="F3249" s="17">
        <v>86.610523781947194</v>
      </c>
      <c r="G3249" s="17">
        <v>74.322893247664197</v>
      </c>
    </row>
    <row r="3250" spans="1:7" x14ac:dyDescent="0.3">
      <c r="A3250" s="17" t="str">
        <f t="shared" si="56"/>
        <v>2022-23Bass Coast ShireO3</v>
      </c>
      <c r="B3250" s="17" t="s">
        <v>289</v>
      </c>
      <c r="C3250" s="17" t="s">
        <v>200</v>
      </c>
      <c r="D3250" s="17" t="s">
        <v>314</v>
      </c>
      <c r="E3250" s="17">
        <v>0.18093875214653701</v>
      </c>
      <c r="F3250" s="17">
        <v>2.9313650044590699E-2</v>
      </c>
      <c r="G3250" s="17">
        <v>3.7135975614160599E-2</v>
      </c>
    </row>
    <row r="3251" spans="1:7" x14ac:dyDescent="0.3">
      <c r="A3251" s="17" t="str">
        <f t="shared" si="56"/>
        <v>2022-23Bass Coast ShireO4</v>
      </c>
      <c r="B3251" s="17" t="s">
        <v>289</v>
      </c>
      <c r="C3251" s="17" t="s">
        <v>200</v>
      </c>
      <c r="D3251" s="17" t="s">
        <v>313</v>
      </c>
      <c r="E3251" s="17">
        <v>0.31315380568436302</v>
      </c>
      <c r="F3251" s="17">
        <v>0.195570360867104</v>
      </c>
      <c r="G3251" s="17">
        <v>0.21709661932878299</v>
      </c>
    </row>
    <row r="3252" spans="1:7" x14ac:dyDescent="0.3">
      <c r="A3252" s="17" t="str">
        <f t="shared" si="56"/>
        <v>2022-23Bass Coast ShireO5</v>
      </c>
      <c r="B3252" s="17" t="s">
        <v>289</v>
      </c>
      <c r="C3252" s="17" t="s">
        <v>200</v>
      </c>
      <c r="D3252" s="17" t="s">
        <v>70</v>
      </c>
      <c r="E3252" s="17">
        <v>1.07588346072892</v>
      </c>
      <c r="F3252" s="17">
        <v>1.1059595598276799</v>
      </c>
      <c r="G3252" s="17">
        <v>1.0302152274769401</v>
      </c>
    </row>
    <row r="3253" spans="1:7" x14ac:dyDescent="0.3">
      <c r="A3253" s="17" t="str">
        <f t="shared" si="56"/>
        <v>2022-23Bass Coast ShireAM1</v>
      </c>
      <c r="B3253" s="17" t="s">
        <v>289</v>
      </c>
      <c r="C3253" s="17" t="s">
        <v>200</v>
      </c>
      <c r="D3253" s="17" t="s">
        <v>318</v>
      </c>
      <c r="E3253" s="17">
        <v>0</v>
      </c>
      <c r="F3253" s="17">
        <v>1.9084866693768601</v>
      </c>
      <c r="G3253" s="17">
        <v>1.6272774144573501</v>
      </c>
    </row>
    <row r="3254" spans="1:7" x14ac:dyDescent="0.3">
      <c r="A3254" s="17" t="str">
        <f t="shared" si="56"/>
        <v>2022-23Bass Coast ShireE4</v>
      </c>
      <c r="B3254" s="17" t="s">
        <v>289</v>
      </c>
      <c r="C3254" s="17" t="s">
        <v>200</v>
      </c>
      <c r="D3254" s="17" t="s">
        <v>299</v>
      </c>
      <c r="E3254" s="17">
        <v>1624.5132743362799</v>
      </c>
      <c r="F3254" s="17">
        <v>1846.8824585038799</v>
      </c>
      <c r="G3254" s="17">
        <v>1874.79721156764</v>
      </c>
    </row>
    <row r="3255" spans="1:7" x14ac:dyDescent="0.3">
      <c r="A3255" s="17" t="str">
        <f t="shared" si="56"/>
        <v>2022-23Bass Coast ShireLB5</v>
      </c>
      <c r="B3255" s="17" t="s">
        <v>289</v>
      </c>
      <c r="C3255" s="17" t="s">
        <v>200</v>
      </c>
      <c r="D3255" s="17" t="s">
        <v>330</v>
      </c>
      <c r="E3255" s="17">
        <v>45.508443017656496</v>
      </c>
      <c r="F3255" s="17">
        <v>35.380655636704098</v>
      </c>
      <c r="G3255" s="17">
        <v>30.486775754781998</v>
      </c>
    </row>
    <row r="3256" spans="1:7" x14ac:dyDescent="0.3">
      <c r="A3256" s="17" t="str">
        <f t="shared" si="56"/>
        <v>2022-23Bass Coast ShireFS4</v>
      </c>
      <c r="B3256" s="17" t="s">
        <v>289</v>
      </c>
      <c r="C3256" s="17" t="s">
        <v>200</v>
      </c>
      <c r="D3256" s="17" t="s">
        <v>339</v>
      </c>
      <c r="E3256" s="17">
        <v>1</v>
      </c>
      <c r="F3256" s="17">
        <v>0.84019844555310996</v>
      </c>
      <c r="G3256" s="17">
        <v>0.90996094204162503</v>
      </c>
    </row>
    <row r="3257" spans="1:7" x14ac:dyDescent="0.3">
      <c r="A3257" s="17" t="str">
        <f t="shared" si="56"/>
        <v>2022-23Bass Coast ShireG1</v>
      </c>
      <c r="B3257" s="17" t="s">
        <v>289</v>
      </c>
      <c r="C3257" s="17" t="s">
        <v>200</v>
      </c>
      <c r="D3257" s="17" t="s">
        <v>338</v>
      </c>
      <c r="E3257" s="17">
        <v>2.7322404371584699E-2</v>
      </c>
      <c r="F3257" s="17">
        <v>8.9952113267928305E-2</v>
      </c>
      <c r="G3257" s="17">
        <v>7.9395617707651397E-2</v>
      </c>
    </row>
    <row r="3258" spans="1:7" x14ac:dyDescent="0.3">
      <c r="A3258" s="17" t="str">
        <f t="shared" si="56"/>
        <v>2022-23Bass Coast ShireG2</v>
      </c>
      <c r="B3258" s="17" t="s">
        <v>289</v>
      </c>
      <c r="C3258" s="17" t="s">
        <v>200</v>
      </c>
      <c r="D3258" s="17" t="s">
        <v>22</v>
      </c>
      <c r="E3258" s="17">
        <v>50</v>
      </c>
      <c r="F3258" s="17">
        <v>53.875641025641002</v>
      </c>
      <c r="G3258" s="17">
        <v>48.789473684210499</v>
      </c>
    </row>
    <row r="3259" spans="1:7" x14ac:dyDescent="0.3">
      <c r="A3259" s="17" t="str">
        <f t="shared" si="56"/>
        <v>2022-23Bass Coast ShireG3</v>
      </c>
      <c r="B3259" s="17" t="s">
        <v>289</v>
      </c>
      <c r="C3259" s="17" t="s">
        <v>200</v>
      </c>
      <c r="D3259" s="17" t="s">
        <v>337</v>
      </c>
      <c r="E3259" s="17">
        <v>0.87962962962962998</v>
      </c>
      <c r="F3259" s="17">
        <v>0.926844095214302</v>
      </c>
      <c r="G3259" s="17">
        <v>0.92101944762063703</v>
      </c>
    </row>
    <row r="3260" spans="1:7" x14ac:dyDescent="0.3">
      <c r="A3260" s="17" t="str">
        <f t="shared" si="56"/>
        <v>2022-23Bass Coast ShireG4</v>
      </c>
      <c r="B3260" s="17" t="s">
        <v>289</v>
      </c>
      <c r="C3260" s="17" t="s">
        <v>200</v>
      </c>
      <c r="D3260" s="17" t="s">
        <v>336</v>
      </c>
      <c r="E3260" s="17">
        <v>50333.471111111103</v>
      </c>
      <c r="F3260" s="17">
        <v>57531.340882433498</v>
      </c>
      <c r="G3260" s="17">
        <v>51769.247578952003</v>
      </c>
    </row>
    <row r="3261" spans="1:7" x14ac:dyDescent="0.3">
      <c r="A3261" s="17" t="str">
        <f t="shared" si="56"/>
        <v>2022-23Bass Coast ShireG5</v>
      </c>
      <c r="B3261" s="17" t="s">
        <v>289</v>
      </c>
      <c r="C3261" s="17" t="s">
        <v>200</v>
      </c>
      <c r="D3261" s="17" t="s">
        <v>335</v>
      </c>
      <c r="E3261" s="17">
        <v>48</v>
      </c>
      <c r="F3261" s="17">
        <v>53.15</v>
      </c>
      <c r="G3261" s="17">
        <v>48.368421052631597</v>
      </c>
    </row>
    <row r="3262" spans="1:7" x14ac:dyDescent="0.3">
      <c r="A3262" s="17" t="str">
        <f t="shared" si="56"/>
        <v>2022-23Bass Coast ShireLB1</v>
      </c>
      <c r="B3262" s="17" t="s">
        <v>289</v>
      </c>
      <c r="C3262" s="17" t="s">
        <v>200</v>
      </c>
      <c r="D3262" s="17" t="s">
        <v>329</v>
      </c>
      <c r="E3262" s="17">
        <v>4.1489706166634504</v>
      </c>
      <c r="F3262" s="17">
        <v>3.7135197666989099</v>
      </c>
      <c r="G3262" s="17">
        <v>3.2050518700202399</v>
      </c>
    </row>
    <row r="3263" spans="1:7" x14ac:dyDescent="0.3">
      <c r="A3263" s="17" t="str">
        <f t="shared" si="56"/>
        <v>2022-23Bass Coast ShireMC5</v>
      </c>
      <c r="B3263" s="17" t="s">
        <v>289</v>
      </c>
      <c r="C3263" s="17" t="s">
        <v>200</v>
      </c>
      <c r="D3263" s="17" t="s">
        <v>303</v>
      </c>
      <c r="E3263" s="17">
        <v>0</v>
      </c>
      <c r="F3263" s="17">
        <v>0.822019356937015</v>
      </c>
      <c r="G3263" s="17">
        <v>0.68079660160656696</v>
      </c>
    </row>
    <row r="3264" spans="1:7" x14ac:dyDescent="0.3">
      <c r="A3264" s="17" t="str">
        <f t="shared" si="56"/>
        <v>2022-23Bass Coast ShireLB4</v>
      </c>
      <c r="B3264" s="17" t="s">
        <v>289</v>
      </c>
      <c r="C3264" s="17" t="s">
        <v>200</v>
      </c>
      <c r="D3264" s="17" t="s">
        <v>331</v>
      </c>
      <c r="E3264" s="17">
        <v>0.16040625234713399</v>
      </c>
      <c r="F3264" s="17">
        <v>0.122091598425925</v>
      </c>
      <c r="G3264" s="17">
        <v>0.13571713090356599</v>
      </c>
    </row>
    <row r="3265" spans="1:7" x14ac:dyDescent="0.3">
      <c r="A3265" s="17" t="str">
        <f t="shared" si="56"/>
        <v>2022-23Bass Coast ShireR5</v>
      </c>
      <c r="B3265" s="17" t="s">
        <v>289</v>
      </c>
      <c r="C3265" s="17" t="s">
        <v>200</v>
      </c>
      <c r="D3265" s="17" t="s">
        <v>298</v>
      </c>
      <c r="E3265" s="17">
        <v>51</v>
      </c>
      <c r="F3265" s="17">
        <v>50.147435897435898</v>
      </c>
      <c r="G3265" s="17">
        <v>40.052631578947398</v>
      </c>
    </row>
    <row r="3266" spans="1:7" x14ac:dyDescent="0.3">
      <c r="A3266" s="17" t="str">
        <f t="shared" si="56"/>
        <v>2022-23Bass Coast ShireMC2</v>
      </c>
      <c r="B3266" s="17" t="s">
        <v>289</v>
      </c>
      <c r="C3266" s="17" t="s">
        <v>200</v>
      </c>
      <c r="D3266" s="17" t="s">
        <v>320</v>
      </c>
      <c r="E3266" s="17">
        <v>0</v>
      </c>
      <c r="F3266" s="17">
        <v>1.02181898787823</v>
      </c>
      <c r="G3266" s="17">
        <v>0.84537121554803496</v>
      </c>
    </row>
    <row r="3267" spans="1:7" x14ac:dyDescent="0.3">
      <c r="A3267" s="17" t="str">
        <f t="shared" si="56"/>
        <v>2022-23Bass Coast ShireMC4</v>
      </c>
      <c r="B3267" s="17" t="s">
        <v>289</v>
      </c>
      <c r="C3267" s="17" t="s">
        <v>200</v>
      </c>
      <c r="D3267" s="17" t="s">
        <v>304</v>
      </c>
      <c r="E3267" s="17">
        <v>0</v>
      </c>
      <c r="F3267" s="17">
        <v>0.77911428914280301</v>
      </c>
      <c r="G3267" s="17">
        <v>0.66933957230727503</v>
      </c>
    </row>
    <row r="3268" spans="1:7" x14ac:dyDescent="0.3">
      <c r="A3268" s="17" t="str">
        <f t="shared" si="56"/>
        <v>2022-23Bass Coast ShireMC6</v>
      </c>
      <c r="B3268" s="17" t="s">
        <v>289</v>
      </c>
      <c r="C3268" s="17" t="s">
        <v>200</v>
      </c>
      <c r="D3268" s="17" t="s">
        <v>302</v>
      </c>
      <c r="E3268" s="17">
        <v>0</v>
      </c>
      <c r="F3268" s="17">
        <v>0.97788007754137096</v>
      </c>
      <c r="G3268" s="17">
        <v>0.80656857930280002</v>
      </c>
    </row>
    <row r="3269" spans="1:7" x14ac:dyDescent="0.3">
      <c r="A3269" s="17" t="str">
        <f t="shared" si="56"/>
        <v>2022-23Bass Coast ShireR1</v>
      </c>
      <c r="B3269" s="17" t="s">
        <v>289</v>
      </c>
      <c r="C3269" s="17" t="s">
        <v>200</v>
      </c>
      <c r="D3269" s="17" t="s">
        <v>301</v>
      </c>
      <c r="E3269" s="17">
        <v>13.455149501661101</v>
      </c>
      <c r="F3269" s="17">
        <v>82.350770672540904</v>
      </c>
      <c r="G3269" s="17">
        <v>59.901290849996101</v>
      </c>
    </row>
    <row r="3270" spans="1:7" x14ac:dyDescent="0.3">
      <c r="A3270" s="17" t="str">
        <f t="shared" si="56"/>
        <v>2022-23Bass Coast ShireR2</v>
      </c>
      <c r="B3270" s="17" t="s">
        <v>289</v>
      </c>
      <c r="C3270" s="17" t="s">
        <v>200</v>
      </c>
      <c r="D3270" s="17" t="s">
        <v>31</v>
      </c>
      <c r="E3270" s="17">
        <v>0.98006644518272401</v>
      </c>
      <c r="F3270" s="17">
        <v>0.96653235715222696</v>
      </c>
      <c r="G3270" s="17">
        <v>0.967465484371552</v>
      </c>
    </row>
    <row r="3271" spans="1:7" x14ac:dyDescent="0.3">
      <c r="A3271" s="17" t="str">
        <f t="shared" si="56"/>
        <v>2022-23Bass Coast ShireR3</v>
      </c>
      <c r="B3271" s="17" t="s">
        <v>289</v>
      </c>
      <c r="C3271" s="17" t="s">
        <v>200</v>
      </c>
      <c r="D3271" s="17" t="s">
        <v>300</v>
      </c>
      <c r="E3271" s="17">
        <v>111.639802955665</v>
      </c>
      <c r="F3271" s="17">
        <v>112.740943187181</v>
      </c>
      <c r="G3271" s="17">
        <v>59.171787160309002</v>
      </c>
    </row>
    <row r="3272" spans="1:7" x14ac:dyDescent="0.3">
      <c r="A3272" s="17" t="str">
        <f t="shared" si="56"/>
        <v>2022-23Bass Coast ShireR4</v>
      </c>
      <c r="B3272" s="17" t="s">
        <v>289</v>
      </c>
      <c r="C3272" s="17" t="s">
        <v>200</v>
      </c>
      <c r="D3272" s="17" t="s">
        <v>290</v>
      </c>
      <c r="E3272" s="17">
        <v>12.7309179435773</v>
      </c>
      <c r="F3272" s="17">
        <v>18.264228852014799</v>
      </c>
      <c r="G3272" s="17">
        <v>8.8172419125648904</v>
      </c>
    </row>
    <row r="3273" spans="1:7" x14ac:dyDescent="0.3">
      <c r="A3273" s="17" t="str">
        <f t="shared" si="56"/>
        <v>2022-23Bass Coast ShireLB2</v>
      </c>
      <c r="B3273" s="17" t="s">
        <v>289</v>
      </c>
      <c r="C3273" s="17" t="s">
        <v>200</v>
      </c>
      <c r="D3273" s="17" t="s">
        <v>334</v>
      </c>
      <c r="E3273" s="17">
        <v>0.61378900810877202</v>
      </c>
      <c r="F3273" s="17">
        <v>0.62179871830665301</v>
      </c>
      <c r="G3273" s="17">
        <v>0.58064953460827495</v>
      </c>
    </row>
    <row r="3274" spans="1:7" x14ac:dyDescent="0.3">
      <c r="A3274" s="17" t="str">
        <f t="shared" si="56"/>
        <v>2022-23Bass Coast ShireC7</v>
      </c>
      <c r="B3274" s="17" t="s">
        <v>289</v>
      </c>
      <c r="C3274" s="17" t="s">
        <v>200</v>
      </c>
      <c r="D3274" s="17" t="s">
        <v>296</v>
      </c>
      <c r="E3274" s="17">
        <v>0.15384615384615399</v>
      </c>
      <c r="F3274" s="17">
        <v>0.182727611163157</v>
      </c>
      <c r="G3274" s="17">
        <v>0.18457679769712301</v>
      </c>
    </row>
    <row r="3275" spans="1:7" x14ac:dyDescent="0.3">
      <c r="A3275" s="17" t="str">
        <f t="shared" si="56"/>
        <v>2022-23Bass Coast ShireOP1</v>
      </c>
      <c r="B3275" s="17" t="s">
        <v>289</v>
      </c>
      <c r="C3275" s="17" t="s">
        <v>200</v>
      </c>
      <c r="D3275" s="17" t="s">
        <v>306</v>
      </c>
      <c r="E3275" s="17">
        <v>-2.3746057368605501E-2</v>
      </c>
      <c r="F3275" s="17">
        <v>-1.20220242720441E-2</v>
      </c>
      <c r="G3275" s="17">
        <v>-1.39067463316225E-2</v>
      </c>
    </row>
    <row r="3276" spans="1:7" x14ac:dyDescent="0.3">
      <c r="A3276" s="17" t="str">
        <f t="shared" si="56"/>
        <v>2022-23Bass Coast ShireAM2</v>
      </c>
      <c r="B3276" s="17" t="s">
        <v>289</v>
      </c>
      <c r="C3276" s="17" t="s">
        <v>200</v>
      </c>
      <c r="D3276" s="17" t="s">
        <v>323</v>
      </c>
      <c r="E3276" s="17">
        <v>0.221276595744681</v>
      </c>
      <c r="F3276" s="17">
        <v>0.43219647255364302</v>
      </c>
      <c r="G3276" s="17">
        <v>0.40831154164153</v>
      </c>
    </row>
    <row r="3277" spans="1:7" x14ac:dyDescent="0.3">
      <c r="A3277" s="17" t="str">
        <f t="shared" si="56"/>
        <v>2022-23Bass Coast ShireAF7</v>
      </c>
      <c r="B3277" s="17" t="s">
        <v>289</v>
      </c>
      <c r="C3277" s="17" t="s">
        <v>200</v>
      </c>
      <c r="D3277" s="17" t="s">
        <v>322</v>
      </c>
      <c r="E3277" s="17">
        <v>5.1178591466835801</v>
      </c>
      <c r="F3277" s="17">
        <v>11.500413423283</v>
      </c>
      <c r="G3277" s="17">
        <v>13.3978698899947</v>
      </c>
    </row>
    <row r="3278" spans="1:7" x14ac:dyDescent="0.3">
      <c r="A3278" s="17" t="str">
        <f t="shared" si="56"/>
        <v>2022-23Bass Coast ShireAF6</v>
      </c>
      <c r="B3278" s="17" t="s">
        <v>289</v>
      </c>
      <c r="C3278" s="17" t="s">
        <v>200</v>
      </c>
      <c r="D3278" s="17" t="s">
        <v>332</v>
      </c>
      <c r="E3278" s="17">
        <v>2.9462399080041202</v>
      </c>
      <c r="F3278" s="17">
        <v>4.5893074838611296</v>
      </c>
      <c r="G3278" s="17">
        <v>3.7048875802930099</v>
      </c>
    </row>
    <row r="3279" spans="1:7" x14ac:dyDescent="0.3">
      <c r="A3279" s="17" t="str">
        <f t="shared" si="56"/>
        <v>2022-23Bass Coast ShireAF2</v>
      </c>
      <c r="B3279" s="17" t="s">
        <v>289</v>
      </c>
      <c r="C3279" s="17" t="s">
        <v>200</v>
      </c>
      <c r="D3279" s="17" t="s">
        <v>321</v>
      </c>
      <c r="E3279" s="17">
        <v>4</v>
      </c>
      <c r="F3279" s="17">
        <v>1.5932435144763899</v>
      </c>
      <c r="G3279" s="17">
        <v>1.0763157894736799</v>
      </c>
    </row>
    <row r="3280" spans="1:7" x14ac:dyDescent="0.3">
      <c r="A3280" s="17" t="str">
        <f t="shared" si="56"/>
        <v>2022-23Bass Coast ShireAM7</v>
      </c>
      <c r="B3280" s="17" t="s">
        <v>289</v>
      </c>
      <c r="C3280" s="17" t="s">
        <v>200</v>
      </c>
      <c r="D3280" s="17" t="s">
        <v>326</v>
      </c>
      <c r="E3280" s="17">
        <v>0.82352941176470595</v>
      </c>
      <c r="F3280" s="17">
        <v>0.63968792645263195</v>
      </c>
      <c r="G3280" s="17">
        <v>0.44685242518059898</v>
      </c>
    </row>
    <row r="3281" spans="1:7" x14ac:dyDescent="0.3">
      <c r="A3281" s="17" t="str">
        <f t="shared" si="56"/>
        <v>2022-23Bass Coast ShireFS2</v>
      </c>
      <c r="B3281" s="17" t="s">
        <v>289</v>
      </c>
      <c r="C3281" s="17" t="s">
        <v>200</v>
      </c>
      <c r="D3281" s="17" t="s">
        <v>328</v>
      </c>
      <c r="E3281" s="17">
        <v>1</v>
      </c>
      <c r="F3281" s="17">
        <v>0.86800034719728203</v>
      </c>
      <c r="G3281" s="17">
        <v>0.91349926831543604</v>
      </c>
    </row>
    <row r="3282" spans="1:7" x14ac:dyDescent="0.3">
      <c r="A3282" s="17" t="str">
        <f t="shared" si="56"/>
        <v>2022-23Bass Coast ShireFS1</v>
      </c>
      <c r="B3282" s="17" t="s">
        <v>289</v>
      </c>
      <c r="C3282" s="17" t="s">
        <v>200</v>
      </c>
      <c r="D3282" s="17" t="s">
        <v>327</v>
      </c>
      <c r="E3282" s="17">
        <v>1.2222222222222201</v>
      </c>
      <c r="F3282" s="17">
        <v>2.0179266072490498</v>
      </c>
      <c r="G3282" s="17">
        <v>1.94330320074027</v>
      </c>
    </row>
    <row r="3283" spans="1:7" x14ac:dyDescent="0.3">
      <c r="A3283" s="17" t="str">
        <f t="shared" si="56"/>
        <v>2022-23Bass Coast ShireAM6</v>
      </c>
      <c r="B3283" s="17" t="s">
        <v>289</v>
      </c>
      <c r="C3283" s="17" t="s">
        <v>200</v>
      </c>
      <c r="D3283" s="17" t="s">
        <v>325</v>
      </c>
      <c r="E3283" s="17">
        <v>8.6257341702402908</v>
      </c>
      <c r="F3283" s="17">
        <v>14.217352510829301</v>
      </c>
      <c r="G3283" s="17">
        <v>18.2093771358971</v>
      </c>
    </row>
    <row r="3284" spans="1:7" x14ac:dyDescent="0.3">
      <c r="A3284" s="17" t="str">
        <f t="shared" si="56"/>
        <v>2022-23Bass Coast ShireC6</v>
      </c>
      <c r="B3284" s="17" t="s">
        <v>289</v>
      </c>
      <c r="C3284" s="17" t="s">
        <v>200</v>
      </c>
      <c r="D3284" s="17" t="s">
        <v>307</v>
      </c>
      <c r="E3284" s="17">
        <v>5</v>
      </c>
      <c r="F3284" s="17">
        <v>5.4936708860759502</v>
      </c>
      <c r="G3284" s="17">
        <v>5.0526315789473699</v>
      </c>
    </row>
    <row r="3285" spans="1:7" x14ac:dyDescent="0.3">
      <c r="A3285" s="17" t="str">
        <f t="shared" si="56"/>
        <v>2022-23Bass Coast ShireAM5</v>
      </c>
      <c r="B3285" s="17" t="s">
        <v>289</v>
      </c>
      <c r="C3285" s="17" t="s">
        <v>200</v>
      </c>
      <c r="D3285" s="17" t="s">
        <v>324</v>
      </c>
      <c r="E3285" s="17">
        <v>0.159574468085106</v>
      </c>
      <c r="F3285" s="17">
        <v>0.36645320055673702</v>
      </c>
      <c r="G3285" s="17">
        <v>0.36992027948128098</v>
      </c>
    </row>
    <row r="3286" spans="1:7" x14ac:dyDescent="0.3">
      <c r="A3286" s="17" t="str">
        <f t="shared" si="56"/>
        <v>2022-23Bass Coast ShireS1</v>
      </c>
      <c r="B3286" s="17" t="s">
        <v>289</v>
      </c>
      <c r="C3286" s="17" t="s">
        <v>200</v>
      </c>
      <c r="D3286" s="17" t="s">
        <v>116</v>
      </c>
      <c r="E3286" s="17">
        <v>0.74211739218164297</v>
      </c>
      <c r="F3286" s="17">
        <v>0.58414073656118604</v>
      </c>
      <c r="G3286" s="17">
        <v>0.55576037263242795</v>
      </c>
    </row>
    <row r="3287" spans="1:7" x14ac:dyDescent="0.3">
      <c r="A3287" s="17" t="str">
        <f t="shared" si="56"/>
        <v>2022-23Bass Coast ShireS2</v>
      </c>
      <c r="B3287" s="17" t="s">
        <v>289</v>
      </c>
      <c r="C3287" s="17" t="s">
        <v>200</v>
      </c>
      <c r="D3287" s="17" t="s">
        <v>317</v>
      </c>
      <c r="E3287" s="17">
        <v>2.5261901991664899E-3</v>
      </c>
      <c r="F3287" s="17">
        <v>3.07688577560212E-3</v>
      </c>
      <c r="G3287" s="17">
        <v>3.2832652195587501E-3</v>
      </c>
    </row>
    <row r="3288" spans="1:7" x14ac:dyDescent="0.3">
      <c r="A3288" s="17" t="str">
        <f t="shared" si="56"/>
        <v>2022-23Bass Coast ShireC1</v>
      </c>
      <c r="B3288" s="17" t="s">
        <v>289</v>
      </c>
      <c r="C3288" s="17" t="s">
        <v>200</v>
      </c>
      <c r="D3288" s="17" t="s">
        <v>312</v>
      </c>
      <c r="E3288" s="17">
        <v>2309.4559306197698</v>
      </c>
      <c r="F3288" s="17">
        <v>2409.9772621942202</v>
      </c>
      <c r="G3288" s="17">
        <v>2527.6408925668902</v>
      </c>
    </row>
    <row r="3289" spans="1:7" x14ac:dyDescent="0.3">
      <c r="A3289" s="17" t="str">
        <f t="shared" si="56"/>
        <v>2022-23Bass Coast ShireC2</v>
      </c>
      <c r="B3289" s="17" t="s">
        <v>289</v>
      </c>
      <c r="C3289" s="17" t="s">
        <v>200</v>
      </c>
      <c r="D3289" s="17" t="s">
        <v>311</v>
      </c>
      <c r="E3289" s="17">
        <v>16546.992165975898</v>
      </c>
      <c r="F3289" s="17">
        <v>17890.101708148799</v>
      </c>
      <c r="G3289" s="17">
        <v>21055.4866614577</v>
      </c>
    </row>
    <row r="3290" spans="1:7" x14ac:dyDescent="0.3">
      <c r="A3290" s="17" t="str">
        <f t="shared" si="56"/>
        <v>2022-23Bass Coast ShireC3</v>
      </c>
      <c r="B3290" s="17" t="s">
        <v>289</v>
      </c>
      <c r="C3290" s="17" t="s">
        <v>200</v>
      </c>
      <c r="D3290" s="17" t="s">
        <v>310</v>
      </c>
      <c r="E3290" s="17">
        <v>42.752612312539299</v>
      </c>
      <c r="F3290" s="17">
        <v>105.235536283898</v>
      </c>
      <c r="G3290" s="17">
        <v>17.985387907078699</v>
      </c>
    </row>
    <row r="3291" spans="1:7" x14ac:dyDescent="0.3">
      <c r="A3291" s="17" t="str">
        <f t="shared" si="56"/>
        <v>2022-23Bass Coast ShireC4</v>
      </c>
      <c r="B3291" s="17" t="s">
        <v>289</v>
      </c>
      <c r="C3291" s="17" t="s">
        <v>200</v>
      </c>
      <c r="D3291" s="17" t="s">
        <v>309</v>
      </c>
      <c r="E3291" s="17">
        <v>1958.09875182674</v>
      </c>
      <c r="F3291" s="17">
        <v>1671.0885249641201</v>
      </c>
      <c r="G3291" s="17">
        <v>1741.54916294848</v>
      </c>
    </row>
    <row r="3292" spans="1:7" x14ac:dyDescent="0.3">
      <c r="A3292" s="17" t="str">
        <f t="shared" si="56"/>
        <v>2022-23Bass Coast ShireC5</v>
      </c>
      <c r="B3292" s="17" t="s">
        <v>289</v>
      </c>
      <c r="C3292" s="17" t="s">
        <v>200</v>
      </c>
      <c r="D3292" s="17" t="s">
        <v>308</v>
      </c>
      <c r="E3292" s="17">
        <v>271.98677559234301</v>
      </c>
      <c r="F3292" s="17">
        <v>564.26027484438498</v>
      </c>
      <c r="G3292" s="17">
        <v>608.08926455673395</v>
      </c>
    </row>
    <row r="3293" spans="1:7" x14ac:dyDescent="0.3">
      <c r="A3293" s="17" t="str">
        <f t="shared" si="56"/>
        <v>2022-23Bass Coast ShireFS3</v>
      </c>
      <c r="B3293" s="17" t="s">
        <v>289</v>
      </c>
      <c r="C3293" s="17" t="s">
        <v>200</v>
      </c>
      <c r="D3293" s="17" t="s">
        <v>333</v>
      </c>
      <c r="E3293" s="17">
        <v>406.96462585033998</v>
      </c>
      <c r="F3293" s="17">
        <v>533.95638105639796</v>
      </c>
      <c r="G3293" s="17">
        <v>489.51446582349899</v>
      </c>
    </row>
    <row r="3294" spans="1:7" x14ac:dyDescent="0.3">
      <c r="A3294" s="17" t="str">
        <f t="shared" si="56"/>
        <v>2022-23Baw Baw ShireG5</v>
      </c>
      <c r="B3294" s="17" t="s">
        <v>289</v>
      </c>
      <c r="C3294" s="17" t="s">
        <v>205</v>
      </c>
      <c r="D3294" s="17" t="s">
        <v>335</v>
      </c>
      <c r="E3294" s="17">
        <v>47</v>
      </c>
      <c r="F3294" s="17">
        <v>53.15</v>
      </c>
      <c r="G3294" s="17">
        <v>48.368421052631597</v>
      </c>
    </row>
    <row r="3295" spans="1:7" x14ac:dyDescent="0.3">
      <c r="A3295" s="17" t="str">
        <f t="shared" si="56"/>
        <v>2022-23Baw Baw ShireG2</v>
      </c>
      <c r="B3295" s="17" t="s">
        <v>289</v>
      </c>
      <c r="C3295" s="17" t="s">
        <v>205</v>
      </c>
      <c r="D3295" s="17" t="s">
        <v>22</v>
      </c>
      <c r="E3295" s="17">
        <v>48</v>
      </c>
      <c r="F3295" s="17">
        <v>53.875641025641002</v>
      </c>
      <c r="G3295" s="17">
        <v>48.789473684210499</v>
      </c>
    </row>
    <row r="3296" spans="1:7" x14ac:dyDescent="0.3">
      <c r="A3296" s="17" t="str">
        <f t="shared" si="56"/>
        <v>2022-23Baw Baw ShireG4</v>
      </c>
      <c r="B3296" s="17" t="s">
        <v>289</v>
      </c>
      <c r="C3296" s="17" t="s">
        <v>205</v>
      </c>
      <c r="D3296" s="17" t="s">
        <v>336</v>
      </c>
      <c r="E3296" s="17">
        <v>48905.784444444398</v>
      </c>
      <c r="F3296" s="17">
        <v>57531.340882433498</v>
      </c>
      <c r="G3296" s="17">
        <v>51769.247578952003</v>
      </c>
    </row>
    <row r="3297" spans="1:7" x14ac:dyDescent="0.3">
      <c r="A3297" s="17" t="str">
        <f t="shared" si="56"/>
        <v>2022-23Baw Baw ShireFS1</v>
      </c>
      <c r="B3297" s="17" t="s">
        <v>289</v>
      </c>
      <c r="C3297" s="17" t="s">
        <v>205</v>
      </c>
      <c r="D3297" s="17" t="s">
        <v>327</v>
      </c>
      <c r="E3297" s="17">
        <v>1.24242424242424</v>
      </c>
      <c r="F3297" s="17">
        <v>2.0179266072490498</v>
      </c>
      <c r="G3297" s="17">
        <v>1.94330320074027</v>
      </c>
    </row>
    <row r="3298" spans="1:7" x14ac:dyDescent="0.3">
      <c r="A3298" s="17" t="str">
        <f t="shared" si="56"/>
        <v>2022-23Baw Baw ShireG3</v>
      </c>
      <c r="B3298" s="17" t="s">
        <v>289</v>
      </c>
      <c r="C3298" s="17" t="s">
        <v>205</v>
      </c>
      <c r="D3298" s="17" t="s">
        <v>337</v>
      </c>
      <c r="E3298" s="17">
        <v>0.92270531400966205</v>
      </c>
      <c r="F3298" s="17">
        <v>0.926844095214302</v>
      </c>
      <c r="G3298" s="17">
        <v>0.92101944762063703</v>
      </c>
    </row>
    <row r="3299" spans="1:7" x14ac:dyDescent="0.3">
      <c r="A3299" s="17" t="str">
        <f t="shared" si="56"/>
        <v>2022-23Baw Baw ShireG1</v>
      </c>
      <c r="B3299" s="17" t="s">
        <v>289</v>
      </c>
      <c r="C3299" s="17" t="s">
        <v>205</v>
      </c>
      <c r="D3299" s="17" t="s">
        <v>338</v>
      </c>
      <c r="E3299" s="17">
        <v>7.5342465753424695E-2</v>
      </c>
      <c r="F3299" s="17">
        <v>8.9952113267928305E-2</v>
      </c>
      <c r="G3299" s="17">
        <v>7.9395617707651397E-2</v>
      </c>
    </row>
    <row r="3300" spans="1:7" x14ac:dyDescent="0.3">
      <c r="A3300" s="17" t="str">
        <f t="shared" si="56"/>
        <v>2022-23Baw Baw ShireFS4</v>
      </c>
      <c r="B3300" s="17" t="s">
        <v>289</v>
      </c>
      <c r="C3300" s="17" t="s">
        <v>205</v>
      </c>
      <c r="D3300" s="17" t="s">
        <v>339</v>
      </c>
      <c r="E3300" s="17">
        <v>1</v>
      </c>
      <c r="F3300" s="17">
        <v>0.84019844555310996</v>
      </c>
      <c r="G3300" s="17">
        <v>0.90996094204162503</v>
      </c>
    </row>
    <row r="3301" spans="1:7" x14ac:dyDescent="0.3">
      <c r="A3301" s="17" t="str">
        <f t="shared" si="56"/>
        <v>2022-23Baw Baw ShireLB2</v>
      </c>
      <c r="B3301" s="17" t="s">
        <v>289</v>
      </c>
      <c r="C3301" s="17" t="s">
        <v>205</v>
      </c>
      <c r="D3301" s="17" t="s">
        <v>334</v>
      </c>
      <c r="E3301" s="17">
        <v>0.67057415853087599</v>
      </c>
      <c r="F3301" s="17">
        <v>0.62179871830665301</v>
      </c>
      <c r="G3301" s="17">
        <v>0.58064953460827495</v>
      </c>
    </row>
    <row r="3302" spans="1:7" x14ac:dyDescent="0.3">
      <c r="A3302" s="17" t="str">
        <f t="shared" si="56"/>
        <v>2022-23Baw Baw ShireFS2</v>
      </c>
      <c r="B3302" s="17" t="s">
        <v>289</v>
      </c>
      <c r="C3302" s="17" t="s">
        <v>205</v>
      </c>
      <c r="D3302" s="17" t="s">
        <v>328</v>
      </c>
      <c r="E3302" s="17">
        <v>0.99745547073791396</v>
      </c>
      <c r="F3302" s="17">
        <v>0.86800034719728203</v>
      </c>
      <c r="G3302" s="17">
        <v>0.91349926831543604</v>
      </c>
    </row>
    <row r="3303" spans="1:7" x14ac:dyDescent="0.3">
      <c r="A3303" s="17" t="str">
        <f t="shared" si="56"/>
        <v>2022-23Baw Baw ShireLB4</v>
      </c>
      <c r="B3303" s="17" t="s">
        <v>289</v>
      </c>
      <c r="C3303" s="17" t="s">
        <v>205</v>
      </c>
      <c r="D3303" s="17" t="s">
        <v>331</v>
      </c>
      <c r="E3303" s="17">
        <v>0.11550672315688899</v>
      </c>
      <c r="F3303" s="17">
        <v>0.122091598425925</v>
      </c>
      <c r="G3303" s="17">
        <v>0.13571713090356599</v>
      </c>
    </row>
    <row r="3304" spans="1:7" x14ac:dyDescent="0.3">
      <c r="A3304" s="17" t="str">
        <f t="shared" si="56"/>
        <v>2022-23Baw Baw ShireAM7</v>
      </c>
      <c r="B3304" s="17" t="s">
        <v>289</v>
      </c>
      <c r="C3304" s="17" t="s">
        <v>205</v>
      </c>
      <c r="D3304" s="17" t="s">
        <v>326</v>
      </c>
      <c r="E3304" s="17">
        <v>1</v>
      </c>
      <c r="F3304" s="17">
        <v>0.63968792645263195</v>
      </c>
      <c r="G3304" s="17">
        <v>0.44685242518059898</v>
      </c>
    </row>
    <row r="3305" spans="1:7" x14ac:dyDescent="0.3">
      <c r="A3305" s="17" t="str">
        <f t="shared" si="56"/>
        <v>2022-23Baw Baw ShireAM6</v>
      </c>
      <c r="B3305" s="17" t="s">
        <v>289</v>
      </c>
      <c r="C3305" s="17" t="s">
        <v>205</v>
      </c>
      <c r="D3305" s="17" t="s">
        <v>325</v>
      </c>
      <c r="E3305" s="17">
        <v>17.084586529688099</v>
      </c>
      <c r="F3305" s="17">
        <v>14.217352510829301</v>
      </c>
      <c r="G3305" s="17">
        <v>18.2093771358971</v>
      </c>
    </row>
    <row r="3306" spans="1:7" x14ac:dyDescent="0.3">
      <c r="A3306" s="17" t="str">
        <f t="shared" si="56"/>
        <v>2022-23Baw Baw ShireAM5</v>
      </c>
      <c r="B3306" s="17" t="s">
        <v>289</v>
      </c>
      <c r="C3306" s="17" t="s">
        <v>205</v>
      </c>
      <c r="D3306" s="17" t="s">
        <v>324</v>
      </c>
      <c r="E3306" s="17">
        <v>0.34049586776859497</v>
      </c>
      <c r="F3306" s="17">
        <v>0.36645320055673702</v>
      </c>
      <c r="G3306" s="17">
        <v>0.36992027948128098</v>
      </c>
    </row>
    <row r="3307" spans="1:7" x14ac:dyDescent="0.3">
      <c r="A3307" s="17" t="str">
        <f t="shared" si="56"/>
        <v>2022-23Baw Baw ShireAM2</v>
      </c>
      <c r="B3307" s="17" t="s">
        <v>289</v>
      </c>
      <c r="C3307" s="17" t="s">
        <v>205</v>
      </c>
      <c r="D3307" s="17" t="s">
        <v>323</v>
      </c>
      <c r="E3307" s="17">
        <v>0.60165289256198395</v>
      </c>
      <c r="F3307" s="17">
        <v>0.43219647255364302</v>
      </c>
      <c r="G3307" s="17">
        <v>0.40831154164153</v>
      </c>
    </row>
    <row r="3308" spans="1:7" x14ac:dyDescent="0.3">
      <c r="A3308" s="17" t="str">
        <f t="shared" si="56"/>
        <v>2022-23Baw Baw ShireAM1</v>
      </c>
      <c r="B3308" s="17" t="s">
        <v>289</v>
      </c>
      <c r="C3308" s="17" t="s">
        <v>205</v>
      </c>
      <c r="D3308" s="17" t="s">
        <v>318</v>
      </c>
      <c r="E3308" s="17">
        <v>1.84234858992141</v>
      </c>
      <c r="F3308" s="17">
        <v>1.9084866693768601</v>
      </c>
      <c r="G3308" s="17">
        <v>1.6272774144573501</v>
      </c>
    </row>
    <row r="3309" spans="1:7" x14ac:dyDescent="0.3">
      <c r="A3309" s="17" t="str">
        <f t="shared" si="56"/>
        <v>2022-23Baw Baw ShireAF7</v>
      </c>
      <c r="B3309" s="17" t="s">
        <v>289</v>
      </c>
      <c r="C3309" s="17" t="s">
        <v>205</v>
      </c>
      <c r="D3309" s="17" t="s">
        <v>322</v>
      </c>
      <c r="E3309" s="17">
        <v>3.8049085105006202</v>
      </c>
      <c r="F3309" s="17">
        <v>11.500413423283</v>
      </c>
      <c r="G3309" s="17">
        <v>13.3978698899947</v>
      </c>
    </row>
    <row r="3310" spans="1:7" x14ac:dyDescent="0.3">
      <c r="A3310" s="17" t="str">
        <f t="shared" si="56"/>
        <v>2022-23Baw Baw ShireAF6</v>
      </c>
      <c r="B3310" s="17" t="s">
        <v>289</v>
      </c>
      <c r="C3310" s="17" t="s">
        <v>205</v>
      </c>
      <c r="D3310" s="17" t="s">
        <v>332</v>
      </c>
      <c r="E3310" s="17">
        <v>7.0504714271231101</v>
      </c>
      <c r="F3310" s="17">
        <v>4.5893074838611296</v>
      </c>
      <c r="G3310" s="17">
        <v>3.7048875802930099</v>
      </c>
    </row>
    <row r="3311" spans="1:7" x14ac:dyDescent="0.3">
      <c r="A3311" s="17" t="str">
        <f t="shared" si="56"/>
        <v>2022-23Baw Baw ShireAF2</v>
      </c>
      <c r="B3311" s="17" t="s">
        <v>289</v>
      </c>
      <c r="C3311" s="17" t="s">
        <v>205</v>
      </c>
      <c r="D3311" s="17" t="s">
        <v>321</v>
      </c>
      <c r="E3311" s="17">
        <v>1</v>
      </c>
      <c r="F3311" s="17">
        <v>1.5932435144763899</v>
      </c>
      <c r="G3311" s="17">
        <v>1.0763157894736799</v>
      </c>
    </row>
    <row r="3312" spans="1:7" x14ac:dyDescent="0.3">
      <c r="A3312" s="17" t="str">
        <f t="shared" si="56"/>
        <v>2022-23Baw Baw ShireFS3</v>
      </c>
      <c r="B3312" s="17" t="s">
        <v>289</v>
      </c>
      <c r="C3312" s="17" t="s">
        <v>205</v>
      </c>
      <c r="D3312" s="17" t="s">
        <v>333</v>
      </c>
      <c r="E3312" s="17">
        <v>305.83725616291503</v>
      </c>
      <c r="F3312" s="17">
        <v>533.95638105639796</v>
      </c>
      <c r="G3312" s="17">
        <v>489.51446582349899</v>
      </c>
    </row>
    <row r="3313" spans="1:7" x14ac:dyDescent="0.3">
      <c r="A3313" s="17" t="str">
        <f t="shared" ref="A3313:A3376" si="57">CONCATENATE(B3313,C3313,D3313)</f>
        <v>2022-23Baw Baw ShireWC4</v>
      </c>
      <c r="B3313" s="17" t="s">
        <v>289</v>
      </c>
      <c r="C3313" s="17" t="s">
        <v>205</v>
      </c>
      <c r="D3313" s="17" t="s">
        <v>291</v>
      </c>
      <c r="E3313" s="17">
        <v>64.030594067074603</v>
      </c>
      <c r="F3313" s="17">
        <v>77.599560290157896</v>
      </c>
      <c r="G3313" s="17">
        <v>79.187569800334302</v>
      </c>
    </row>
    <row r="3314" spans="1:7" x14ac:dyDescent="0.3">
      <c r="A3314" s="17" t="str">
        <f t="shared" si="57"/>
        <v>2022-23Baw Baw ShireR4</v>
      </c>
      <c r="B3314" s="17" t="s">
        <v>289</v>
      </c>
      <c r="C3314" s="17" t="s">
        <v>205</v>
      </c>
      <c r="D3314" s="17" t="s">
        <v>290</v>
      </c>
      <c r="E3314" s="17">
        <v>6.8353940034918104</v>
      </c>
      <c r="F3314" s="17">
        <v>18.264228852014799</v>
      </c>
      <c r="G3314" s="17">
        <v>8.8172419125648904</v>
      </c>
    </row>
    <row r="3315" spans="1:7" x14ac:dyDescent="0.3">
      <c r="A3315" s="17" t="str">
        <f t="shared" si="57"/>
        <v>2022-23Baw Baw ShireR5</v>
      </c>
      <c r="B3315" s="17" t="s">
        <v>289</v>
      </c>
      <c r="C3315" s="17" t="s">
        <v>205</v>
      </c>
      <c r="D3315" s="17" t="s">
        <v>298</v>
      </c>
      <c r="E3315" s="17">
        <v>38</v>
      </c>
      <c r="F3315" s="17">
        <v>50.147435897435898</v>
      </c>
      <c r="G3315" s="17">
        <v>40.052631578947398</v>
      </c>
    </row>
    <row r="3316" spans="1:7" x14ac:dyDescent="0.3">
      <c r="A3316" s="17" t="str">
        <f t="shared" si="57"/>
        <v>2022-23Baw Baw ShireSP1</v>
      </c>
      <c r="B3316" s="17" t="s">
        <v>289</v>
      </c>
      <c r="C3316" s="17" t="s">
        <v>205</v>
      </c>
      <c r="D3316" s="17" t="s">
        <v>305</v>
      </c>
      <c r="E3316" s="17">
        <v>132</v>
      </c>
      <c r="F3316" s="17">
        <v>87.031818181818196</v>
      </c>
      <c r="G3316" s="17">
        <v>83.642105263157902</v>
      </c>
    </row>
    <row r="3317" spans="1:7" x14ac:dyDescent="0.3">
      <c r="A3317" s="17" t="str">
        <f t="shared" si="57"/>
        <v>2022-23Baw Baw ShireSP2</v>
      </c>
      <c r="B3317" s="17" t="s">
        <v>289</v>
      </c>
      <c r="C3317" s="17" t="s">
        <v>205</v>
      </c>
      <c r="D3317" s="17" t="s">
        <v>38</v>
      </c>
      <c r="E3317" s="17">
        <v>0.41745730550284599</v>
      </c>
      <c r="F3317" s="17">
        <v>0.63316761822819201</v>
      </c>
      <c r="G3317" s="17">
        <v>0.56201387894667298</v>
      </c>
    </row>
    <row r="3318" spans="1:7" x14ac:dyDescent="0.3">
      <c r="A3318" s="17" t="str">
        <f t="shared" si="57"/>
        <v>2022-23Baw Baw ShireSP3</v>
      </c>
      <c r="B3318" s="17" t="s">
        <v>289</v>
      </c>
      <c r="C3318" s="17" t="s">
        <v>205</v>
      </c>
      <c r="D3318" s="17" t="s">
        <v>295</v>
      </c>
      <c r="E3318" s="17">
        <v>4049.36575052854</v>
      </c>
      <c r="F3318" s="17">
        <v>3010.6430743850301</v>
      </c>
      <c r="G3318" s="17">
        <v>2455.5651759744401</v>
      </c>
    </row>
    <row r="3319" spans="1:7" x14ac:dyDescent="0.3">
      <c r="A3319" s="17" t="str">
        <f t="shared" si="57"/>
        <v>2022-23Baw Baw ShireSP4</v>
      </c>
      <c r="B3319" s="17" t="s">
        <v>289</v>
      </c>
      <c r="C3319" s="17" t="s">
        <v>205</v>
      </c>
      <c r="D3319" s="17" t="s">
        <v>319</v>
      </c>
      <c r="E3319" s="17">
        <v>0.64</v>
      </c>
      <c r="F3319" s="17">
        <v>0.52134335627158601</v>
      </c>
      <c r="G3319" s="17">
        <v>0.55194862155388502</v>
      </c>
    </row>
    <row r="3320" spans="1:7" x14ac:dyDescent="0.3">
      <c r="A3320" s="17" t="str">
        <f t="shared" si="57"/>
        <v>2022-23Baw Baw ShireWC1</v>
      </c>
      <c r="B3320" s="17" t="s">
        <v>289</v>
      </c>
      <c r="C3320" s="17" t="s">
        <v>205</v>
      </c>
      <c r="D3320" s="17" t="s">
        <v>294</v>
      </c>
      <c r="E3320" s="17">
        <v>116.38151425762</v>
      </c>
      <c r="F3320" s="17">
        <v>142.272041912909</v>
      </c>
      <c r="G3320" s="17">
        <v>118.168060602379</v>
      </c>
    </row>
    <row r="3321" spans="1:7" x14ac:dyDescent="0.3">
      <c r="A3321" s="17" t="str">
        <f t="shared" si="57"/>
        <v>2022-23Baw Baw ShireLB1</v>
      </c>
      <c r="B3321" s="17" t="s">
        <v>289</v>
      </c>
      <c r="C3321" s="17" t="s">
        <v>205</v>
      </c>
      <c r="D3321" s="17" t="s">
        <v>329</v>
      </c>
      <c r="E3321" s="17">
        <v>4.3824981906424298</v>
      </c>
      <c r="F3321" s="17">
        <v>3.7135197666989099</v>
      </c>
      <c r="G3321" s="17">
        <v>3.2050518700202399</v>
      </c>
    </row>
    <row r="3322" spans="1:7" x14ac:dyDescent="0.3">
      <c r="A3322" s="17" t="str">
        <f t="shared" si="57"/>
        <v>2022-23Baw Baw ShireWC3</v>
      </c>
      <c r="B3322" s="17" t="s">
        <v>289</v>
      </c>
      <c r="C3322" s="17" t="s">
        <v>205</v>
      </c>
      <c r="D3322" s="17" t="s">
        <v>292</v>
      </c>
      <c r="E3322" s="17">
        <v>156.98599704802601</v>
      </c>
      <c r="F3322" s="17">
        <v>137.95516789220801</v>
      </c>
      <c r="G3322" s="17">
        <v>131.51140651485699</v>
      </c>
    </row>
    <row r="3323" spans="1:7" x14ac:dyDescent="0.3">
      <c r="A3323" s="17" t="str">
        <f t="shared" si="57"/>
        <v>2022-23Baw Baw ShireR1</v>
      </c>
      <c r="B3323" s="17" t="s">
        <v>289</v>
      </c>
      <c r="C3323" s="17" t="s">
        <v>205</v>
      </c>
      <c r="D3323" s="17" t="s">
        <v>301</v>
      </c>
      <c r="E3323" s="17">
        <v>107.77972027972</v>
      </c>
      <c r="F3323" s="17">
        <v>82.350770672540904</v>
      </c>
      <c r="G3323" s="17">
        <v>59.901290849996101</v>
      </c>
    </row>
    <row r="3324" spans="1:7" x14ac:dyDescent="0.3">
      <c r="A3324" s="17" t="str">
        <f t="shared" si="57"/>
        <v>2022-23Baw Baw ShireWC5</v>
      </c>
      <c r="B3324" s="17" t="s">
        <v>289</v>
      </c>
      <c r="C3324" s="17" t="s">
        <v>205</v>
      </c>
      <c r="D3324" s="17" t="s">
        <v>46</v>
      </c>
      <c r="E3324" s="17">
        <v>0.53524507082940398</v>
      </c>
      <c r="F3324" s="17">
        <v>0.48157373029276901</v>
      </c>
      <c r="G3324" s="17">
        <v>0.50493190434360402</v>
      </c>
    </row>
    <row r="3325" spans="1:7" x14ac:dyDescent="0.3">
      <c r="A3325" s="17" t="str">
        <f t="shared" si="57"/>
        <v>2022-23Baw Baw ShireE2</v>
      </c>
      <c r="B3325" s="17" t="s">
        <v>289</v>
      </c>
      <c r="C3325" s="17" t="s">
        <v>205</v>
      </c>
      <c r="D3325" s="17" t="s">
        <v>54</v>
      </c>
      <c r="E3325" s="17">
        <v>3733.9259363361698</v>
      </c>
      <c r="F3325" s="17">
        <v>3923.0064852901201</v>
      </c>
      <c r="G3325" s="17">
        <v>4121.2741429155903</v>
      </c>
    </row>
    <row r="3326" spans="1:7" x14ac:dyDescent="0.3">
      <c r="A3326" s="17" t="str">
        <f t="shared" si="57"/>
        <v>2022-23Baw Baw ShireE4</v>
      </c>
      <c r="B3326" s="17" t="s">
        <v>289</v>
      </c>
      <c r="C3326" s="17" t="s">
        <v>205</v>
      </c>
      <c r="D3326" s="17" t="s">
        <v>299</v>
      </c>
      <c r="E3326" s="17">
        <v>2054.9504602628099</v>
      </c>
      <c r="F3326" s="17">
        <v>1846.8824585038799</v>
      </c>
      <c r="G3326" s="17">
        <v>1874.79721156764</v>
      </c>
    </row>
    <row r="3327" spans="1:7" x14ac:dyDescent="0.3">
      <c r="A3327" s="17" t="str">
        <f t="shared" si="57"/>
        <v>2022-23Baw Baw ShireL1</v>
      </c>
      <c r="B3327" s="17" t="s">
        <v>289</v>
      </c>
      <c r="C3327" s="17" t="s">
        <v>205</v>
      </c>
      <c r="D3327" s="17" t="s">
        <v>63</v>
      </c>
      <c r="E3327" s="17">
        <v>1.7746714123799501</v>
      </c>
      <c r="F3327" s="17">
        <v>2.64124785824758</v>
      </c>
      <c r="G3327" s="17">
        <v>2.6235884573628798</v>
      </c>
    </row>
    <row r="3328" spans="1:7" x14ac:dyDescent="0.3">
      <c r="A3328" s="17" t="str">
        <f t="shared" si="57"/>
        <v>2022-23Baw Baw ShireL2</v>
      </c>
      <c r="B3328" s="17" t="s">
        <v>289</v>
      </c>
      <c r="C3328" s="17" t="s">
        <v>205</v>
      </c>
      <c r="D3328" s="17" t="s">
        <v>316</v>
      </c>
      <c r="E3328" s="17">
        <v>-0.36491046111630299</v>
      </c>
      <c r="F3328" s="17">
        <v>0.26483524241297501</v>
      </c>
      <c r="G3328" s="17">
        <v>0.400057053538937</v>
      </c>
    </row>
    <row r="3329" spans="1:7" x14ac:dyDescent="0.3">
      <c r="A3329" s="17" t="str">
        <f t="shared" si="57"/>
        <v>2022-23Baw Baw ShireO2</v>
      </c>
      <c r="B3329" s="17" t="s">
        <v>289</v>
      </c>
      <c r="C3329" s="17" t="s">
        <v>205</v>
      </c>
      <c r="D3329" s="17" t="s">
        <v>315</v>
      </c>
      <c r="E3329" s="17">
        <v>0.19983619983619999</v>
      </c>
      <c r="F3329" s="17">
        <v>0.148505628817174</v>
      </c>
      <c r="G3329" s="17">
        <v>0.15021049230477601</v>
      </c>
    </row>
    <row r="3330" spans="1:7" x14ac:dyDescent="0.3">
      <c r="A3330" s="17" t="str">
        <f t="shared" si="57"/>
        <v>2022-23Baw Baw ShireO3</v>
      </c>
      <c r="B3330" s="17" t="s">
        <v>289</v>
      </c>
      <c r="C3330" s="17" t="s">
        <v>205</v>
      </c>
      <c r="D3330" s="17" t="s">
        <v>314</v>
      </c>
      <c r="E3330" s="17">
        <v>6.5103380892854598E-2</v>
      </c>
      <c r="F3330" s="17">
        <v>2.9313650044590699E-2</v>
      </c>
      <c r="G3330" s="17">
        <v>3.7135975614160599E-2</v>
      </c>
    </row>
    <row r="3331" spans="1:7" x14ac:dyDescent="0.3">
      <c r="A3331" s="17" t="str">
        <f t="shared" si="57"/>
        <v>2022-23Baw Baw ShireWC2</v>
      </c>
      <c r="B3331" s="17" t="s">
        <v>289</v>
      </c>
      <c r="C3331" s="17" t="s">
        <v>205</v>
      </c>
      <c r="D3331" s="17" t="s">
        <v>293</v>
      </c>
      <c r="E3331" s="17">
        <v>1.36198764175424</v>
      </c>
      <c r="F3331" s="17">
        <v>6.0319201847867001</v>
      </c>
      <c r="G3331" s="17">
        <v>3.7542024324584302</v>
      </c>
    </row>
    <row r="3332" spans="1:7" x14ac:dyDescent="0.3">
      <c r="A3332" s="17" t="str">
        <f t="shared" si="57"/>
        <v>2022-23Baw Baw ShireS2</v>
      </c>
      <c r="B3332" s="17" t="s">
        <v>289</v>
      </c>
      <c r="C3332" s="17" t="s">
        <v>205</v>
      </c>
      <c r="D3332" s="17" t="s">
        <v>317</v>
      </c>
      <c r="E3332" s="17">
        <v>3.2015906335084699E-3</v>
      </c>
      <c r="F3332" s="17">
        <v>3.07688577560212E-3</v>
      </c>
      <c r="G3332" s="17">
        <v>3.2832652195587501E-3</v>
      </c>
    </row>
    <row r="3333" spans="1:7" x14ac:dyDescent="0.3">
      <c r="A3333" s="17" t="str">
        <f t="shared" si="57"/>
        <v>2022-23Baw Baw ShireLB5</v>
      </c>
      <c r="B3333" s="17" t="s">
        <v>289</v>
      </c>
      <c r="C3333" s="17" t="s">
        <v>205</v>
      </c>
      <c r="D3333" s="17" t="s">
        <v>330</v>
      </c>
      <c r="E3333" s="17">
        <v>28.1832023062418</v>
      </c>
      <c r="F3333" s="17">
        <v>35.380655636704098</v>
      </c>
      <c r="G3333" s="17">
        <v>30.486775754781998</v>
      </c>
    </row>
    <row r="3334" spans="1:7" x14ac:dyDescent="0.3">
      <c r="A3334" s="17" t="str">
        <f t="shared" si="57"/>
        <v>2022-23Baw Baw ShireMC2</v>
      </c>
      <c r="B3334" s="17" t="s">
        <v>289</v>
      </c>
      <c r="C3334" s="17" t="s">
        <v>205</v>
      </c>
      <c r="D3334" s="17" t="s">
        <v>320</v>
      </c>
      <c r="E3334" s="17">
        <v>1.00924499229584</v>
      </c>
      <c r="F3334" s="17">
        <v>1.02181898787823</v>
      </c>
      <c r="G3334" s="17">
        <v>0.84537121554803496</v>
      </c>
    </row>
    <row r="3335" spans="1:7" x14ac:dyDescent="0.3">
      <c r="A3335" s="17" t="str">
        <f t="shared" si="57"/>
        <v>2022-23Baw Baw ShireMC3</v>
      </c>
      <c r="B3335" s="17" t="s">
        <v>289</v>
      </c>
      <c r="C3335" s="17" t="s">
        <v>205</v>
      </c>
      <c r="D3335" s="17" t="s">
        <v>297</v>
      </c>
      <c r="E3335" s="17">
        <v>90.869497691412704</v>
      </c>
      <c r="F3335" s="17">
        <v>86.610523781947194</v>
      </c>
      <c r="G3335" s="17">
        <v>74.322893247664197</v>
      </c>
    </row>
    <row r="3336" spans="1:7" x14ac:dyDescent="0.3">
      <c r="A3336" s="17" t="str">
        <f t="shared" si="57"/>
        <v>2022-23Baw Baw ShireMC4</v>
      </c>
      <c r="B3336" s="17" t="s">
        <v>289</v>
      </c>
      <c r="C3336" s="17" t="s">
        <v>205</v>
      </c>
      <c r="D3336" s="17" t="s">
        <v>304</v>
      </c>
      <c r="E3336" s="17">
        <v>0.694105691056911</v>
      </c>
      <c r="F3336" s="17">
        <v>0.77911428914280301</v>
      </c>
      <c r="G3336" s="17">
        <v>0.66933957230727503</v>
      </c>
    </row>
    <row r="3337" spans="1:7" x14ac:dyDescent="0.3">
      <c r="A3337" s="17" t="str">
        <f t="shared" si="57"/>
        <v>2022-23Baw Baw ShireMC5</v>
      </c>
      <c r="B3337" s="17" t="s">
        <v>289</v>
      </c>
      <c r="C3337" s="17" t="s">
        <v>205</v>
      </c>
      <c r="D3337" s="17" t="s">
        <v>303</v>
      </c>
      <c r="E3337" s="17">
        <v>0.706666666666667</v>
      </c>
      <c r="F3337" s="17">
        <v>0.822019356937015</v>
      </c>
      <c r="G3337" s="17">
        <v>0.68079660160656696</v>
      </c>
    </row>
    <row r="3338" spans="1:7" x14ac:dyDescent="0.3">
      <c r="A3338" s="17" t="str">
        <f t="shared" si="57"/>
        <v>2022-23Baw Baw ShireMC6</v>
      </c>
      <c r="B3338" s="17" t="s">
        <v>289</v>
      </c>
      <c r="C3338" s="17" t="s">
        <v>205</v>
      </c>
      <c r="D3338" s="17" t="s">
        <v>302</v>
      </c>
      <c r="E3338" s="17">
        <v>0.97072419106317398</v>
      </c>
      <c r="F3338" s="17">
        <v>0.97788007754137096</v>
      </c>
      <c r="G3338" s="17">
        <v>0.80656857930280002</v>
      </c>
    </row>
    <row r="3339" spans="1:7" x14ac:dyDescent="0.3">
      <c r="A3339" s="17" t="str">
        <f t="shared" si="57"/>
        <v>2022-23Baw Baw ShireO5</v>
      </c>
      <c r="B3339" s="17" t="s">
        <v>289</v>
      </c>
      <c r="C3339" s="17" t="s">
        <v>205</v>
      </c>
      <c r="D3339" s="17" t="s">
        <v>70</v>
      </c>
      <c r="E3339" s="17">
        <v>0.74408259801692</v>
      </c>
      <c r="F3339" s="17">
        <v>1.1059595598276799</v>
      </c>
      <c r="G3339" s="17">
        <v>1.0302152274769401</v>
      </c>
    </row>
    <row r="3340" spans="1:7" x14ac:dyDescent="0.3">
      <c r="A3340" s="17" t="str">
        <f t="shared" si="57"/>
        <v>2022-23Baw Baw ShireR3</v>
      </c>
      <c r="B3340" s="17" t="s">
        <v>289</v>
      </c>
      <c r="C3340" s="17" t="s">
        <v>205</v>
      </c>
      <c r="D3340" s="17" t="s">
        <v>300</v>
      </c>
      <c r="E3340" s="17">
        <v>53.579083333333301</v>
      </c>
      <c r="F3340" s="17">
        <v>112.740943187181</v>
      </c>
      <c r="G3340" s="17">
        <v>59.171787160309002</v>
      </c>
    </row>
    <row r="3341" spans="1:7" x14ac:dyDescent="0.3">
      <c r="A3341" s="17" t="str">
        <f t="shared" si="57"/>
        <v>2022-23Baw Baw ShireS1</v>
      </c>
      <c r="B3341" s="17" t="s">
        <v>289</v>
      </c>
      <c r="C3341" s="17" t="s">
        <v>205</v>
      </c>
      <c r="D3341" s="17" t="s">
        <v>116</v>
      </c>
      <c r="E3341" s="17">
        <v>0.67292232295875998</v>
      </c>
      <c r="F3341" s="17">
        <v>0.58414073656118604</v>
      </c>
      <c r="G3341" s="17">
        <v>0.55576037263242795</v>
      </c>
    </row>
    <row r="3342" spans="1:7" x14ac:dyDescent="0.3">
      <c r="A3342" s="17" t="str">
        <f t="shared" si="57"/>
        <v>2022-23Baw Baw ShireR2</v>
      </c>
      <c r="B3342" s="17" t="s">
        <v>289</v>
      </c>
      <c r="C3342" s="17" t="s">
        <v>205</v>
      </c>
      <c r="D3342" s="17" t="s">
        <v>31</v>
      </c>
      <c r="E3342" s="17">
        <v>0.97552447552447596</v>
      </c>
      <c r="F3342" s="17">
        <v>0.96653235715222696</v>
      </c>
      <c r="G3342" s="17">
        <v>0.967465484371552</v>
      </c>
    </row>
    <row r="3343" spans="1:7" x14ac:dyDescent="0.3">
      <c r="A3343" s="17" t="str">
        <f t="shared" si="57"/>
        <v>2022-23Baw Baw ShireC1</v>
      </c>
      <c r="B3343" s="17" t="s">
        <v>289</v>
      </c>
      <c r="C3343" s="17" t="s">
        <v>205</v>
      </c>
      <c r="D3343" s="17" t="s">
        <v>312</v>
      </c>
      <c r="E3343" s="17">
        <v>1795.7318103477401</v>
      </c>
      <c r="F3343" s="17">
        <v>2409.9772621942202</v>
      </c>
      <c r="G3343" s="17">
        <v>2527.6408925668902</v>
      </c>
    </row>
    <row r="3344" spans="1:7" x14ac:dyDescent="0.3">
      <c r="A3344" s="17" t="str">
        <f t="shared" si="57"/>
        <v>2022-23Baw Baw ShireC2</v>
      </c>
      <c r="B3344" s="17" t="s">
        <v>289</v>
      </c>
      <c r="C3344" s="17" t="s">
        <v>205</v>
      </c>
      <c r="D3344" s="17" t="s">
        <v>311</v>
      </c>
      <c r="E3344" s="17">
        <v>11160.285221857999</v>
      </c>
      <c r="F3344" s="17">
        <v>17890.101708148799</v>
      </c>
      <c r="G3344" s="17">
        <v>21055.4866614577</v>
      </c>
    </row>
    <row r="3345" spans="1:7" x14ac:dyDescent="0.3">
      <c r="A3345" s="17" t="str">
        <f t="shared" si="57"/>
        <v>2022-23Baw Baw ShireC3</v>
      </c>
      <c r="B3345" s="17" t="s">
        <v>289</v>
      </c>
      <c r="C3345" s="17" t="s">
        <v>205</v>
      </c>
      <c r="D3345" s="17" t="s">
        <v>310</v>
      </c>
      <c r="E3345" s="17">
        <v>32.375273522975903</v>
      </c>
      <c r="F3345" s="17">
        <v>105.235536283898</v>
      </c>
      <c r="G3345" s="17">
        <v>17.985387907078699</v>
      </c>
    </row>
    <row r="3346" spans="1:7" x14ac:dyDescent="0.3">
      <c r="A3346" s="17" t="str">
        <f t="shared" si="57"/>
        <v>2022-23Baw Baw ShireC4</v>
      </c>
      <c r="B3346" s="17" t="s">
        <v>289</v>
      </c>
      <c r="C3346" s="17" t="s">
        <v>205</v>
      </c>
      <c r="D3346" s="17" t="s">
        <v>309</v>
      </c>
      <c r="E3346" s="17">
        <v>1311.32776857828</v>
      </c>
      <c r="F3346" s="17">
        <v>1671.0885249641201</v>
      </c>
      <c r="G3346" s="17">
        <v>1741.54916294848</v>
      </c>
    </row>
    <row r="3347" spans="1:7" x14ac:dyDescent="0.3">
      <c r="A3347" s="17" t="str">
        <f t="shared" si="57"/>
        <v>2022-23Baw Baw ShireC5</v>
      </c>
      <c r="B3347" s="17" t="s">
        <v>289</v>
      </c>
      <c r="C3347" s="17" t="s">
        <v>205</v>
      </c>
      <c r="D3347" s="17" t="s">
        <v>308</v>
      </c>
      <c r="E3347" s="17">
        <v>311.34488526916999</v>
      </c>
      <c r="F3347" s="17">
        <v>564.26027484438498</v>
      </c>
      <c r="G3347" s="17">
        <v>608.08926455673395</v>
      </c>
    </row>
    <row r="3348" spans="1:7" x14ac:dyDescent="0.3">
      <c r="A3348" s="17" t="str">
        <f t="shared" si="57"/>
        <v>2022-23Baw Baw ShireC6</v>
      </c>
      <c r="B3348" s="17" t="s">
        <v>289</v>
      </c>
      <c r="C3348" s="17" t="s">
        <v>205</v>
      </c>
      <c r="D3348" s="17" t="s">
        <v>307</v>
      </c>
      <c r="E3348" s="17">
        <v>6</v>
      </c>
      <c r="F3348" s="17">
        <v>5.4936708860759502</v>
      </c>
      <c r="G3348" s="17">
        <v>5.0526315789473699</v>
      </c>
    </row>
    <row r="3349" spans="1:7" x14ac:dyDescent="0.3">
      <c r="A3349" s="17" t="str">
        <f t="shared" si="57"/>
        <v>2022-23Baw Baw ShireC7</v>
      </c>
      <c r="B3349" s="17" t="s">
        <v>289</v>
      </c>
      <c r="C3349" s="17" t="s">
        <v>205</v>
      </c>
      <c r="D3349" s="17" t="s">
        <v>296</v>
      </c>
      <c r="E3349" s="17">
        <v>0.179566563467492</v>
      </c>
      <c r="F3349" s="17">
        <v>0.182727611163157</v>
      </c>
      <c r="G3349" s="17">
        <v>0.18457679769712301</v>
      </c>
    </row>
    <row r="3350" spans="1:7" x14ac:dyDescent="0.3">
      <c r="A3350" s="17" t="str">
        <f t="shared" si="57"/>
        <v>2022-23Baw Baw ShireO4</v>
      </c>
      <c r="B3350" s="17" t="s">
        <v>289</v>
      </c>
      <c r="C3350" s="17" t="s">
        <v>205</v>
      </c>
      <c r="D3350" s="17" t="s">
        <v>313</v>
      </c>
      <c r="E3350" s="17">
        <v>0.28999961343693198</v>
      </c>
      <c r="F3350" s="17">
        <v>0.195570360867104</v>
      </c>
      <c r="G3350" s="17">
        <v>0.21709661932878299</v>
      </c>
    </row>
    <row r="3351" spans="1:7" x14ac:dyDescent="0.3">
      <c r="A3351" s="17" t="str">
        <f t="shared" si="57"/>
        <v>2022-23Baw Baw ShireOP1</v>
      </c>
      <c r="B3351" s="17" t="s">
        <v>289</v>
      </c>
      <c r="C3351" s="17" t="s">
        <v>205</v>
      </c>
      <c r="D3351" s="17" t="s">
        <v>306</v>
      </c>
      <c r="E3351" s="17">
        <v>-2.75560709864257E-2</v>
      </c>
      <c r="F3351" s="17">
        <v>-1.20220242720441E-2</v>
      </c>
      <c r="G3351" s="17">
        <v>-1.39067463316225E-2</v>
      </c>
    </row>
    <row r="3352" spans="1:7" x14ac:dyDescent="0.3">
      <c r="A3352" s="17" t="str">
        <f t="shared" si="57"/>
        <v>2022-23Bayside CityAM7</v>
      </c>
      <c r="B3352" s="17" t="s">
        <v>289</v>
      </c>
      <c r="C3352" s="17" t="s">
        <v>206</v>
      </c>
      <c r="D3352" s="17" t="s">
        <v>326</v>
      </c>
      <c r="E3352" s="17">
        <v>1</v>
      </c>
      <c r="F3352" s="17">
        <v>0.63968792645263195</v>
      </c>
      <c r="G3352" s="17">
        <v>0.93777056277056303</v>
      </c>
    </row>
    <row r="3353" spans="1:7" x14ac:dyDescent="0.3">
      <c r="A3353" s="17" t="str">
        <f t="shared" si="57"/>
        <v>2022-23Bayside CityR2</v>
      </c>
      <c r="B3353" s="17" t="s">
        <v>289</v>
      </c>
      <c r="C3353" s="17" t="s">
        <v>206</v>
      </c>
      <c r="D3353" s="17" t="s">
        <v>31</v>
      </c>
      <c r="E3353" s="17">
        <v>0.97560975609756095</v>
      </c>
      <c r="F3353" s="17">
        <v>0.96653235715222696</v>
      </c>
      <c r="G3353" s="17">
        <v>0.96195374859865401</v>
      </c>
    </row>
    <row r="3354" spans="1:7" x14ac:dyDescent="0.3">
      <c r="A3354" s="17" t="str">
        <f t="shared" si="57"/>
        <v>2022-23Bayside CityR1</v>
      </c>
      <c r="B3354" s="17" t="s">
        <v>289</v>
      </c>
      <c r="C3354" s="17" t="s">
        <v>206</v>
      </c>
      <c r="D3354" s="17" t="s">
        <v>301</v>
      </c>
      <c r="E3354" s="17">
        <v>140.65040650406499</v>
      </c>
      <c r="F3354" s="17">
        <v>82.350770672540904</v>
      </c>
      <c r="G3354" s="17">
        <v>113.76110685203101</v>
      </c>
    </row>
    <row r="3355" spans="1:7" x14ac:dyDescent="0.3">
      <c r="A3355" s="17" t="str">
        <f t="shared" si="57"/>
        <v>2022-23Bayside CityMC6</v>
      </c>
      <c r="B3355" s="17" t="s">
        <v>289</v>
      </c>
      <c r="C3355" s="17" t="s">
        <v>206</v>
      </c>
      <c r="D3355" s="17" t="s">
        <v>302</v>
      </c>
      <c r="E3355" s="17">
        <v>1</v>
      </c>
      <c r="F3355" s="17">
        <v>0.97788007754137096</v>
      </c>
      <c r="G3355" s="17">
        <v>0.95249207594398999</v>
      </c>
    </row>
    <row r="3356" spans="1:7" x14ac:dyDescent="0.3">
      <c r="A3356" s="17" t="str">
        <f t="shared" si="57"/>
        <v>2022-23Bayside CityMC5</v>
      </c>
      <c r="B3356" s="17" t="s">
        <v>289</v>
      </c>
      <c r="C3356" s="17" t="s">
        <v>206</v>
      </c>
      <c r="D3356" s="17" t="s">
        <v>303</v>
      </c>
      <c r="E3356" s="17">
        <v>0.96428571428571397</v>
      </c>
      <c r="F3356" s="17">
        <v>0.822019356937015</v>
      </c>
      <c r="G3356" s="17">
        <v>0.82738093339323804</v>
      </c>
    </row>
    <row r="3357" spans="1:7" x14ac:dyDescent="0.3">
      <c r="A3357" s="17" t="str">
        <f t="shared" si="57"/>
        <v>2022-23Bayside CityMC4</v>
      </c>
      <c r="B3357" s="17" t="s">
        <v>289</v>
      </c>
      <c r="C3357" s="17" t="s">
        <v>206</v>
      </c>
      <c r="D3357" s="17" t="s">
        <v>304</v>
      </c>
      <c r="E3357" s="17">
        <v>0.84491733006736103</v>
      </c>
      <c r="F3357" s="17">
        <v>0.77911428914280301</v>
      </c>
      <c r="G3357" s="17">
        <v>0.766823891995286</v>
      </c>
    </row>
    <row r="3358" spans="1:7" x14ac:dyDescent="0.3">
      <c r="A3358" s="17" t="str">
        <f t="shared" si="57"/>
        <v>2022-23Bayside CityMC3</v>
      </c>
      <c r="B3358" s="17" t="s">
        <v>289</v>
      </c>
      <c r="C3358" s="17" t="s">
        <v>206</v>
      </c>
      <c r="D3358" s="17" t="s">
        <v>297</v>
      </c>
      <c r="E3358" s="17">
        <v>104.180563075257</v>
      </c>
      <c r="F3358" s="17">
        <v>86.610523781947194</v>
      </c>
      <c r="G3358" s="17">
        <v>85.705721362328603</v>
      </c>
    </row>
    <row r="3359" spans="1:7" x14ac:dyDescent="0.3">
      <c r="A3359" s="17" t="str">
        <f t="shared" si="57"/>
        <v>2022-23Bayside CityMC2</v>
      </c>
      <c r="B3359" s="17" t="s">
        <v>289</v>
      </c>
      <c r="C3359" s="17" t="s">
        <v>206</v>
      </c>
      <c r="D3359" s="17" t="s">
        <v>320</v>
      </c>
      <c r="E3359" s="17">
        <v>1.01097393689986</v>
      </c>
      <c r="F3359" s="17">
        <v>1.02181898787823</v>
      </c>
      <c r="G3359" s="17">
        <v>1.00858491874586</v>
      </c>
    </row>
    <row r="3360" spans="1:7" x14ac:dyDescent="0.3">
      <c r="A3360" s="17" t="str">
        <f t="shared" si="57"/>
        <v>2022-23Bayside CityAF2</v>
      </c>
      <c r="B3360" s="17" t="s">
        <v>289</v>
      </c>
      <c r="C3360" s="17" t="s">
        <v>206</v>
      </c>
      <c r="D3360" s="17" t="s">
        <v>321</v>
      </c>
      <c r="E3360" s="17">
        <v>0</v>
      </c>
      <c r="F3360" s="17">
        <v>1.5932435144763899</v>
      </c>
      <c r="G3360" s="17">
        <v>1.8181818181818199</v>
      </c>
    </row>
    <row r="3361" spans="1:7" x14ac:dyDescent="0.3">
      <c r="A3361" s="17" t="str">
        <f t="shared" si="57"/>
        <v>2022-23Bayside CityAF6</v>
      </c>
      <c r="B3361" s="17" t="s">
        <v>289</v>
      </c>
      <c r="C3361" s="17" t="s">
        <v>206</v>
      </c>
      <c r="D3361" s="17" t="s">
        <v>332</v>
      </c>
      <c r="E3361" s="17">
        <v>0</v>
      </c>
      <c r="F3361" s="17">
        <v>4.5893074838611296</v>
      </c>
      <c r="G3361" s="17">
        <v>5.4694595442213698</v>
      </c>
    </row>
    <row r="3362" spans="1:7" x14ac:dyDescent="0.3">
      <c r="A3362" s="17" t="str">
        <f t="shared" si="57"/>
        <v>2022-23Bayside CityAF7</v>
      </c>
      <c r="B3362" s="17" t="s">
        <v>289</v>
      </c>
      <c r="C3362" s="17" t="s">
        <v>206</v>
      </c>
      <c r="D3362" s="17" t="s">
        <v>322</v>
      </c>
      <c r="E3362" s="17">
        <v>0</v>
      </c>
      <c r="F3362" s="17">
        <v>11.500413423283</v>
      </c>
      <c r="G3362" s="17">
        <v>2.0564391620470799</v>
      </c>
    </row>
    <row r="3363" spans="1:7" x14ac:dyDescent="0.3">
      <c r="A3363" s="17" t="str">
        <f t="shared" si="57"/>
        <v>2022-23Bayside CityAM1</v>
      </c>
      <c r="B3363" s="17" t="s">
        <v>289</v>
      </c>
      <c r="C3363" s="17" t="s">
        <v>206</v>
      </c>
      <c r="D3363" s="17" t="s">
        <v>318</v>
      </c>
      <c r="E3363" s="17">
        <v>1.71439936356404</v>
      </c>
      <c r="F3363" s="17">
        <v>1.9084866693768601</v>
      </c>
      <c r="G3363" s="17">
        <v>1.79616990824585</v>
      </c>
    </row>
    <row r="3364" spans="1:7" x14ac:dyDescent="0.3">
      <c r="A3364" s="17" t="str">
        <f t="shared" si="57"/>
        <v>2022-23Bayside CityAM2</v>
      </c>
      <c r="B3364" s="17" t="s">
        <v>289</v>
      </c>
      <c r="C3364" s="17" t="s">
        <v>206</v>
      </c>
      <c r="D3364" s="17" t="s">
        <v>323</v>
      </c>
      <c r="E3364" s="17">
        <v>0.82307692307692304</v>
      </c>
      <c r="F3364" s="17">
        <v>0.43219647255364302</v>
      </c>
      <c r="G3364" s="17">
        <v>0.50037996797673001</v>
      </c>
    </row>
    <row r="3365" spans="1:7" x14ac:dyDescent="0.3">
      <c r="A3365" s="17" t="str">
        <f t="shared" si="57"/>
        <v>2022-23Bayside CityC7</v>
      </c>
      <c r="B3365" s="17" t="s">
        <v>289</v>
      </c>
      <c r="C3365" s="17" t="s">
        <v>206</v>
      </c>
      <c r="D3365" s="17" t="s">
        <v>296</v>
      </c>
      <c r="E3365" s="17">
        <v>0.15047619047619001</v>
      </c>
      <c r="F3365" s="17">
        <v>0.182727611163157</v>
      </c>
      <c r="G3365" s="17">
        <v>0.16123143888887601</v>
      </c>
    </row>
    <row r="3366" spans="1:7" x14ac:dyDescent="0.3">
      <c r="A3366" s="17" t="str">
        <f t="shared" si="57"/>
        <v>2022-23Bayside CityAM6</v>
      </c>
      <c r="B3366" s="17" t="s">
        <v>289</v>
      </c>
      <c r="C3366" s="17" t="s">
        <v>206</v>
      </c>
      <c r="D3366" s="17" t="s">
        <v>325</v>
      </c>
      <c r="E3366" s="17">
        <v>8.1484706320212297</v>
      </c>
      <c r="F3366" s="17">
        <v>14.217352510829301</v>
      </c>
      <c r="G3366" s="17">
        <v>7.7068162418600901</v>
      </c>
    </row>
    <row r="3367" spans="1:7" x14ac:dyDescent="0.3">
      <c r="A3367" s="17" t="str">
        <f t="shared" si="57"/>
        <v>2022-23Bayside CityR5</v>
      </c>
      <c r="B3367" s="17" t="s">
        <v>289</v>
      </c>
      <c r="C3367" s="17" t="s">
        <v>206</v>
      </c>
      <c r="D3367" s="17" t="s">
        <v>298</v>
      </c>
      <c r="E3367" s="17">
        <v>72</v>
      </c>
      <c r="F3367" s="17">
        <v>50.147435897435898</v>
      </c>
      <c r="G3367" s="17">
        <v>62.727272727272698</v>
      </c>
    </row>
    <row r="3368" spans="1:7" x14ac:dyDescent="0.3">
      <c r="A3368" s="17" t="str">
        <f t="shared" si="57"/>
        <v>2022-23Bayside CityFS1</v>
      </c>
      <c r="B3368" s="17" t="s">
        <v>289</v>
      </c>
      <c r="C3368" s="17" t="s">
        <v>206</v>
      </c>
      <c r="D3368" s="17" t="s">
        <v>327</v>
      </c>
      <c r="E3368" s="17">
        <v>1.4897959183673499</v>
      </c>
      <c r="F3368" s="17">
        <v>2.0179266072490498</v>
      </c>
      <c r="G3368" s="17">
        <v>1.8059135130036801</v>
      </c>
    </row>
    <row r="3369" spans="1:7" x14ac:dyDescent="0.3">
      <c r="A3369" s="17" t="str">
        <f t="shared" si="57"/>
        <v>2022-23Bayside CityFS2</v>
      </c>
      <c r="B3369" s="17" t="s">
        <v>289</v>
      </c>
      <c r="C3369" s="17" t="s">
        <v>206</v>
      </c>
      <c r="D3369" s="17" t="s">
        <v>328</v>
      </c>
      <c r="E3369" s="17">
        <v>1</v>
      </c>
      <c r="F3369" s="17">
        <v>0.86800034719728203</v>
      </c>
      <c r="G3369" s="17">
        <v>0.95867909233778303</v>
      </c>
    </row>
    <row r="3370" spans="1:7" x14ac:dyDescent="0.3">
      <c r="A3370" s="17" t="str">
        <f t="shared" si="57"/>
        <v>2022-23Bayside CityFS3</v>
      </c>
      <c r="B3370" s="17" t="s">
        <v>289</v>
      </c>
      <c r="C3370" s="17" t="s">
        <v>206</v>
      </c>
      <c r="D3370" s="17" t="s">
        <v>333</v>
      </c>
      <c r="E3370" s="17">
        <v>458.27597587719299</v>
      </c>
      <c r="F3370" s="17">
        <v>533.95638105639796</v>
      </c>
      <c r="G3370" s="17">
        <v>562.77137462327698</v>
      </c>
    </row>
    <row r="3371" spans="1:7" x14ac:dyDescent="0.3">
      <c r="A3371" s="17" t="str">
        <f t="shared" si="57"/>
        <v>2022-23Bayside CityFS4</v>
      </c>
      <c r="B3371" s="17" t="s">
        <v>289</v>
      </c>
      <c r="C3371" s="17" t="s">
        <v>206</v>
      </c>
      <c r="D3371" s="17" t="s">
        <v>339</v>
      </c>
      <c r="E3371" s="17">
        <v>1</v>
      </c>
      <c r="F3371" s="17">
        <v>0.84019844555310996</v>
      </c>
      <c r="G3371" s="17">
        <v>0.99278301761230403</v>
      </c>
    </row>
    <row r="3372" spans="1:7" x14ac:dyDescent="0.3">
      <c r="A3372" s="17" t="str">
        <f t="shared" si="57"/>
        <v>2022-23Bayside CityG1</v>
      </c>
      <c r="B3372" s="17" t="s">
        <v>289</v>
      </c>
      <c r="C3372" s="17" t="s">
        <v>206</v>
      </c>
      <c r="D3372" s="17" t="s">
        <v>338</v>
      </c>
      <c r="E3372" s="17">
        <v>1.9704433497536901E-2</v>
      </c>
      <c r="F3372" s="17">
        <v>8.9952113267928305E-2</v>
      </c>
      <c r="G3372" s="17">
        <v>6.2400867020883703E-2</v>
      </c>
    </row>
    <row r="3373" spans="1:7" x14ac:dyDescent="0.3">
      <c r="A3373" s="17" t="str">
        <f t="shared" si="57"/>
        <v>2022-23Bayside CityG2</v>
      </c>
      <c r="B3373" s="17" t="s">
        <v>289</v>
      </c>
      <c r="C3373" s="17" t="s">
        <v>206</v>
      </c>
      <c r="D3373" s="17" t="s">
        <v>22</v>
      </c>
      <c r="E3373" s="17">
        <v>70</v>
      </c>
      <c r="F3373" s="17">
        <v>53.875641025641002</v>
      </c>
      <c r="G3373" s="17">
        <v>57.863636363636402</v>
      </c>
    </row>
    <row r="3374" spans="1:7" x14ac:dyDescent="0.3">
      <c r="A3374" s="17" t="str">
        <f t="shared" si="57"/>
        <v>2022-23Bayside CityG3</v>
      </c>
      <c r="B3374" s="17" t="s">
        <v>289</v>
      </c>
      <c r="C3374" s="17" t="s">
        <v>206</v>
      </c>
      <c r="D3374" s="17" t="s">
        <v>337</v>
      </c>
      <c r="E3374" s="17">
        <v>0.91666666666666696</v>
      </c>
      <c r="F3374" s="17">
        <v>0.926844095214302</v>
      </c>
      <c r="G3374" s="17">
        <v>0.92499206114299604</v>
      </c>
    </row>
    <row r="3375" spans="1:7" x14ac:dyDescent="0.3">
      <c r="A3375" s="17" t="str">
        <f t="shared" si="57"/>
        <v>2022-23Bayside CityG4</v>
      </c>
      <c r="B3375" s="17" t="s">
        <v>289</v>
      </c>
      <c r="C3375" s="17" t="s">
        <v>206</v>
      </c>
      <c r="D3375" s="17" t="s">
        <v>336</v>
      </c>
      <c r="E3375" s="17">
        <v>48724.714285714297</v>
      </c>
      <c r="F3375" s="17">
        <v>57531.340882433498</v>
      </c>
      <c r="G3375" s="17">
        <v>60732.597748917797</v>
      </c>
    </row>
    <row r="3376" spans="1:7" x14ac:dyDescent="0.3">
      <c r="A3376" s="17" t="str">
        <f t="shared" si="57"/>
        <v>2022-23Bayside CityG5</v>
      </c>
      <c r="B3376" s="17" t="s">
        <v>289</v>
      </c>
      <c r="C3376" s="17" t="s">
        <v>206</v>
      </c>
      <c r="D3376" s="17" t="s">
        <v>335</v>
      </c>
      <c r="E3376" s="17">
        <v>68</v>
      </c>
      <c r="F3376" s="17">
        <v>53.15</v>
      </c>
      <c r="G3376" s="17">
        <v>57.727272727272698</v>
      </c>
    </row>
    <row r="3377" spans="1:7" x14ac:dyDescent="0.3">
      <c r="A3377" s="17" t="str">
        <f t="shared" ref="A3377:A3440" si="58">CONCATENATE(B3377,C3377,D3377)</f>
        <v>2022-23Bayside CityLB1</v>
      </c>
      <c r="B3377" s="17" t="s">
        <v>289</v>
      </c>
      <c r="C3377" s="17" t="s">
        <v>206</v>
      </c>
      <c r="D3377" s="17" t="s">
        <v>329</v>
      </c>
      <c r="E3377" s="17">
        <v>5.6045355017785496</v>
      </c>
      <c r="F3377" s="17">
        <v>3.7135197666989099</v>
      </c>
      <c r="G3377" s="17">
        <v>4.8782451027063303</v>
      </c>
    </row>
    <row r="3378" spans="1:7" x14ac:dyDescent="0.3">
      <c r="A3378" s="17" t="str">
        <f t="shared" si="58"/>
        <v>2022-23Bayside CityLB2</v>
      </c>
      <c r="B3378" s="17" t="s">
        <v>289</v>
      </c>
      <c r="C3378" s="17" t="s">
        <v>206</v>
      </c>
      <c r="D3378" s="17" t="s">
        <v>334</v>
      </c>
      <c r="E3378" s="17">
        <v>0.60640765793265095</v>
      </c>
      <c r="F3378" s="17">
        <v>0.62179871830665301</v>
      </c>
      <c r="G3378" s="17">
        <v>0.68457151828236096</v>
      </c>
    </row>
    <row r="3379" spans="1:7" x14ac:dyDescent="0.3">
      <c r="A3379" s="17" t="str">
        <f t="shared" si="58"/>
        <v>2022-23Bayside CityLB4</v>
      </c>
      <c r="B3379" s="17" t="s">
        <v>289</v>
      </c>
      <c r="C3379" s="17" t="s">
        <v>206</v>
      </c>
      <c r="D3379" s="17" t="s">
        <v>331</v>
      </c>
      <c r="E3379" s="17">
        <v>0.230764350203983</v>
      </c>
      <c r="F3379" s="17">
        <v>0.122091598425925</v>
      </c>
      <c r="G3379" s="17">
        <v>0.132801626896181</v>
      </c>
    </row>
    <row r="3380" spans="1:7" x14ac:dyDescent="0.3">
      <c r="A3380" s="17" t="str">
        <f t="shared" si="58"/>
        <v>2022-23Bayside CityAM5</v>
      </c>
      <c r="B3380" s="17" t="s">
        <v>289</v>
      </c>
      <c r="C3380" s="17" t="s">
        <v>206</v>
      </c>
      <c r="D3380" s="17" t="s">
        <v>324</v>
      </c>
      <c r="E3380" s="17">
        <v>7.69230769230769E-2</v>
      </c>
      <c r="F3380" s="17">
        <v>0.36645320055673702</v>
      </c>
      <c r="G3380" s="17">
        <v>0.36776152942982998</v>
      </c>
    </row>
    <row r="3381" spans="1:7" x14ac:dyDescent="0.3">
      <c r="A3381" s="17" t="str">
        <f t="shared" si="58"/>
        <v>2022-23Bayside CityL1</v>
      </c>
      <c r="B3381" s="17" t="s">
        <v>289</v>
      </c>
      <c r="C3381" s="17" t="s">
        <v>206</v>
      </c>
      <c r="D3381" s="17" t="s">
        <v>63</v>
      </c>
      <c r="E3381" s="17">
        <v>3.6665758236434098</v>
      </c>
      <c r="F3381" s="17">
        <v>2.64124785824758</v>
      </c>
      <c r="G3381" s="17">
        <v>2.2639273973074299</v>
      </c>
    </row>
    <row r="3382" spans="1:7" x14ac:dyDescent="0.3">
      <c r="A3382" s="17" t="str">
        <f t="shared" si="58"/>
        <v>2022-23Bayside CityLB5</v>
      </c>
      <c r="B3382" s="17" t="s">
        <v>289</v>
      </c>
      <c r="C3382" s="17" t="s">
        <v>206</v>
      </c>
      <c r="D3382" s="17" t="s">
        <v>330</v>
      </c>
      <c r="E3382" s="17">
        <v>38.967982683813098</v>
      </c>
      <c r="F3382" s="17">
        <v>35.380655636704098</v>
      </c>
      <c r="G3382" s="17">
        <v>41.3188283958591</v>
      </c>
    </row>
    <row r="3383" spans="1:7" x14ac:dyDescent="0.3">
      <c r="A3383" s="17" t="str">
        <f t="shared" si="58"/>
        <v>2022-23Bayside CityC5</v>
      </c>
      <c r="B3383" s="17" t="s">
        <v>289</v>
      </c>
      <c r="C3383" s="17" t="s">
        <v>206</v>
      </c>
      <c r="D3383" s="17" t="s">
        <v>308</v>
      </c>
      <c r="E3383" s="17">
        <v>174.02376078588799</v>
      </c>
      <c r="F3383" s="17">
        <v>564.26027484438498</v>
      </c>
      <c r="G3383" s="17">
        <v>149.992439058679</v>
      </c>
    </row>
    <row r="3384" spans="1:7" x14ac:dyDescent="0.3">
      <c r="A3384" s="17" t="str">
        <f t="shared" si="58"/>
        <v>2022-23Bayside CityC4</v>
      </c>
      <c r="B3384" s="17" t="s">
        <v>289</v>
      </c>
      <c r="C3384" s="17" t="s">
        <v>206</v>
      </c>
      <c r="D3384" s="17" t="s">
        <v>309</v>
      </c>
      <c r="E3384" s="17">
        <v>1356.59787857122</v>
      </c>
      <c r="F3384" s="17">
        <v>1671.0885249641201</v>
      </c>
      <c r="G3384" s="17">
        <v>1432.19430206219</v>
      </c>
    </row>
    <row r="3385" spans="1:7" x14ac:dyDescent="0.3">
      <c r="A3385" s="17" t="str">
        <f t="shared" si="58"/>
        <v>2022-23Bayside CityC3</v>
      </c>
      <c r="B3385" s="17" t="s">
        <v>289</v>
      </c>
      <c r="C3385" s="17" t="s">
        <v>206</v>
      </c>
      <c r="D3385" s="17" t="s">
        <v>310</v>
      </c>
      <c r="E3385" s="17">
        <v>271.54521276595699</v>
      </c>
      <c r="F3385" s="17">
        <v>105.235536283898</v>
      </c>
      <c r="G3385" s="17">
        <v>275.231656900031</v>
      </c>
    </row>
    <row r="3386" spans="1:7" x14ac:dyDescent="0.3">
      <c r="A3386" s="17" t="str">
        <f t="shared" si="58"/>
        <v>2022-23Bayside CityC2</v>
      </c>
      <c r="B3386" s="17" t="s">
        <v>289</v>
      </c>
      <c r="C3386" s="17" t="s">
        <v>206</v>
      </c>
      <c r="D3386" s="17" t="s">
        <v>311</v>
      </c>
      <c r="E3386" s="17">
        <v>6424.2563735908598</v>
      </c>
      <c r="F3386" s="17">
        <v>17890.101708148799</v>
      </c>
      <c r="G3386" s="17">
        <v>7870.1858184016601</v>
      </c>
    </row>
    <row r="3387" spans="1:7" x14ac:dyDescent="0.3">
      <c r="A3387" s="17" t="str">
        <f t="shared" si="58"/>
        <v>2022-23Bayside CityC1</v>
      </c>
      <c r="B3387" s="17" t="s">
        <v>289</v>
      </c>
      <c r="C3387" s="17" t="s">
        <v>206</v>
      </c>
      <c r="D3387" s="17" t="s">
        <v>312</v>
      </c>
      <c r="E3387" s="17">
        <v>1395.9118911665901</v>
      </c>
      <c r="F3387" s="17">
        <v>2409.9772621942202</v>
      </c>
      <c r="G3387" s="17">
        <v>1589.15441255418</v>
      </c>
    </row>
    <row r="3388" spans="1:7" x14ac:dyDescent="0.3">
      <c r="A3388" s="17" t="str">
        <f t="shared" si="58"/>
        <v>2022-23Bayside CityS2</v>
      </c>
      <c r="B3388" s="17" t="s">
        <v>289</v>
      </c>
      <c r="C3388" s="17" t="s">
        <v>206</v>
      </c>
      <c r="D3388" s="17" t="s">
        <v>317</v>
      </c>
      <c r="E3388" s="17">
        <v>1.25619530912108E-3</v>
      </c>
      <c r="F3388" s="17">
        <v>3.07688577560212E-3</v>
      </c>
      <c r="G3388" s="17">
        <v>2.0770459478461601E-3</v>
      </c>
    </row>
    <row r="3389" spans="1:7" x14ac:dyDescent="0.3">
      <c r="A3389" s="17" t="str">
        <f t="shared" si="58"/>
        <v>2022-23Bayside CityS1</v>
      </c>
      <c r="B3389" s="17" t="s">
        <v>289</v>
      </c>
      <c r="C3389" s="17" t="s">
        <v>206</v>
      </c>
      <c r="D3389" s="17" t="s">
        <v>116</v>
      </c>
      <c r="E3389" s="17">
        <v>0.69989508834329095</v>
      </c>
      <c r="F3389" s="17">
        <v>0.58414073656118604</v>
      </c>
      <c r="G3389" s="17">
        <v>0.67770974034447595</v>
      </c>
    </row>
    <row r="3390" spans="1:7" x14ac:dyDescent="0.3">
      <c r="A3390" s="17" t="str">
        <f t="shared" si="58"/>
        <v>2022-23Bayside CityOP1</v>
      </c>
      <c r="B3390" s="17" t="s">
        <v>289</v>
      </c>
      <c r="C3390" s="17" t="s">
        <v>206</v>
      </c>
      <c r="D3390" s="17" t="s">
        <v>306</v>
      </c>
      <c r="E3390" s="17">
        <v>8.8266526784457705E-2</v>
      </c>
      <c r="F3390" s="17">
        <v>-1.20220242720441E-2</v>
      </c>
      <c r="G3390" s="17">
        <v>2.14079554076472E-2</v>
      </c>
    </row>
    <row r="3391" spans="1:7" x14ac:dyDescent="0.3">
      <c r="A3391" s="17" t="str">
        <f t="shared" si="58"/>
        <v>2022-23Bayside CityO5</v>
      </c>
      <c r="B3391" s="17" t="s">
        <v>289</v>
      </c>
      <c r="C3391" s="17" t="s">
        <v>206</v>
      </c>
      <c r="D3391" s="17" t="s">
        <v>70</v>
      </c>
      <c r="E3391" s="17">
        <v>1.4136157567907299</v>
      </c>
      <c r="F3391" s="17">
        <v>1.1059595598276799</v>
      </c>
      <c r="G3391" s="17">
        <v>1.29186678670143</v>
      </c>
    </row>
    <row r="3392" spans="1:7" x14ac:dyDescent="0.3">
      <c r="A3392" s="17" t="str">
        <f t="shared" si="58"/>
        <v>2022-23Bayside CityO4</v>
      </c>
      <c r="B3392" s="17" t="s">
        <v>289</v>
      </c>
      <c r="C3392" s="17" t="s">
        <v>206</v>
      </c>
      <c r="D3392" s="17" t="s">
        <v>313</v>
      </c>
      <c r="E3392" s="17">
        <v>1.32986787957548E-2</v>
      </c>
      <c r="F3392" s="17">
        <v>0.195570360867104</v>
      </c>
      <c r="G3392" s="17">
        <v>0.17784955905462799</v>
      </c>
    </row>
    <row r="3393" spans="1:7" x14ac:dyDescent="0.3">
      <c r="A3393" s="17" t="str">
        <f t="shared" si="58"/>
        <v>2022-23Bayside CityO3</v>
      </c>
      <c r="B3393" s="17" t="s">
        <v>289</v>
      </c>
      <c r="C3393" s="17" t="s">
        <v>206</v>
      </c>
      <c r="D3393" s="17" t="s">
        <v>314</v>
      </c>
      <c r="E3393" s="17">
        <v>0</v>
      </c>
      <c r="F3393" s="17">
        <v>2.9313650044590699E-2</v>
      </c>
      <c r="G3393" s="17">
        <v>3.4677492666996497E-2</v>
      </c>
    </row>
    <row r="3394" spans="1:7" x14ac:dyDescent="0.3">
      <c r="A3394" s="17" t="str">
        <f t="shared" si="58"/>
        <v>2022-23Bayside CityR3</v>
      </c>
      <c r="B3394" s="17" t="s">
        <v>289</v>
      </c>
      <c r="C3394" s="17" t="s">
        <v>206</v>
      </c>
      <c r="D3394" s="17" t="s">
        <v>300</v>
      </c>
      <c r="E3394" s="17">
        <v>0</v>
      </c>
      <c r="F3394" s="17">
        <v>112.740943187181</v>
      </c>
      <c r="G3394" s="17">
        <v>180.427249223426</v>
      </c>
    </row>
    <row r="3395" spans="1:7" x14ac:dyDescent="0.3">
      <c r="A3395" s="17" t="str">
        <f t="shared" si="58"/>
        <v>2022-23Bayside CityL2</v>
      </c>
      <c r="B3395" s="17" t="s">
        <v>289</v>
      </c>
      <c r="C3395" s="17" t="s">
        <v>206</v>
      </c>
      <c r="D3395" s="17" t="s">
        <v>316</v>
      </c>
      <c r="E3395" s="17">
        <v>1.1710574127907001</v>
      </c>
      <c r="F3395" s="17">
        <v>0.26483524241297501</v>
      </c>
      <c r="G3395" s="17">
        <v>0.160709954774921</v>
      </c>
    </row>
    <row r="3396" spans="1:7" x14ac:dyDescent="0.3">
      <c r="A3396" s="17" t="str">
        <f t="shared" si="58"/>
        <v>2022-23Bayside CityR4</v>
      </c>
      <c r="B3396" s="17" t="s">
        <v>289</v>
      </c>
      <c r="C3396" s="17" t="s">
        <v>206</v>
      </c>
      <c r="D3396" s="17" t="s">
        <v>290</v>
      </c>
      <c r="E3396" s="17">
        <v>22.603804371930899</v>
      </c>
      <c r="F3396" s="17">
        <v>18.264228852014799</v>
      </c>
      <c r="G3396" s="17">
        <v>35.730925012945399</v>
      </c>
    </row>
    <row r="3397" spans="1:7" x14ac:dyDescent="0.3">
      <c r="A3397" s="17" t="str">
        <f t="shared" si="58"/>
        <v>2022-23Bayside CityE4</v>
      </c>
      <c r="B3397" s="17" t="s">
        <v>289</v>
      </c>
      <c r="C3397" s="17" t="s">
        <v>206</v>
      </c>
      <c r="D3397" s="17" t="s">
        <v>299</v>
      </c>
      <c r="E3397" s="17">
        <v>1950.9361702127701</v>
      </c>
      <c r="F3397" s="17">
        <v>1846.8824585038799</v>
      </c>
      <c r="G3397" s="17">
        <v>1842.4470347828401</v>
      </c>
    </row>
    <row r="3398" spans="1:7" x14ac:dyDescent="0.3">
      <c r="A3398" s="17" t="str">
        <f t="shared" si="58"/>
        <v>2022-23Bayside CityE2</v>
      </c>
      <c r="B3398" s="17" t="s">
        <v>289</v>
      </c>
      <c r="C3398" s="17" t="s">
        <v>206</v>
      </c>
      <c r="D3398" s="17" t="s">
        <v>54</v>
      </c>
      <c r="E3398" s="17">
        <v>3032.4255319148901</v>
      </c>
      <c r="F3398" s="17">
        <v>3923.0064852901201</v>
      </c>
      <c r="G3398" s="17">
        <v>3093.9173879313598</v>
      </c>
    </row>
    <row r="3399" spans="1:7" x14ac:dyDescent="0.3">
      <c r="A3399" s="17" t="str">
        <f t="shared" si="58"/>
        <v>2022-23Bayside CityWC5</v>
      </c>
      <c r="B3399" s="17" t="s">
        <v>289</v>
      </c>
      <c r="C3399" s="17" t="s">
        <v>206</v>
      </c>
      <c r="D3399" s="17" t="s">
        <v>46</v>
      </c>
      <c r="E3399" s="17">
        <v>0.71096535092671698</v>
      </c>
      <c r="F3399" s="17">
        <v>0.48157373029276901</v>
      </c>
      <c r="G3399" s="17">
        <v>0.509253655235272</v>
      </c>
    </row>
    <row r="3400" spans="1:7" x14ac:dyDescent="0.3">
      <c r="A3400" s="17" t="str">
        <f t="shared" si="58"/>
        <v>2022-23Bayside CityWC4</v>
      </c>
      <c r="B3400" s="17" t="s">
        <v>289</v>
      </c>
      <c r="C3400" s="17" t="s">
        <v>206</v>
      </c>
      <c r="D3400" s="17" t="s">
        <v>291</v>
      </c>
      <c r="E3400" s="17">
        <v>58.372974362602903</v>
      </c>
      <c r="F3400" s="17">
        <v>77.599560290157896</v>
      </c>
      <c r="G3400" s="17">
        <v>66.919179823215501</v>
      </c>
    </row>
    <row r="3401" spans="1:7" x14ac:dyDescent="0.3">
      <c r="A3401" s="17" t="str">
        <f t="shared" si="58"/>
        <v>2022-23Bayside CityWC3</v>
      </c>
      <c r="B3401" s="17" t="s">
        <v>289</v>
      </c>
      <c r="C3401" s="17" t="s">
        <v>206</v>
      </c>
      <c r="D3401" s="17" t="s">
        <v>292</v>
      </c>
      <c r="E3401" s="17">
        <v>119.28626268056701</v>
      </c>
      <c r="F3401" s="17">
        <v>137.95516789220801</v>
      </c>
      <c r="G3401" s="17">
        <v>139.20575164376899</v>
      </c>
    </row>
    <row r="3402" spans="1:7" x14ac:dyDescent="0.3">
      <c r="A3402" s="17" t="str">
        <f t="shared" si="58"/>
        <v>2022-23Bayside CityWC2</v>
      </c>
      <c r="B3402" s="17" t="s">
        <v>289</v>
      </c>
      <c r="C3402" s="17" t="s">
        <v>206</v>
      </c>
      <c r="D3402" s="17" t="s">
        <v>293</v>
      </c>
      <c r="E3402" s="17">
        <v>11.9009931943658</v>
      </c>
      <c r="F3402" s="17">
        <v>6.0319201847867001</v>
      </c>
      <c r="G3402" s="17">
        <v>9.4222327713484209</v>
      </c>
    </row>
    <row r="3403" spans="1:7" x14ac:dyDescent="0.3">
      <c r="A3403" s="17" t="str">
        <f t="shared" si="58"/>
        <v>2022-23Bayside CityWC1</v>
      </c>
      <c r="B3403" s="17" t="s">
        <v>289</v>
      </c>
      <c r="C3403" s="17" t="s">
        <v>206</v>
      </c>
      <c r="D3403" s="17" t="s">
        <v>294</v>
      </c>
      <c r="E3403" s="17">
        <v>256.57339792254101</v>
      </c>
      <c r="F3403" s="17">
        <v>142.272041912909</v>
      </c>
      <c r="G3403" s="17">
        <v>152.63417724494099</v>
      </c>
    </row>
    <row r="3404" spans="1:7" x14ac:dyDescent="0.3">
      <c r="A3404" s="17" t="str">
        <f t="shared" si="58"/>
        <v>2022-23Bayside CitySP4</v>
      </c>
      <c r="B3404" s="17" t="s">
        <v>289</v>
      </c>
      <c r="C3404" s="17" t="s">
        <v>206</v>
      </c>
      <c r="D3404" s="17" t="s">
        <v>319</v>
      </c>
      <c r="E3404" s="17">
        <v>0.61904761904761896</v>
      </c>
      <c r="F3404" s="17">
        <v>0.52134335627158601</v>
      </c>
      <c r="G3404" s="17">
        <v>0.655658003612549</v>
      </c>
    </row>
    <row r="3405" spans="1:7" x14ac:dyDescent="0.3">
      <c r="A3405" s="17" t="str">
        <f t="shared" si="58"/>
        <v>2022-23Bayside CitySP3</v>
      </c>
      <c r="B3405" s="17" t="s">
        <v>289</v>
      </c>
      <c r="C3405" s="17" t="s">
        <v>206</v>
      </c>
      <c r="D3405" s="17" t="s">
        <v>295</v>
      </c>
      <c r="E3405" s="17">
        <v>2898.3452830188698</v>
      </c>
      <c r="F3405" s="17">
        <v>3010.6430743850301</v>
      </c>
      <c r="G3405" s="17">
        <v>3294.6645751124802</v>
      </c>
    </row>
    <row r="3406" spans="1:7" x14ac:dyDescent="0.3">
      <c r="A3406" s="17" t="str">
        <f t="shared" si="58"/>
        <v>2022-23Bayside CitySP2</v>
      </c>
      <c r="B3406" s="17" t="s">
        <v>289</v>
      </c>
      <c r="C3406" s="17" t="s">
        <v>206</v>
      </c>
      <c r="D3406" s="17" t="s">
        <v>38</v>
      </c>
      <c r="E3406" s="17">
        <v>0.86818181818181805</v>
      </c>
      <c r="F3406" s="17">
        <v>0.63316761822819201</v>
      </c>
      <c r="G3406" s="17">
        <v>0.68768196345914101</v>
      </c>
    </row>
    <row r="3407" spans="1:7" x14ac:dyDescent="0.3">
      <c r="A3407" s="17" t="str">
        <f t="shared" si="58"/>
        <v>2022-23Bayside CitySP1</v>
      </c>
      <c r="B3407" s="17" t="s">
        <v>289</v>
      </c>
      <c r="C3407" s="17" t="s">
        <v>206</v>
      </c>
      <c r="D3407" s="17" t="s">
        <v>305</v>
      </c>
      <c r="E3407" s="17">
        <v>61</v>
      </c>
      <c r="F3407" s="17">
        <v>87.031818181818196</v>
      </c>
      <c r="G3407" s="17">
        <v>89.204545454545496</v>
      </c>
    </row>
    <row r="3408" spans="1:7" x14ac:dyDescent="0.3">
      <c r="A3408" s="17" t="str">
        <f t="shared" si="58"/>
        <v>2022-23Bayside CityC6</v>
      </c>
      <c r="B3408" s="17" t="s">
        <v>289</v>
      </c>
      <c r="C3408" s="17" t="s">
        <v>206</v>
      </c>
      <c r="D3408" s="17" t="s">
        <v>307</v>
      </c>
      <c r="E3408" s="17">
        <v>10</v>
      </c>
      <c r="F3408" s="17">
        <v>5.4936708860759502</v>
      </c>
      <c r="G3408" s="17">
        <v>7.7272727272727302</v>
      </c>
    </row>
    <row r="3409" spans="1:7" x14ac:dyDescent="0.3">
      <c r="A3409" s="17" t="str">
        <f t="shared" si="58"/>
        <v>2022-23Bayside CityO2</v>
      </c>
      <c r="B3409" s="17" t="s">
        <v>289</v>
      </c>
      <c r="C3409" s="17" t="s">
        <v>206</v>
      </c>
      <c r="D3409" s="17" t="s">
        <v>315</v>
      </c>
      <c r="E3409" s="17">
        <v>0</v>
      </c>
      <c r="F3409" s="17">
        <v>0.148505628817174</v>
      </c>
      <c r="G3409" s="17">
        <v>0.198665046142672</v>
      </c>
    </row>
    <row r="3410" spans="1:7" x14ac:dyDescent="0.3">
      <c r="A3410" s="17" t="str">
        <f t="shared" si="58"/>
        <v>2022-23Benalla Rural CityAF7</v>
      </c>
      <c r="B3410" s="17" t="s">
        <v>289</v>
      </c>
      <c r="C3410" s="17" t="s">
        <v>207</v>
      </c>
      <c r="D3410" s="17" t="s">
        <v>322</v>
      </c>
      <c r="E3410" s="17">
        <v>10.831470347887</v>
      </c>
      <c r="F3410" s="17">
        <v>11.500413423283</v>
      </c>
      <c r="G3410" s="17">
        <v>26.762344111696201</v>
      </c>
    </row>
    <row r="3411" spans="1:7" x14ac:dyDescent="0.3">
      <c r="A3411" s="17" t="str">
        <f t="shared" si="58"/>
        <v>2022-23Benalla Rural CityO3</v>
      </c>
      <c r="B3411" s="17" t="s">
        <v>289</v>
      </c>
      <c r="C3411" s="17" t="s">
        <v>207</v>
      </c>
      <c r="D3411" s="17" t="s">
        <v>314</v>
      </c>
      <c r="E3411" s="17">
        <v>5.0904761904761897E-2</v>
      </c>
      <c r="F3411" s="17">
        <v>2.9313650044590699E-2</v>
      </c>
      <c r="G3411" s="17">
        <v>1.2214437426094699E-2</v>
      </c>
    </row>
    <row r="3412" spans="1:7" x14ac:dyDescent="0.3">
      <c r="A3412" s="17" t="str">
        <f t="shared" si="58"/>
        <v>2022-23Benalla Rural CityAF2</v>
      </c>
      <c r="B3412" s="17" t="s">
        <v>289</v>
      </c>
      <c r="C3412" s="17" t="s">
        <v>207</v>
      </c>
      <c r="D3412" s="17" t="s">
        <v>321</v>
      </c>
      <c r="E3412" s="17">
        <v>4</v>
      </c>
      <c r="F3412" s="17">
        <v>1.5932435144763899</v>
      </c>
      <c r="G3412" s="17">
        <v>0.72807017543859598</v>
      </c>
    </row>
    <row r="3413" spans="1:7" x14ac:dyDescent="0.3">
      <c r="A3413" s="17" t="str">
        <f t="shared" si="58"/>
        <v>2022-23Benalla Rural CitySP3</v>
      </c>
      <c r="B3413" s="17" t="s">
        <v>289</v>
      </c>
      <c r="C3413" s="17" t="s">
        <v>207</v>
      </c>
      <c r="D3413" s="17" t="s">
        <v>295</v>
      </c>
      <c r="E3413" s="17">
        <v>1747.9825581395301</v>
      </c>
      <c r="F3413" s="17">
        <v>3010.6430743850301</v>
      </c>
      <c r="G3413" s="17">
        <v>3012.9055755993099</v>
      </c>
    </row>
    <row r="3414" spans="1:7" x14ac:dyDescent="0.3">
      <c r="A3414" s="17" t="str">
        <f t="shared" si="58"/>
        <v>2022-23Benalla Rural CitySP4</v>
      </c>
      <c r="B3414" s="17" t="s">
        <v>289</v>
      </c>
      <c r="C3414" s="17" t="s">
        <v>207</v>
      </c>
      <c r="D3414" s="17" t="s">
        <v>319</v>
      </c>
      <c r="E3414" s="17">
        <v>0</v>
      </c>
      <c r="F3414" s="17">
        <v>0.52134335627158601</v>
      </c>
      <c r="G3414" s="17">
        <v>0.231578947368421</v>
      </c>
    </row>
    <row r="3415" spans="1:7" x14ac:dyDescent="0.3">
      <c r="A3415" s="17" t="str">
        <f t="shared" si="58"/>
        <v>2022-23Benalla Rural CityWC1</v>
      </c>
      <c r="B3415" s="17" t="s">
        <v>289</v>
      </c>
      <c r="C3415" s="17" t="s">
        <v>207</v>
      </c>
      <c r="D3415" s="17" t="s">
        <v>294</v>
      </c>
      <c r="E3415" s="17">
        <v>280.24523160762902</v>
      </c>
      <c r="F3415" s="17">
        <v>142.272041912909</v>
      </c>
      <c r="G3415" s="17">
        <v>132.40109578760399</v>
      </c>
    </row>
    <row r="3416" spans="1:7" x14ac:dyDescent="0.3">
      <c r="A3416" s="17" t="str">
        <f t="shared" si="58"/>
        <v>2022-23Benalla Rural CityWC2</v>
      </c>
      <c r="B3416" s="17" t="s">
        <v>289</v>
      </c>
      <c r="C3416" s="17" t="s">
        <v>207</v>
      </c>
      <c r="D3416" s="17" t="s">
        <v>293</v>
      </c>
      <c r="E3416" s="17">
        <v>7.5856205612933003</v>
      </c>
      <c r="F3416" s="17">
        <v>6.0319201847867001</v>
      </c>
      <c r="G3416" s="17">
        <v>4.92750232175388</v>
      </c>
    </row>
    <row r="3417" spans="1:7" x14ac:dyDescent="0.3">
      <c r="A3417" s="17" t="str">
        <f t="shared" si="58"/>
        <v>2022-23Benalla Rural CityWC3</v>
      </c>
      <c r="B3417" s="17" t="s">
        <v>289</v>
      </c>
      <c r="C3417" s="17" t="s">
        <v>207</v>
      </c>
      <c r="D3417" s="17" t="s">
        <v>292</v>
      </c>
      <c r="E3417" s="17">
        <v>70.594800384800394</v>
      </c>
      <c r="F3417" s="17">
        <v>137.95516789220801</v>
      </c>
      <c r="G3417" s="17">
        <v>152.91838594168499</v>
      </c>
    </row>
    <row r="3418" spans="1:7" x14ac:dyDescent="0.3">
      <c r="A3418" s="17" t="str">
        <f t="shared" si="58"/>
        <v>2022-23Benalla Rural CityWC4</v>
      </c>
      <c r="B3418" s="17" t="s">
        <v>289</v>
      </c>
      <c r="C3418" s="17" t="s">
        <v>207</v>
      </c>
      <c r="D3418" s="17" t="s">
        <v>291</v>
      </c>
      <c r="E3418" s="17">
        <v>98.674960679857904</v>
      </c>
      <c r="F3418" s="17">
        <v>77.599560290157896</v>
      </c>
      <c r="G3418" s="17">
        <v>97.880194800568106</v>
      </c>
    </row>
    <row r="3419" spans="1:7" x14ac:dyDescent="0.3">
      <c r="A3419" s="17" t="str">
        <f t="shared" si="58"/>
        <v>2022-23Benalla Rural CityWC5</v>
      </c>
      <c r="B3419" s="17" t="s">
        <v>289</v>
      </c>
      <c r="C3419" s="17" t="s">
        <v>207</v>
      </c>
      <c r="D3419" s="17" t="s">
        <v>46</v>
      </c>
      <c r="E3419" s="17">
        <v>0.58658263698963298</v>
      </c>
      <c r="F3419" s="17">
        <v>0.48157373029276901</v>
      </c>
      <c r="G3419" s="17">
        <v>0.38112156230785199</v>
      </c>
    </row>
    <row r="3420" spans="1:7" x14ac:dyDescent="0.3">
      <c r="A3420" s="17" t="str">
        <f t="shared" si="58"/>
        <v>2022-23Benalla Rural CityE2</v>
      </c>
      <c r="B3420" s="17" t="s">
        <v>289</v>
      </c>
      <c r="C3420" s="17" t="s">
        <v>207</v>
      </c>
      <c r="D3420" s="17" t="s">
        <v>54</v>
      </c>
      <c r="E3420" s="17">
        <v>4861.9357953174003</v>
      </c>
      <c r="F3420" s="17">
        <v>3923.0064852901201</v>
      </c>
      <c r="G3420" s="17">
        <v>4569.9807724499497</v>
      </c>
    </row>
    <row r="3421" spans="1:7" x14ac:dyDescent="0.3">
      <c r="A3421" s="17" t="str">
        <f t="shared" si="58"/>
        <v>2022-23Benalla Rural CityE4</v>
      </c>
      <c r="B3421" s="17" t="s">
        <v>289</v>
      </c>
      <c r="C3421" s="17" t="s">
        <v>207</v>
      </c>
      <c r="D3421" s="17" t="s">
        <v>299</v>
      </c>
      <c r="E3421" s="17">
        <v>1996.9828626599101</v>
      </c>
      <c r="F3421" s="17">
        <v>1846.8824585038799</v>
      </c>
      <c r="G3421" s="17">
        <v>1755.6935531348099</v>
      </c>
    </row>
    <row r="3422" spans="1:7" x14ac:dyDescent="0.3">
      <c r="A3422" s="17" t="str">
        <f t="shared" si="58"/>
        <v>2022-23Benalla Rural CityL1</v>
      </c>
      <c r="B3422" s="17" t="s">
        <v>289</v>
      </c>
      <c r="C3422" s="17" t="s">
        <v>207</v>
      </c>
      <c r="D3422" s="17" t="s">
        <v>63</v>
      </c>
      <c r="E3422" s="17">
        <v>2.6780043523817199</v>
      </c>
      <c r="F3422" s="17">
        <v>2.64124785824758</v>
      </c>
      <c r="G3422" s="17">
        <v>2.9752021076621098</v>
      </c>
    </row>
    <row r="3423" spans="1:7" x14ac:dyDescent="0.3">
      <c r="A3423" s="17" t="str">
        <f t="shared" si="58"/>
        <v>2022-23Benalla Rural CitySP1</v>
      </c>
      <c r="B3423" s="17" t="s">
        <v>289</v>
      </c>
      <c r="C3423" s="17" t="s">
        <v>207</v>
      </c>
      <c r="D3423" s="17" t="s">
        <v>305</v>
      </c>
      <c r="E3423" s="17">
        <v>36</v>
      </c>
      <c r="F3423" s="17">
        <v>87.031818181818196</v>
      </c>
      <c r="G3423" s="17">
        <v>76.302631578947398</v>
      </c>
    </row>
    <row r="3424" spans="1:7" x14ac:dyDescent="0.3">
      <c r="A3424" s="17" t="str">
        <f t="shared" si="58"/>
        <v>2022-23Benalla Rural CityO2</v>
      </c>
      <c r="B3424" s="17" t="s">
        <v>289</v>
      </c>
      <c r="C3424" s="17" t="s">
        <v>207</v>
      </c>
      <c r="D3424" s="17" t="s">
        <v>315</v>
      </c>
      <c r="E3424" s="17">
        <v>0.13595238095238099</v>
      </c>
      <c r="F3424" s="17">
        <v>0.148505628817174</v>
      </c>
      <c r="G3424" s="17">
        <v>5.8338226419712903E-2</v>
      </c>
    </row>
    <row r="3425" spans="1:7" x14ac:dyDescent="0.3">
      <c r="A3425" s="17" t="str">
        <f t="shared" si="58"/>
        <v>2022-23Benalla Rural CityR5</v>
      </c>
      <c r="B3425" s="17" t="s">
        <v>289</v>
      </c>
      <c r="C3425" s="17" t="s">
        <v>207</v>
      </c>
      <c r="D3425" s="17" t="s">
        <v>298</v>
      </c>
      <c r="E3425" s="17">
        <v>42</v>
      </c>
      <c r="F3425" s="17">
        <v>50.147435897435898</v>
      </c>
      <c r="G3425" s="17">
        <v>44.210526315789501</v>
      </c>
    </row>
    <row r="3426" spans="1:7" x14ac:dyDescent="0.3">
      <c r="A3426" s="17" t="str">
        <f t="shared" si="58"/>
        <v>2022-23Benalla Rural CityO4</v>
      </c>
      <c r="B3426" s="17" t="s">
        <v>289</v>
      </c>
      <c r="C3426" s="17" t="s">
        <v>207</v>
      </c>
      <c r="D3426" s="17" t="s">
        <v>313</v>
      </c>
      <c r="E3426" s="17">
        <v>0.54895541004053605</v>
      </c>
      <c r="F3426" s="17">
        <v>0.195570360867104</v>
      </c>
      <c r="G3426" s="17">
        <v>0.137349739100875</v>
      </c>
    </row>
    <row r="3427" spans="1:7" x14ac:dyDescent="0.3">
      <c r="A3427" s="17" t="str">
        <f t="shared" si="58"/>
        <v>2022-23Benalla Rural CityO5</v>
      </c>
      <c r="B3427" s="17" t="s">
        <v>289</v>
      </c>
      <c r="C3427" s="17" t="s">
        <v>207</v>
      </c>
      <c r="D3427" s="17" t="s">
        <v>70</v>
      </c>
      <c r="E3427" s="17">
        <v>0.90158259149357101</v>
      </c>
      <c r="F3427" s="17">
        <v>1.1059595598276799</v>
      </c>
      <c r="G3427" s="17">
        <v>1.19628328895381</v>
      </c>
    </row>
    <row r="3428" spans="1:7" x14ac:dyDescent="0.3">
      <c r="A3428" s="17" t="str">
        <f t="shared" si="58"/>
        <v>2022-23Benalla Rural CityOP1</v>
      </c>
      <c r="B3428" s="17" t="s">
        <v>289</v>
      </c>
      <c r="C3428" s="17" t="s">
        <v>207</v>
      </c>
      <c r="D3428" s="17" t="s">
        <v>306</v>
      </c>
      <c r="E3428" s="17">
        <v>7.3991495230433302E-2</v>
      </c>
      <c r="F3428" s="17">
        <v>-1.20220242720441E-2</v>
      </c>
      <c r="G3428" s="17">
        <v>3.1403886059135399E-3</v>
      </c>
    </row>
    <row r="3429" spans="1:7" x14ac:dyDescent="0.3">
      <c r="A3429" s="17" t="str">
        <f t="shared" si="58"/>
        <v>2022-23Benalla Rural CityS1</v>
      </c>
      <c r="B3429" s="17" t="s">
        <v>289</v>
      </c>
      <c r="C3429" s="17" t="s">
        <v>207</v>
      </c>
      <c r="D3429" s="17" t="s">
        <v>116</v>
      </c>
      <c r="E3429" s="17">
        <v>0.48270313757039401</v>
      </c>
      <c r="F3429" s="17">
        <v>0.58414073656118604</v>
      </c>
      <c r="G3429" s="17">
        <v>0.47494369285893101</v>
      </c>
    </row>
    <row r="3430" spans="1:7" x14ac:dyDescent="0.3">
      <c r="A3430" s="17" t="str">
        <f t="shared" si="58"/>
        <v>2022-23Benalla Rural CityS2</v>
      </c>
      <c r="B3430" s="17" t="s">
        <v>289</v>
      </c>
      <c r="C3430" s="17" t="s">
        <v>207</v>
      </c>
      <c r="D3430" s="17" t="s">
        <v>317</v>
      </c>
      <c r="E3430" s="17">
        <v>4.6771393012442998E-3</v>
      </c>
      <c r="F3430" s="17">
        <v>3.07688577560212E-3</v>
      </c>
      <c r="G3430" s="17">
        <v>3.4588357031378699E-3</v>
      </c>
    </row>
    <row r="3431" spans="1:7" x14ac:dyDescent="0.3">
      <c r="A3431" s="17" t="str">
        <f t="shared" si="58"/>
        <v>2022-23Benalla Rural CityC1</v>
      </c>
      <c r="B3431" s="17" t="s">
        <v>289</v>
      </c>
      <c r="C3431" s="17" t="s">
        <v>207</v>
      </c>
      <c r="D3431" s="17" t="s">
        <v>312</v>
      </c>
      <c r="E3431" s="17">
        <v>2787.95847750865</v>
      </c>
      <c r="F3431" s="17">
        <v>2409.9772621942202</v>
      </c>
      <c r="G3431" s="17">
        <v>3709.88815742931</v>
      </c>
    </row>
    <row r="3432" spans="1:7" x14ac:dyDescent="0.3">
      <c r="A3432" s="17" t="str">
        <f t="shared" si="58"/>
        <v>2022-23Benalla Rural CityC2</v>
      </c>
      <c r="B3432" s="17" t="s">
        <v>289</v>
      </c>
      <c r="C3432" s="17" t="s">
        <v>207</v>
      </c>
      <c r="D3432" s="17" t="s">
        <v>311</v>
      </c>
      <c r="E3432" s="17">
        <v>17213.356401384099</v>
      </c>
      <c r="F3432" s="17">
        <v>17890.101708148799</v>
      </c>
      <c r="G3432" s="17">
        <v>30135.371582516502</v>
      </c>
    </row>
    <row r="3433" spans="1:7" x14ac:dyDescent="0.3">
      <c r="A3433" s="17" t="str">
        <f t="shared" si="58"/>
        <v>2022-23Benalla Rural CityC3</v>
      </c>
      <c r="B3433" s="17" t="s">
        <v>289</v>
      </c>
      <c r="C3433" s="17" t="s">
        <v>207</v>
      </c>
      <c r="D3433" s="17" t="s">
        <v>310</v>
      </c>
      <c r="E3433" s="17">
        <v>10.831109645309301</v>
      </c>
      <c r="F3433" s="17">
        <v>105.235536283898</v>
      </c>
      <c r="G3433" s="17">
        <v>10.7043753689524</v>
      </c>
    </row>
    <row r="3434" spans="1:7" x14ac:dyDescent="0.3">
      <c r="A3434" s="17" t="str">
        <f t="shared" si="58"/>
        <v>2022-23Benalla Rural CityC4</v>
      </c>
      <c r="B3434" s="17" t="s">
        <v>289</v>
      </c>
      <c r="C3434" s="17" t="s">
        <v>207</v>
      </c>
      <c r="D3434" s="17" t="s">
        <v>309</v>
      </c>
      <c r="E3434" s="17">
        <v>1775.5017301038099</v>
      </c>
      <c r="F3434" s="17">
        <v>1671.0885249641201</v>
      </c>
      <c r="G3434" s="17">
        <v>2117.69459453337</v>
      </c>
    </row>
    <row r="3435" spans="1:7" x14ac:dyDescent="0.3">
      <c r="A3435" s="17" t="str">
        <f t="shared" si="58"/>
        <v>2022-23Benalla Rural CityC5</v>
      </c>
      <c r="B3435" s="17" t="s">
        <v>289</v>
      </c>
      <c r="C3435" s="17" t="s">
        <v>207</v>
      </c>
      <c r="D3435" s="17" t="s">
        <v>308</v>
      </c>
      <c r="E3435" s="17">
        <v>647.95847750865096</v>
      </c>
      <c r="F3435" s="17">
        <v>564.26027484438498</v>
      </c>
      <c r="G3435" s="17">
        <v>1235.79975192858</v>
      </c>
    </row>
    <row r="3436" spans="1:7" x14ac:dyDescent="0.3">
      <c r="A3436" s="17" t="str">
        <f t="shared" si="58"/>
        <v>2022-23Benalla Rural CityC6</v>
      </c>
      <c r="B3436" s="17" t="s">
        <v>289</v>
      </c>
      <c r="C3436" s="17" t="s">
        <v>207</v>
      </c>
      <c r="D3436" s="17" t="s">
        <v>307</v>
      </c>
      <c r="E3436" s="17">
        <v>3</v>
      </c>
      <c r="F3436" s="17">
        <v>5.4936708860759502</v>
      </c>
      <c r="G3436" s="17">
        <v>4.2105263157894699</v>
      </c>
    </row>
    <row r="3437" spans="1:7" x14ac:dyDescent="0.3">
      <c r="A3437" s="17" t="str">
        <f t="shared" si="58"/>
        <v>2022-23Benalla Rural CityC7</v>
      </c>
      <c r="B3437" s="17" t="s">
        <v>289</v>
      </c>
      <c r="C3437" s="17" t="s">
        <v>207</v>
      </c>
      <c r="D3437" s="17" t="s">
        <v>296</v>
      </c>
      <c r="E3437" s="17">
        <v>0.29553264604811003</v>
      </c>
      <c r="F3437" s="17">
        <v>0.182727611163157</v>
      </c>
      <c r="G3437" s="17">
        <v>0.21830894670304499</v>
      </c>
    </row>
    <row r="3438" spans="1:7" x14ac:dyDescent="0.3">
      <c r="A3438" s="17" t="str">
        <f t="shared" si="58"/>
        <v>2022-23Benalla Rural CityL2</v>
      </c>
      <c r="B3438" s="17" t="s">
        <v>289</v>
      </c>
      <c r="C3438" s="17" t="s">
        <v>207</v>
      </c>
      <c r="D3438" s="17" t="s">
        <v>316</v>
      </c>
      <c r="E3438" s="17">
        <v>0.26299669541387899</v>
      </c>
      <c r="F3438" s="17">
        <v>0.26483524241297501</v>
      </c>
      <c r="G3438" s="17">
        <v>0.64115064337039696</v>
      </c>
    </row>
    <row r="3439" spans="1:7" x14ac:dyDescent="0.3">
      <c r="A3439" s="17" t="str">
        <f t="shared" si="58"/>
        <v>2022-23Benalla Rural CityG4</v>
      </c>
      <c r="B3439" s="17" t="s">
        <v>289</v>
      </c>
      <c r="C3439" s="17" t="s">
        <v>207</v>
      </c>
      <c r="D3439" s="17" t="s">
        <v>336</v>
      </c>
      <c r="E3439" s="17">
        <v>40079.464285714297</v>
      </c>
      <c r="F3439" s="17">
        <v>57531.340882433498</v>
      </c>
      <c r="G3439" s="17">
        <v>46023.452052631597</v>
      </c>
    </row>
    <row r="3440" spans="1:7" x14ac:dyDescent="0.3">
      <c r="A3440" s="17" t="str">
        <f t="shared" si="58"/>
        <v>2022-23Benalla Rural CityLB1</v>
      </c>
      <c r="B3440" s="17" t="s">
        <v>289</v>
      </c>
      <c r="C3440" s="17" t="s">
        <v>207</v>
      </c>
      <c r="D3440" s="17" t="s">
        <v>329</v>
      </c>
      <c r="E3440" s="17">
        <v>2.9098103808452498</v>
      </c>
      <c r="F3440" s="17">
        <v>3.7135197666989099</v>
      </c>
      <c r="G3440" s="17">
        <v>2.0038980209433999</v>
      </c>
    </row>
    <row r="3441" spans="1:7" x14ac:dyDescent="0.3">
      <c r="A3441" s="17" t="str">
        <f t="shared" ref="A3441:A3504" si="59">CONCATENATE(B3441,C3441,D3441)</f>
        <v>2022-23Benalla Rural CityAM1</v>
      </c>
      <c r="B3441" s="17" t="s">
        <v>289</v>
      </c>
      <c r="C3441" s="17" t="s">
        <v>207</v>
      </c>
      <c r="D3441" s="17" t="s">
        <v>318</v>
      </c>
      <c r="E3441" s="17">
        <v>1</v>
      </c>
      <c r="F3441" s="17">
        <v>1.9084866693768601</v>
      </c>
      <c r="G3441" s="17">
        <v>1.5994211490763599</v>
      </c>
    </row>
    <row r="3442" spans="1:7" x14ac:dyDescent="0.3">
      <c r="A3442" s="17" t="str">
        <f t="shared" si="59"/>
        <v>2022-23Benalla Rural CityAM2</v>
      </c>
      <c r="B3442" s="17" t="s">
        <v>289</v>
      </c>
      <c r="C3442" s="17" t="s">
        <v>207</v>
      </c>
      <c r="D3442" s="17" t="s">
        <v>323</v>
      </c>
      <c r="E3442" s="17">
        <v>0.52044609665427499</v>
      </c>
      <c r="F3442" s="17">
        <v>0.43219647255364302</v>
      </c>
      <c r="G3442" s="17">
        <v>0.403335697637482</v>
      </c>
    </row>
    <row r="3443" spans="1:7" x14ac:dyDescent="0.3">
      <c r="A3443" s="17" t="str">
        <f t="shared" si="59"/>
        <v>2022-23Benalla Rural CityAM5</v>
      </c>
      <c r="B3443" s="17" t="s">
        <v>289</v>
      </c>
      <c r="C3443" s="17" t="s">
        <v>207</v>
      </c>
      <c r="D3443" s="17" t="s">
        <v>324</v>
      </c>
      <c r="E3443" s="17">
        <v>0</v>
      </c>
      <c r="F3443" s="17">
        <v>0.36645320055673702</v>
      </c>
      <c r="G3443" s="17">
        <v>0.302924505506669</v>
      </c>
    </row>
    <row r="3444" spans="1:7" x14ac:dyDescent="0.3">
      <c r="A3444" s="17" t="str">
        <f t="shared" si="59"/>
        <v>2022-23Benalla Rural CityAM6</v>
      </c>
      <c r="B3444" s="17" t="s">
        <v>289</v>
      </c>
      <c r="C3444" s="17" t="s">
        <v>207</v>
      </c>
      <c r="D3444" s="17" t="s">
        <v>325</v>
      </c>
      <c r="E3444" s="17">
        <v>27.453702422145302</v>
      </c>
      <c r="F3444" s="17">
        <v>14.217352510829301</v>
      </c>
      <c r="G3444" s="17">
        <v>18.751540775412</v>
      </c>
    </row>
    <row r="3445" spans="1:7" x14ac:dyDescent="0.3">
      <c r="A3445" s="17" t="str">
        <f t="shared" si="59"/>
        <v>2022-23Benalla Rural CityAM7</v>
      </c>
      <c r="B3445" s="17" t="s">
        <v>289</v>
      </c>
      <c r="C3445" s="17" t="s">
        <v>207</v>
      </c>
      <c r="D3445" s="17" t="s">
        <v>326</v>
      </c>
      <c r="E3445" s="17">
        <v>1</v>
      </c>
      <c r="F3445" s="17">
        <v>0.63968792645263195</v>
      </c>
      <c r="G3445" s="17">
        <v>0.36842105263157898</v>
      </c>
    </row>
    <row r="3446" spans="1:7" x14ac:dyDescent="0.3">
      <c r="A3446" s="17" t="str">
        <f t="shared" si="59"/>
        <v>2022-23Benalla Rural CityFS1</v>
      </c>
      <c r="B3446" s="17" t="s">
        <v>289</v>
      </c>
      <c r="C3446" s="17" t="s">
        <v>207</v>
      </c>
      <c r="D3446" s="17" t="s">
        <v>327</v>
      </c>
      <c r="E3446" s="17">
        <v>1</v>
      </c>
      <c r="F3446" s="17">
        <v>2.0179266072490498</v>
      </c>
      <c r="G3446" s="17">
        <v>2.1424803266908499</v>
      </c>
    </row>
    <row r="3447" spans="1:7" x14ac:dyDescent="0.3">
      <c r="A3447" s="17" t="str">
        <f t="shared" si="59"/>
        <v>2022-23Benalla Rural CityFS2</v>
      </c>
      <c r="B3447" s="17" t="s">
        <v>289</v>
      </c>
      <c r="C3447" s="17" t="s">
        <v>207</v>
      </c>
      <c r="D3447" s="17" t="s">
        <v>328</v>
      </c>
      <c r="E3447" s="17">
        <v>0.33613445378151302</v>
      </c>
      <c r="F3447" s="17">
        <v>0.86800034719728203</v>
      </c>
      <c r="G3447" s="17">
        <v>0.774274767492795</v>
      </c>
    </row>
    <row r="3448" spans="1:7" x14ac:dyDescent="0.3">
      <c r="A3448" s="17" t="str">
        <f t="shared" si="59"/>
        <v>2022-23Benalla Rural CityFS3</v>
      </c>
      <c r="B3448" s="17" t="s">
        <v>289</v>
      </c>
      <c r="C3448" s="17" t="s">
        <v>207</v>
      </c>
      <c r="D3448" s="17" t="s">
        <v>333</v>
      </c>
      <c r="E3448" s="17">
        <v>628.19597989949796</v>
      </c>
      <c r="F3448" s="17">
        <v>533.95638105639796</v>
      </c>
      <c r="G3448" s="17">
        <v>601.20620775746397</v>
      </c>
    </row>
    <row r="3449" spans="1:7" x14ac:dyDescent="0.3">
      <c r="A3449" s="17" t="str">
        <f t="shared" si="59"/>
        <v>2022-23Benalla Rural CityFS4</v>
      </c>
      <c r="B3449" s="17" t="s">
        <v>289</v>
      </c>
      <c r="C3449" s="17" t="s">
        <v>207</v>
      </c>
      <c r="D3449" s="17" t="s">
        <v>339</v>
      </c>
      <c r="E3449" s="17">
        <v>0</v>
      </c>
      <c r="F3449" s="17">
        <v>0.84019844555310996</v>
      </c>
      <c r="G3449" s="17">
        <v>0.56703601108033197</v>
      </c>
    </row>
    <row r="3450" spans="1:7" x14ac:dyDescent="0.3">
      <c r="A3450" s="17" t="str">
        <f t="shared" si="59"/>
        <v>2022-23Benalla Rural CityG1</v>
      </c>
      <c r="B3450" s="17" t="s">
        <v>289</v>
      </c>
      <c r="C3450" s="17" t="s">
        <v>207</v>
      </c>
      <c r="D3450" s="17" t="s">
        <v>338</v>
      </c>
      <c r="E3450" s="17">
        <v>0.10126582278481</v>
      </c>
      <c r="F3450" s="17">
        <v>8.9952113267928305E-2</v>
      </c>
      <c r="G3450" s="17">
        <v>0.12147516613515</v>
      </c>
    </row>
    <row r="3451" spans="1:7" x14ac:dyDescent="0.3">
      <c r="A3451" s="17" t="str">
        <f t="shared" si="59"/>
        <v>2022-23Benalla Rural CitySP2</v>
      </c>
      <c r="B3451" s="17" t="s">
        <v>289</v>
      </c>
      <c r="C3451" s="17" t="s">
        <v>207</v>
      </c>
      <c r="D3451" s="17" t="s">
        <v>38</v>
      </c>
      <c r="E3451" s="17">
        <v>0.73619631901840499</v>
      </c>
      <c r="F3451" s="17">
        <v>0.63316761822819201</v>
      </c>
      <c r="G3451" s="17">
        <v>0.666186949109148</v>
      </c>
    </row>
    <row r="3452" spans="1:7" x14ac:dyDescent="0.3">
      <c r="A3452" s="17" t="str">
        <f t="shared" si="59"/>
        <v>2022-23Benalla Rural CityG3</v>
      </c>
      <c r="B3452" s="17" t="s">
        <v>289</v>
      </c>
      <c r="C3452" s="17" t="s">
        <v>207</v>
      </c>
      <c r="D3452" s="17" t="s">
        <v>337</v>
      </c>
      <c r="E3452" s="17">
        <v>1</v>
      </c>
      <c r="F3452" s="17">
        <v>0.926844095214302</v>
      </c>
      <c r="G3452" s="17">
        <v>0.93719236277507001</v>
      </c>
    </row>
    <row r="3453" spans="1:7" x14ac:dyDescent="0.3">
      <c r="A3453" s="17" t="str">
        <f t="shared" si="59"/>
        <v>2022-23Benalla Rural CityAF6</v>
      </c>
      <c r="B3453" s="17" t="s">
        <v>289</v>
      </c>
      <c r="C3453" s="17" t="s">
        <v>207</v>
      </c>
      <c r="D3453" s="17" t="s">
        <v>332</v>
      </c>
      <c r="E3453" s="17">
        <v>4.7424221453287201</v>
      </c>
      <c r="F3453" s="17">
        <v>4.5893074838611296</v>
      </c>
      <c r="G3453" s="17">
        <v>2.3065601240578499</v>
      </c>
    </row>
    <row r="3454" spans="1:7" x14ac:dyDescent="0.3">
      <c r="A3454" s="17" t="str">
        <f t="shared" si="59"/>
        <v>2022-23Benalla Rural CityG5</v>
      </c>
      <c r="B3454" s="17" t="s">
        <v>289</v>
      </c>
      <c r="C3454" s="17" t="s">
        <v>207</v>
      </c>
      <c r="D3454" s="17" t="s">
        <v>335</v>
      </c>
      <c r="E3454" s="17">
        <v>43</v>
      </c>
      <c r="F3454" s="17">
        <v>53.15</v>
      </c>
      <c r="G3454" s="17">
        <v>52</v>
      </c>
    </row>
    <row r="3455" spans="1:7" x14ac:dyDescent="0.3">
      <c r="A3455" s="17" t="str">
        <f t="shared" si="59"/>
        <v>2022-23Benalla Rural CityLB2</v>
      </c>
      <c r="B3455" s="17" t="s">
        <v>289</v>
      </c>
      <c r="C3455" s="17" t="s">
        <v>207</v>
      </c>
      <c r="D3455" s="17" t="s">
        <v>334</v>
      </c>
      <c r="E3455" s="17">
        <v>0.57050457978466995</v>
      </c>
      <c r="F3455" s="17">
        <v>0.62179871830665301</v>
      </c>
      <c r="G3455" s="17">
        <v>0.51884248441373304</v>
      </c>
    </row>
    <row r="3456" spans="1:7" x14ac:dyDescent="0.3">
      <c r="A3456" s="17" t="str">
        <f t="shared" si="59"/>
        <v>2022-23Benalla Rural CityLB5</v>
      </c>
      <c r="B3456" s="17" t="s">
        <v>289</v>
      </c>
      <c r="C3456" s="17" t="s">
        <v>207</v>
      </c>
      <c r="D3456" s="17" t="s">
        <v>330</v>
      </c>
      <c r="E3456" s="17">
        <v>42.238200692041502</v>
      </c>
      <c r="F3456" s="17">
        <v>35.380655636704098</v>
      </c>
      <c r="G3456" s="17">
        <v>39.4519816965988</v>
      </c>
    </row>
    <row r="3457" spans="1:7" x14ac:dyDescent="0.3">
      <c r="A3457" s="17" t="str">
        <f t="shared" si="59"/>
        <v>2022-23Benalla Rural CityMC2</v>
      </c>
      <c r="B3457" s="17" t="s">
        <v>289</v>
      </c>
      <c r="C3457" s="17" t="s">
        <v>207</v>
      </c>
      <c r="D3457" s="17" t="s">
        <v>320</v>
      </c>
      <c r="E3457" s="17">
        <v>0.98888888888888904</v>
      </c>
      <c r="F3457" s="17">
        <v>1.02181898787823</v>
      </c>
      <c r="G3457" s="17">
        <v>1.00959339883766</v>
      </c>
    </row>
    <row r="3458" spans="1:7" x14ac:dyDescent="0.3">
      <c r="A3458" s="17" t="str">
        <f t="shared" si="59"/>
        <v>2022-23Benalla Rural CityMC3</v>
      </c>
      <c r="B3458" s="17" t="s">
        <v>289</v>
      </c>
      <c r="C3458" s="17" t="s">
        <v>207</v>
      </c>
      <c r="D3458" s="17" t="s">
        <v>297</v>
      </c>
      <c r="E3458" s="17">
        <v>92.212901768061897</v>
      </c>
      <c r="F3458" s="17">
        <v>86.610523781947194</v>
      </c>
      <c r="G3458" s="17">
        <v>87.138168072554905</v>
      </c>
    </row>
    <row r="3459" spans="1:7" x14ac:dyDescent="0.3">
      <c r="A3459" s="17" t="str">
        <f t="shared" si="59"/>
        <v>2022-23Benalla Rural CityMC4</v>
      </c>
      <c r="B3459" s="17" t="s">
        <v>289</v>
      </c>
      <c r="C3459" s="17" t="s">
        <v>207</v>
      </c>
      <c r="D3459" s="17" t="s">
        <v>304</v>
      </c>
      <c r="E3459" s="17">
        <v>0.85126582278481</v>
      </c>
      <c r="F3459" s="17">
        <v>0.77911428914280301</v>
      </c>
      <c r="G3459" s="17">
        <v>0.79914260513975899</v>
      </c>
    </row>
    <row r="3460" spans="1:7" x14ac:dyDescent="0.3">
      <c r="A3460" s="17" t="str">
        <f t="shared" si="59"/>
        <v>2022-23Benalla Rural CityMC5</v>
      </c>
      <c r="B3460" s="17" t="s">
        <v>289</v>
      </c>
      <c r="C3460" s="17" t="s">
        <v>207</v>
      </c>
      <c r="D3460" s="17" t="s">
        <v>303</v>
      </c>
      <c r="E3460" s="17">
        <v>0.95555555555555605</v>
      </c>
      <c r="F3460" s="17">
        <v>0.822019356937015</v>
      </c>
      <c r="G3460" s="17">
        <v>0.81645995244027603</v>
      </c>
    </row>
    <row r="3461" spans="1:7" x14ac:dyDescent="0.3">
      <c r="A3461" s="17" t="str">
        <f t="shared" si="59"/>
        <v>2022-23Benalla Rural CityMC6</v>
      </c>
      <c r="B3461" s="17" t="s">
        <v>289</v>
      </c>
      <c r="C3461" s="17" t="s">
        <v>207</v>
      </c>
      <c r="D3461" s="17" t="s">
        <v>302</v>
      </c>
      <c r="E3461" s="17">
        <v>0.91111111111111098</v>
      </c>
      <c r="F3461" s="17">
        <v>0.97788007754137096</v>
      </c>
      <c r="G3461" s="17">
        <v>0.99135739094049602</v>
      </c>
    </row>
    <row r="3462" spans="1:7" x14ac:dyDescent="0.3">
      <c r="A3462" s="17" t="str">
        <f t="shared" si="59"/>
        <v>2022-23Benalla Rural CityR1</v>
      </c>
      <c r="B3462" s="17" t="s">
        <v>289</v>
      </c>
      <c r="C3462" s="17" t="s">
        <v>207</v>
      </c>
      <c r="D3462" s="17" t="s">
        <v>301</v>
      </c>
      <c r="E3462" s="17">
        <v>51.730288976097</v>
      </c>
      <c r="F3462" s="17">
        <v>82.350770672540904</v>
      </c>
      <c r="G3462" s="17">
        <v>57.028314361718401</v>
      </c>
    </row>
    <row r="3463" spans="1:7" x14ac:dyDescent="0.3">
      <c r="A3463" s="17" t="str">
        <f t="shared" si="59"/>
        <v>2022-23Benalla Rural CityR2</v>
      </c>
      <c r="B3463" s="17" t="s">
        <v>289</v>
      </c>
      <c r="C3463" s="17" t="s">
        <v>207</v>
      </c>
      <c r="D3463" s="17" t="s">
        <v>31</v>
      </c>
      <c r="E3463" s="17">
        <v>0.938726364609347</v>
      </c>
      <c r="F3463" s="17">
        <v>0.96653235715222696</v>
      </c>
      <c r="G3463" s="17">
        <v>0.96732087541506495</v>
      </c>
    </row>
    <row r="3464" spans="1:7" x14ac:dyDescent="0.3">
      <c r="A3464" s="17" t="str">
        <f t="shared" si="59"/>
        <v>2022-23Benalla Rural CityR3</v>
      </c>
      <c r="B3464" s="17" t="s">
        <v>289</v>
      </c>
      <c r="C3464" s="17" t="s">
        <v>207</v>
      </c>
      <c r="D3464" s="17" t="s">
        <v>300</v>
      </c>
      <c r="E3464" s="17">
        <v>62.394736842105303</v>
      </c>
      <c r="F3464" s="17">
        <v>112.740943187181</v>
      </c>
      <c r="G3464" s="17">
        <v>58.622104241494398</v>
      </c>
    </row>
    <row r="3465" spans="1:7" x14ac:dyDescent="0.3">
      <c r="A3465" s="17" t="str">
        <f t="shared" si="59"/>
        <v>2022-23Benalla Rural CityR4</v>
      </c>
      <c r="B3465" s="17" t="s">
        <v>289</v>
      </c>
      <c r="C3465" s="17" t="s">
        <v>207</v>
      </c>
      <c r="D3465" s="17" t="s">
        <v>290</v>
      </c>
      <c r="E3465" s="17">
        <v>17.457868257088599</v>
      </c>
      <c r="F3465" s="17">
        <v>18.264228852014799</v>
      </c>
      <c r="G3465" s="17">
        <v>6.8460442646501303</v>
      </c>
    </row>
    <row r="3466" spans="1:7" x14ac:dyDescent="0.3">
      <c r="A3466" s="17" t="str">
        <f t="shared" si="59"/>
        <v>2022-23Benalla Rural CityG2</v>
      </c>
      <c r="B3466" s="17" t="s">
        <v>289</v>
      </c>
      <c r="C3466" s="17" t="s">
        <v>207</v>
      </c>
      <c r="D3466" s="17" t="s">
        <v>22</v>
      </c>
      <c r="E3466" s="17">
        <v>42</v>
      </c>
      <c r="F3466" s="17">
        <v>53.875641025641002</v>
      </c>
      <c r="G3466" s="17">
        <v>53.947368421052602</v>
      </c>
    </row>
    <row r="3467" spans="1:7" x14ac:dyDescent="0.3">
      <c r="A3467" s="17" t="str">
        <f t="shared" si="59"/>
        <v>2022-23Benalla Rural CityLB4</v>
      </c>
      <c r="B3467" s="17" t="s">
        <v>289</v>
      </c>
      <c r="C3467" s="17" t="s">
        <v>207</v>
      </c>
      <c r="D3467" s="17" t="s">
        <v>331</v>
      </c>
      <c r="E3467" s="17">
        <v>0.116484854159839</v>
      </c>
      <c r="F3467" s="17">
        <v>0.122091598425925</v>
      </c>
      <c r="G3467" s="17">
        <v>0.114467847311001</v>
      </c>
    </row>
    <row r="3468" spans="1:7" x14ac:dyDescent="0.3">
      <c r="A3468" s="17" t="str">
        <f t="shared" si="59"/>
        <v>2022-23Boroondara CityR2</v>
      </c>
      <c r="B3468" s="17" t="s">
        <v>289</v>
      </c>
      <c r="C3468" s="17" t="s">
        <v>253</v>
      </c>
      <c r="D3468" s="17" t="s">
        <v>31</v>
      </c>
      <c r="E3468" s="17">
        <v>0.907563812486743</v>
      </c>
      <c r="F3468" s="17">
        <v>0.96653235715222696</v>
      </c>
      <c r="G3468" s="17">
        <v>0.96195374859865401</v>
      </c>
    </row>
    <row r="3469" spans="1:7" x14ac:dyDescent="0.3">
      <c r="A3469" s="17" t="str">
        <f t="shared" si="59"/>
        <v>2022-23Boroondara CityR3</v>
      </c>
      <c r="B3469" s="17" t="s">
        <v>289</v>
      </c>
      <c r="C3469" s="17" t="s">
        <v>253</v>
      </c>
      <c r="D3469" s="17" t="s">
        <v>300</v>
      </c>
      <c r="E3469" s="17">
        <v>114.853202919613</v>
      </c>
      <c r="F3469" s="17">
        <v>112.740943187181</v>
      </c>
      <c r="G3469" s="17">
        <v>180.427249223426</v>
      </c>
    </row>
    <row r="3470" spans="1:7" x14ac:dyDescent="0.3">
      <c r="A3470" s="17" t="str">
        <f t="shared" si="59"/>
        <v>2022-23Boroondara CityR4</v>
      </c>
      <c r="B3470" s="17" t="s">
        <v>289</v>
      </c>
      <c r="C3470" s="17" t="s">
        <v>253</v>
      </c>
      <c r="D3470" s="17" t="s">
        <v>290</v>
      </c>
      <c r="E3470" s="17">
        <v>29.744679365016001</v>
      </c>
      <c r="F3470" s="17">
        <v>18.264228852014799</v>
      </c>
      <c r="G3470" s="17">
        <v>35.730925012945399</v>
      </c>
    </row>
    <row r="3471" spans="1:7" x14ac:dyDescent="0.3">
      <c r="A3471" s="17" t="str">
        <f t="shared" si="59"/>
        <v>2022-23Boroondara CityR5</v>
      </c>
      <c r="B3471" s="17" t="s">
        <v>289</v>
      </c>
      <c r="C3471" s="17" t="s">
        <v>253</v>
      </c>
      <c r="D3471" s="17" t="s">
        <v>298</v>
      </c>
      <c r="E3471" s="17">
        <v>67</v>
      </c>
      <c r="F3471" s="17">
        <v>50.147435897435898</v>
      </c>
      <c r="G3471" s="17">
        <v>62.727272727272698</v>
      </c>
    </row>
    <row r="3472" spans="1:7" x14ac:dyDescent="0.3">
      <c r="A3472" s="17" t="str">
        <f t="shared" si="59"/>
        <v>2022-23Boroondara CitySP1</v>
      </c>
      <c r="B3472" s="17" t="s">
        <v>289</v>
      </c>
      <c r="C3472" s="17" t="s">
        <v>253</v>
      </c>
      <c r="D3472" s="17" t="s">
        <v>305</v>
      </c>
      <c r="E3472" s="17">
        <v>102</v>
      </c>
      <c r="F3472" s="17">
        <v>87.031818181818196</v>
      </c>
      <c r="G3472" s="17">
        <v>89.204545454545496</v>
      </c>
    </row>
    <row r="3473" spans="1:7" x14ac:dyDescent="0.3">
      <c r="A3473" s="17" t="str">
        <f t="shared" si="59"/>
        <v>2022-23Boroondara CitySP2</v>
      </c>
      <c r="B3473" s="17" t="s">
        <v>289</v>
      </c>
      <c r="C3473" s="17" t="s">
        <v>253</v>
      </c>
      <c r="D3473" s="17" t="s">
        <v>38</v>
      </c>
      <c r="E3473" s="17">
        <v>0.589162679425837</v>
      </c>
      <c r="F3473" s="17">
        <v>0.63316761822819201</v>
      </c>
      <c r="G3473" s="17">
        <v>0.68768196345914101</v>
      </c>
    </row>
    <row r="3474" spans="1:7" x14ac:dyDescent="0.3">
      <c r="A3474" s="17" t="str">
        <f t="shared" si="59"/>
        <v>2022-23Boroondara CitySP3</v>
      </c>
      <c r="B3474" s="17" t="s">
        <v>289</v>
      </c>
      <c r="C3474" s="17" t="s">
        <v>253</v>
      </c>
      <c r="D3474" s="17" t="s">
        <v>295</v>
      </c>
      <c r="E3474" s="17">
        <v>4101.6736598397101</v>
      </c>
      <c r="F3474" s="17">
        <v>3010.6430743850301</v>
      </c>
      <c r="G3474" s="17">
        <v>3294.6645751124802</v>
      </c>
    </row>
    <row r="3475" spans="1:7" x14ac:dyDescent="0.3">
      <c r="A3475" s="17" t="str">
        <f t="shared" si="59"/>
        <v>2022-23Boroondara CitySP4</v>
      </c>
      <c r="B3475" s="17" t="s">
        <v>289</v>
      </c>
      <c r="C3475" s="17" t="s">
        <v>253</v>
      </c>
      <c r="D3475" s="17" t="s">
        <v>319</v>
      </c>
      <c r="E3475" s="17">
        <v>0.44444444444444398</v>
      </c>
      <c r="F3475" s="17">
        <v>0.52134335627158601</v>
      </c>
      <c r="G3475" s="17">
        <v>0.655658003612549</v>
      </c>
    </row>
    <row r="3476" spans="1:7" x14ac:dyDescent="0.3">
      <c r="A3476" s="17" t="str">
        <f t="shared" si="59"/>
        <v>2022-23Boroondara CityWC1</v>
      </c>
      <c r="B3476" s="17" t="s">
        <v>289</v>
      </c>
      <c r="C3476" s="17" t="s">
        <v>253</v>
      </c>
      <c r="D3476" s="17" t="s">
        <v>294</v>
      </c>
      <c r="E3476" s="17">
        <v>188.169201262516</v>
      </c>
      <c r="F3476" s="17">
        <v>142.272041912909</v>
      </c>
      <c r="G3476" s="17">
        <v>152.63417724494099</v>
      </c>
    </row>
    <row r="3477" spans="1:7" x14ac:dyDescent="0.3">
      <c r="A3477" s="17" t="str">
        <f t="shared" si="59"/>
        <v>2022-23Boroondara CityWC2</v>
      </c>
      <c r="B3477" s="17" t="s">
        <v>289</v>
      </c>
      <c r="C3477" s="17" t="s">
        <v>253</v>
      </c>
      <c r="D3477" s="17" t="s">
        <v>293</v>
      </c>
      <c r="E3477" s="17">
        <v>9.2754432921972292</v>
      </c>
      <c r="F3477" s="17">
        <v>6.0319201847867001</v>
      </c>
      <c r="G3477" s="17">
        <v>9.4222327713484209</v>
      </c>
    </row>
    <row r="3478" spans="1:7" x14ac:dyDescent="0.3">
      <c r="A3478" s="17" t="str">
        <f t="shared" si="59"/>
        <v>2022-23Boroondara CityC2</v>
      </c>
      <c r="B3478" s="17" t="s">
        <v>289</v>
      </c>
      <c r="C3478" s="17" t="s">
        <v>253</v>
      </c>
      <c r="D3478" s="17" t="s">
        <v>311</v>
      </c>
      <c r="E3478" s="17">
        <v>6227.2107478262897</v>
      </c>
      <c r="F3478" s="17">
        <v>17890.101708148799</v>
      </c>
      <c r="G3478" s="17">
        <v>7870.1858184016601</v>
      </c>
    </row>
    <row r="3479" spans="1:7" x14ac:dyDescent="0.3">
      <c r="A3479" s="17" t="str">
        <f t="shared" si="59"/>
        <v>2022-23Boroondara CityWC4</v>
      </c>
      <c r="B3479" s="17" t="s">
        <v>289</v>
      </c>
      <c r="C3479" s="17" t="s">
        <v>253</v>
      </c>
      <c r="D3479" s="17" t="s">
        <v>291</v>
      </c>
      <c r="E3479" s="17">
        <v>93.821492456312598</v>
      </c>
      <c r="F3479" s="17">
        <v>77.599560290157896</v>
      </c>
      <c r="G3479" s="17">
        <v>66.919179823215501</v>
      </c>
    </row>
    <row r="3480" spans="1:7" x14ac:dyDescent="0.3">
      <c r="A3480" s="17" t="str">
        <f t="shared" si="59"/>
        <v>2022-23Boroondara CityMC5</v>
      </c>
      <c r="B3480" s="17" t="s">
        <v>289</v>
      </c>
      <c r="C3480" s="17" t="s">
        <v>253</v>
      </c>
      <c r="D3480" s="17" t="s">
        <v>303</v>
      </c>
      <c r="E3480" s="17">
        <v>0.89655172413793105</v>
      </c>
      <c r="F3480" s="17">
        <v>0.822019356937015</v>
      </c>
      <c r="G3480" s="17">
        <v>0.82738093339323804</v>
      </c>
    </row>
    <row r="3481" spans="1:7" x14ac:dyDescent="0.3">
      <c r="A3481" s="17" t="str">
        <f t="shared" si="59"/>
        <v>2022-23Boroondara CityWC5</v>
      </c>
      <c r="B3481" s="17" t="s">
        <v>289</v>
      </c>
      <c r="C3481" s="17" t="s">
        <v>253</v>
      </c>
      <c r="D3481" s="17" t="s">
        <v>46</v>
      </c>
      <c r="E3481" s="17">
        <v>0.71670494196080103</v>
      </c>
      <c r="F3481" s="17">
        <v>0.48157373029276901</v>
      </c>
      <c r="G3481" s="17">
        <v>0.509253655235272</v>
      </c>
    </row>
    <row r="3482" spans="1:7" x14ac:dyDescent="0.3">
      <c r="A3482" s="17" t="str">
        <f t="shared" si="59"/>
        <v>2022-23Boroondara CityE2</v>
      </c>
      <c r="B3482" s="17" t="s">
        <v>289</v>
      </c>
      <c r="C3482" s="17" t="s">
        <v>253</v>
      </c>
      <c r="D3482" s="17" t="s">
        <v>54</v>
      </c>
      <c r="E3482" s="17">
        <v>3213.6583415584901</v>
      </c>
      <c r="F3482" s="17">
        <v>3923.0064852901201</v>
      </c>
      <c r="G3482" s="17">
        <v>3093.9173879313598</v>
      </c>
    </row>
    <row r="3483" spans="1:7" x14ac:dyDescent="0.3">
      <c r="A3483" s="17" t="str">
        <f t="shared" si="59"/>
        <v>2022-23Boroondara CityE4</v>
      </c>
      <c r="B3483" s="17" t="s">
        <v>289</v>
      </c>
      <c r="C3483" s="17" t="s">
        <v>253</v>
      </c>
      <c r="D3483" s="17" t="s">
        <v>299</v>
      </c>
      <c r="E3483" s="17">
        <v>2119.3668086807702</v>
      </c>
      <c r="F3483" s="17">
        <v>1846.8824585038799</v>
      </c>
      <c r="G3483" s="17">
        <v>1842.4470347828401</v>
      </c>
    </row>
    <row r="3484" spans="1:7" x14ac:dyDescent="0.3">
      <c r="A3484" s="17" t="str">
        <f t="shared" si="59"/>
        <v>2022-23Boroondara CityL1</v>
      </c>
      <c r="B3484" s="17" t="s">
        <v>289</v>
      </c>
      <c r="C3484" s="17" t="s">
        <v>253</v>
      </c>
      <c r="D3484" s="17" t="s">
        <v>63</v>
      </c>
      <c r="E3484" s="17">
        <v>2.2407658442748901</v>
      </c>
      <c r="F3484" s="17">
        <v>2.64124785824758</v>
      </c>
      <c r="G3484" s="17">
        <v>2.2639273973074299</v>
      </c>
    </row>
    <row r="3485" spans="1:7" x14ac:dyDescent="0.3">
      <c r="A3485" s="17" t="str">
        <f t="shared" si="59"/>
        <v>2022-23Boroondara CityL2</v>
      </c>
      <c r="B3485" s="17" t="s">
        <v>289</v>
      </c>
      <c r="C3485" s="17" t="s">
        <v>253</v>
      </c>
      <c r="D3485" s="17" t="s">
        <v>316</v>
      </c>
      <c r="E3485" s="17">
        <v>0.20563667583304299</v>
      </c>
      <c r="F3485" s="17">
        <v>0.26483524241297501</v>
      </c>
      <c r="G3485" s="17">
        <v>0.160709954774921</v>
      </c>
    </row>
    <row r="3486" spans="1:7" x14ac:dyDescent="0.3">
      <c r="A3486" s="17" t="str">
        <f t="shared" si="59"/>
        <v>2022-23Boroondara CityO2</v>
      </c>
      <c r="B3486" s="17" t="s">
        <v>289</v>
      </c>
      <c r="C3486" s="17" t="s">
        <v>253</v>
      </c>
      <c r="D3486" s="17" t="s">
        <v>315</v>
      </c>
      <c r="E3486" s="17">
        <v>0.42147870454062802</v>
      </c>
      <c r="F3486" s="17">
        <v>0.148505628817174</v>
      </c>
      <c r="G3486" s="17">
        <v>0.198665046142672</v>
      </c>
    </row>
    <row r="3487" spans="1:7" x14ac:dyDescent="0.3">
      <c r="A3487" s="17" t="str">
        <f t="shared" si="59"/>
        <v>2022-23Boroondara CityO3</v>
      </c>
      <c r="B3487" s="17" t="s">
        <v>289</v>
      </c>
      <c r="C3487" s="17" t="s">
        <v>253</v>
      </c>
      <c r="D3487" s="17" t="s">
        <v>314</v>
      </c>
      <c r="E3487" s="17">
        <v>0.147549404576684</v>
      </c>
      <c r="F3487" s="17">
        <v>2.9313650044590699E-2</v>
      </c>
      <c r="G3487" s="17">
        <v>3.4677492666996497E-2</v>
      </c>
    </row>
    <row r="3488" spans="1:7" x14ac:dyDescent="0.3">
      <c r="A3488" s="17" t="str">
        <f t="shared" si="59"/>
        <v>2022-23Boroondara CityO5</v>
      </c>
      <c r="B3488" s="17" t="s">
        <v>289</v>
      </c>
      <c r="C3488" s="17" t="s">
        <v>253</v>
      </c>
      <c r="D3488" s="17" t="s">
        <v>70</v>
      </c>
      <c r="E3488" s="17">
        <v>1.25475384897841</v>
      </c>
      <c r="F3488" s="17">
        <v>1.1059595598276799</v>
      </c>
      <c r="G3488" s="17">
        <v>1.29186678670143</v>
      </c>
    </row>
    <row r="3489" spans="1:7" x14ac:dyDescent="0.3">
      <c r="A3489" s="17" t="str">
        <f t="shared" si="59"/>
        <v>2022-23Boroondara CityS1</v>
      </c>
      <c r="B3489" s="17" t="s">
        <v>289</v>
      </c>
      <c r="C3489" s="17" t="s">
        <v>253</v>
      </c>
      <c r="D3489" s="17" t="s">
        <v>116</v>
      </c>
      <c r="E3489" s="17">
        <v>0.76071118592356901</v>
      </c>
      <c r="F3489" s="17">
        <v>0.58414073656118604</v>
      </c>
      <c r="G3489" s="17">
        <v>0.67770974034447595</v>
      </c>
    </row>
    <row r="3490" spans="1:7" x14ac:dyDescent="0.3">
      <c r="A3490" s="17" t="str">
        <f t="shared" si="59"/>
        <v>2022-23Boroondara CityS2</v>
      </c>
      <c r="B3490" s="17" t="s">
        <v>289</v>
      </c>
      <c r="C3490" s="17" t="s">
        <v>253</v>
      </c>
      <c r="D3490" s="17" t="s">
        <v>317</v>
      </c>
      <c r="E3490" s="17">
        <v>1.49961306974108E-3</v>
      </c>
      <c r="F3490" s="17">
        <v>3.07688577560212E-3</v>
      </c>
      <c r="G3490" s="17">
        <v>2.0770459478461601E-3</v>
      </c>
    </row>
    <row r="3491" spans="1:7" x14ac:dyDescent="0.3">
      <c r="A3491" s="17" t="str">
        <f t="shared" si="59"/>
        <v>2022-23Boroondara CityC1</v>
      </c>
      <c r="B3491" s="17" t="s">
        <v>289</v>
      </c>
      <c r="C3491" s="17" t="s">
        <v>253</v>
      </c>
      <c r="D3491" s="17" t="s">
        <v>312</v>
      </c>
      <c r="E3491" s="17">
        <v>1518.30754791601</v>
      </c>
      <c r="F3491" s="17">
        <v>2409.9772621942202</v>
      </c>
      <c r="G3491" s="17">
        <v>1589.15441255418</v>
      </c>
    </row>
    <row r="3492" spans="1:7" x14ac:dyDescent="0.3">
      <c r="A3492" s="17" t="str">
        <f t="shared" si="59"/>
        <v>2022-23Boroondara CityWC3</v>
      </c>
      <c r="B3492" s="17" t="s">
        <v>289</v>
      </c>
      <c r="C3492" s="17" t="s">
        <v>253</v>
      </c>
      <c r="D3492" s="17" t="s">
        <v>292</v>
      </c>
      <c r="E3492" s="17">
        <v>126.633017026944</v>
      </c>
      <c r="F3492" s="17">
        <v>137.95516789220801</v>
      </c>
      <c r="G3492" s="17">
        <v>139.20575164376899</v>
      </c>
    </row>
    <row r="3493" spans="1:7" x14ac:dyDescent="0.3">
      <c r="A3493" s="17" t="str">
        <f t="shared" si="59"/>
        <v>2022-23Boroondara CityG2</v>
      </c>
      <c r="B3493" s="17" t="s">
        <v>289</v>
      </c>
      <c r="C3493" s="17" t="s">
        <v>253</v>
      </c>
      <c r="D3493" s="17" t="s">
        <v>22</v>
      </c>
      <c r="E3493" s="17">
        <v>59</v>
      </c>
      <c r="F3493" s="17">
        <v>53.875641025641002</v>
      </c>
      <c r="G3493" s="17">
        <v>57.863636363636402</v>
      </c>
    </row>
    <row r="3494" spans="1:7" x14ac:dyDescent="0.3">
      <c r="A3494" s="17" t="str">
        <f t="shared" si="59"/>
        <v>2022-23Boroondara CityAF2</v>
      </c>
      <c r="B3494" s="17" t="s">
        <v>289</v>
      </c>
      <c r="C3494" s="17" t="s">
        <v>253</v>
      </c>
      <c r="D3494" s="17" t="s">
        <v>321</v>
      </c>
      <c r="E3494" s="17">
        <v>1</v>
      </c>
      <c r="F3494" s="17">
        <v>1.5932435144763899</v>
      </c>
      <c r="G3494" s="17">
        <v>1.8181818181818199</v>
      </c>
    </row>
    <row r="3495" spans="1:7" x14ac:dyDescent="0.3">
      <c r="A3495" s="17" t="str">
        <f t="shared" si="59"/>
        <v>2022-23Boroondara CityAF6</v>
      </c>
      <c r="B3495" s="17" t="s">
        <v>289</v>
      </c>
      <c r="C3495" s="17" t="s">
        <v>253</v>
      </c>
      <c r="D3495" s="17" t="s">
        <v>332</v>
      </c>
      <c r="E3495" s="17">
        <v>13.9022495587654</v>
      </c>
      <c r="F3495" s="17">
        <v>4.5893074838611296</v>
      </c>
      <c r="G3495" s="17">
        <v>5.4694595442213698</v>
      </c>
    </row>
    <row r="3496" spans="1:7" x14ac:dyDescent="0.3">
      <c r="A3496" s="17" t="str">
        <f t="shared" si="59"/>
        <v>2022-23Boroondara CityAF7</v>
      </c>
      <c r="B3496" s="17" t="s">
        <v>289</v>
      </c>
      <c r="C3496" s="17" t="s">
        <v>253</v>
      </c>
      <c r="D3496" s="17" t="s">
        <v>322</v>
      </c>
      <c r="E3496" s="17">
        <v>-2.57233671621106E-2</v>
      </c>
      <c r="F3496" s="17">
        <v>11.500413423283</v>
      </c>
      <c r="G3496" s="17">
        <v>2.0564391620470799</v>
      </c>
    </row>
    <row r="3497" spans="1:7" x14ac:dyDescent="0.3">
      <c r="A3497" s="17" t="str">
        <f t="shared" si="59"/>
        <v>2022-23Boroondara CityAM1</v>
      </c>
      <c r="B3497" s="17" t="s">
        <v>289</v>
      </c>
      <c r="C3497" s="17" t="s">
        <v>253</v>
      </c>
      <c r="D3497" s="17" t="s">
        <v>318</v>
      </c>
      <c r="E3497" s="17">
        <v>1.0004427717511599</v>
      </c>
      <c r="F3497" s="17">
        <v>1.9084866693768601</v>
      </c>
      <c r="G3497" s="17">
        <v>1.79616990824585</v>
      </c>
    </row>
    <row r="3498" spans="1:7" x14ac:dyDescent="0.3">
      <c r="A3498" s="17" t="str">
        <f t="shared" si="59"/>
        <v>2022-23Boroondara CityAM2</v>
      </c>
      <c r="B3498" s="17" t="s">
        <v>289</v>
      </c>
      <c r="C3498" s="17" t="s">
        <v>253</v>
      </c>
      <c r="D3498" s="17" t="s">
        <v>323</v>
      </c>
      <c r="E3498" s="17">
        <v>0.66920152091254703</v>
      </c>
      <c r="F3498" s="17">
        <v>0.43219647255364302</v>
      </c>
      <c r="G3498" s="17">
        <v>0.50037996797673001</v>
      </c>
    </row>
    <row r="3499" spans="1:7" x14ac:dyDescent="0.3">
      <c r="A3499" s="17" t="str">
        <f t="shared" si="59"/>
        <v>2022-23Boroondara CityAM5</v>
      </c>
      <c r="B3499" s="17" t="s">
        <v>289</v>
      </c>
      <c r="C3499" s="17" t="s">
        <v>253</v>
      </c>
      <c r="D3499" s="17" t="s">
        <v>324</v>
      </c>
      <c r="E3499" s="17">
        <v>0.53612167300380198</v>
      </c>
      <c r="F3499" s="17">
        <v>0.36645320055673702</v>
      </c>
      <c r="G3499" s="17">
        <v>0.36776152942982998</v>
      </c>
    </row>
    <row r="3500" spans="1:7" x14ac:dyDescent="0.3">
      <c r="A3500" s="17" t="str">
        <f t="shared" si="59"/>
        <v>2022-23Boroondara CityAM6</v>
      </c>
      <c r="B3500" s="17" t="s">
        <v>289</v>
      </c>
      <c r="C3500" s="17" t="s">
        <v>253</v>
      </c>
      <c r="D3500" s="17" t="s">
        <v>325</v>
      </c>
      <c r="E3500" s="17">
        <v>8.5678970078684404</v>
      </c>
      <c r="F3500" s="17">
        <v>14.217352510829301</v>
      </c>
      <c r="G3500" s="17">
        <v>7.7068162418600901</v>
      </c>
    </row>
    <row r="3501" spans="1:7" x14ac:dyDescent="0.3">
      <c r="A3501" s="17" t="str">
        <f t="shared" si="59"/>
        <v>2022-23Boroondara CityAM7</v>
      </c>
      <c r="B3501" s="17" t="s">
        <v>289</v>
      </c>
      <c r="C3501" s="17" t="s">
        <v>253</v>
      </c>
      <c r="D3501" s="17" t="s">
        <v>326</v>
      </c>
      <c r="E3501" s="17">
        <v>1</v>
      </c>
      <c r="F3501" s="17">
        <v>0.63968792645263195</v>
      </c>
      <c r="G3501" s="17">
        <v>0.93777056277056303</v>
      </c>
    </row>
    <row r="3502" spans="1:7" x14ac:dyDescent="0.3">
      <c r="A3502" s="17" t="str">
        <f t="shared" si="59"/>
        <v>2022-23Boroondara CityFS1</v>
      </c>
      <c r="B3502" s="17" t="s">
        <v>289</v>
      </c>
      <c r="C3502" s="17" t="s">
        <v>253</v>
      </c>
      <c r="D3502" s="17" t="s">
        <v>327</v>
      </c>
      <c r="E3502" s="17">
        <v>1.67105263157895</v>
      </c>
      <c r="F3502" s="17">
        <v>2.0179266072490498</v>
      </c>
      <c r="G3502" s="17">
        <v>1.8059135130036801</v>
      </c>
    </row>
    <row r="3503" spans="1:7" x14ac:dyDescent="0.3">
      <c r="A3503" s="17" t="str">
        <f t="shared" si="59"/>
        <v>2022-23Boroondara CityFS2</v>
      </c>
      <c r="B3503" s="17" t="s">
        <v>289</v>
      </c>
      <c r="C3503" s="17" t="s">
        <v>253</v>
      </c>
      <c r="D3503" s="17" t="s">
        <v>328</v>
      </c>
      <c r="E3503" s="17">
        <v>1</v>
      </c>
      <c r="F3503" s="17">
        <v>0.86800034719728203</v>
      </c>
      <c r="G3503" s="17">
        <v>0.95867909233778303</v>
      </c>
    </row>
    <row r="3504" spans="1:7" x14ac:dyDescent="0.3">
      <c r="A3504" s="17" t="str">
        <f t="shared" si="59"/>
        <v>2022-23Boroondara CityFS3</v>
      </c>
      <c r="B3504" s="17" t="s">
        <v>289</v>
      </c>
      <c r="C3504" s="17" t="s">
        <v>253</v>
      </c>
      <c r="D3504" s="17" t="s">
        <v>333</v>
      </c>
      <c r="E3504" s="17">
        <v>299.32132251771202</v>
      </c>
      <c r="F3504" s="17">
        <v>533.95638105639796</v>
      </c>
      <c r="G3504" s="17">
        <v>562.77137462327698</v>
      </c>
    </row>
    <row r="3505" spans="1:7" x14ac:dyDescent="0.3">
      <c r="A3505" s="17" t="str">
        <f t="shared" ref="A3505:A3568" si="60">CONCATENATE(B3505,C3505,D3505)</f>
        <v>2022-23Boroondara CityR1</v>
      </c>
      <c r="B3505" s="17" t="s">
        <v>289</v>
      </c>
      <c r="C3505" s="17" t="s">
        <v>253</v>
      </c>
      <c r="D3505" s="17" t="s">
        <v>301</v>
      </c>
      <c r="E3505" s="17">
        <v>97.221240189493003</v>
      </c>
      <c r="F3505" s="17">
        <v>82.350770672540904</v>
      </c>
      <c r="G3505" s="17">
        <v>113.76110685203101</v>
      </c>
    </row>
    <row r="3506" spans="1:7" x14ac:dyDescent="0.3">
      <c r="A3506" s="17" t="str">
        <f t="shared" si="60"/>
        <v>2022-23Boroondara CityG1</v>
      </c>
      <c r="B3506" s="17" t="s">
        <v>289</v>
      </c>
      <c r="C3506" s="17" t="s">
        <v>253</v>
      </c>
      <c r="D3506" s="17" t="s">
        <v>338</v>
      </c>
      <c r="E3506" s="17">
        <v>4.7008547008547001E-2</v>
      </c>
      <c r="F3506" s="17">
        <v>8.9952113267928305E-2</v>
      </c>
      <c r="G3506" s="17">
        <v>6.2400867020883703E-2</v>
      </c>
    </row>
    <row r="3507" spans="1:7" x14ac:dyDescent="0.3">
      <c r="A3507" s="17" t="str">
        <f t="shared" si="60"/>
        <v>2022-23Boroondara CityMC6</v>
      </c>
      <c r="B3507" s="17" t="s">
        <v>289</v>
      </c>
      <c r="C3507" s="17" t="s">
        <v>253</v>
      </c>
      <c r="D3507" s="17" t="s">
        <v>302</v>
      </c>
      <c r="E3507" s="17">
        <v>0.99818676337262002</v>
      </c>
      <c r="F3507" s="17">
        <v>0.97788007754137096</v>
      </c>
      <c r="G3507" s="17">
        <v>0.95249207594398999</v>
      </c>
    </row>
    <row r="3508" spans="1:7" x14ac:dyDescent="0.3">
      <c r="A3508" s="17" t="str">
        <f t="shared" si="60"/>
        <v>2022-23Boroondara CityG3</v>
      </c>
      <c r="B3508" s="17" t="s">
        <v>289</v>
      </c>
      <c r="C3508" s="17" t="s">
        <v>253</v>
      </c>
      <c r="D3508" s="17" t="s">
        <v>337</v>
      </c>
      <c r="E3508" s="17">
        <v>0.97653958944281505</v>
      </c>
      <c r="F3508" s="17">
        <v>0.926844095214302</v>
      </c>
      <c r="G3508" s="17">
        <v>0.92499206114299604</v>
      </c>
    </row>
    <row r="3509" spans="1:7" x14ac:dyDescent="0.3">
      <c r="A3509" s="17" t="str">
        <f t="shared" si="60"/>
        <v>2022-23Boroondara CityG4</v>
      </c>
      <c r="B3509" s="17" t="s">
        <v>289</v>
      </c>
      <c r="C3509" s="17" t="s">
        <v>253</v>
      </c>
      <c r="D3509" s="17" t="s">
        <v>336</v>
      </c>
      <c r="E3509" s="17">
        <v>54402.599090909098</v>
      </c>
      <c r="F3509" s="17">
        <v>57531.340882433498</v>
      </c>
      <c r="G3509" s="17">
        <v>60732.597748917797</v>
      </c>
    </row>
    <row r="3510" spans="1:7" x14ac:dyDescent="0.3">
      <c r="A3510" s="17" t="str">
        <f t="shared" si="60"/>
        <v>2022-23Boroondara CityG5</v>
      </c>
      <c r="B3510" s="17" t="s">
        <v>289</v>
      </c>
      <c r="C3510" s="17" t="s">
        <v>253</v>
      </c>
      <c r="D3510" s="17" t="s">
        <v>335</v>
      </c>
      <c r="E3510" s="17">
        <v>59</v>
      </c>
      <c r="F3510" s="17">
        <v>53.15</v>
      </c>
      <c r="G3510" s="17">
        <v>57.727272727272698</v>
      </c>
    </row>
    <row r="3511" spans="1:7" x14ac:dyDescent="0.3">
      <c r="A3511" s="17" t="str">
        <f t="shared" si="60"/>
        <v>2022-23Boroondara CityLB1</v>
      </c>
      <c r="B3511" s="17" t="s">
        <v>289</v>
      </c>
      <c r="C3511" s="17" t="s">
        <v>253</v>
      </c>
      <c r="D3511" s="17" t="s">
        <v>329</v>
      </c>
      <c r="E3511" s="17">
        <v>3.94459626139126</v>
      </c>
      <c r="F3511" s="17">
        <v>3.7135197666989099</v>
      </c>
      <c r="G3511" s="17">
        <v>4.8782451027063303</v>
      </c>
    </row>
    <row r="3512" spans="1:7" x14ac:dyDescent="0.3">
      <c r="A3512" s="17" t="str">
        <f t="shared" si="60"/>
        <v>2022-23Boroondara CityLB2</v>
      </c>
      <c r="B3512" s="17" t="s">
        <v>289</v>
      </c>
      <c r="C3512" s="17" t="s">
        <v>253</v>
      </c>
      <c r="D3512" s="17" t="s">
        <v>334</v>
      </c>
      <c r="E3512" s="17">
        <v>0.64240203886588099</v>
      </c>
      <c r="F3512" s="17">
        <v>0.62179871830665301</v>
      </c>
      <c r="G3512" s="17">
        <v>0.68457151828236096</v>
      </c>
    </row>
    <row r="3513" spans="1:7" x14ac:dyDescent="0.3">
      <c r="A3513" s="17" t="str">
        <f t="shared" si="60"/>
        <v>2022-23Boroondara CityLB4</v>
      </c>
      <c r="B3513" s="17" t="s">
        <v>289</v>
      </c>
      <c r="C3513" s="17" t="s">
        <v>253</v>
      </c>
      <c r="D3513" s="17" t="s">
        <v>331</v>
      </c>
      <c r="E3513" s="17">
        <v>0.204048266189852</v>
      </c>
      <c r="F3513" s="17">
        <v>0.122091598425925</v>
      </c>
      <c r="G3513" s="17">
        <v>0.132801626896181</v>
      </c>
    </row>
    <row r="3514" spans="1:7" x14ac:dyDescent="0.3">
      <c r="A3514" s="17" t="str">
        <f t="shared" si="60"/>
        <v>2022-23Boroondara CityLB5</v>
      </c>
      <c r="B3514" s="17" t="s">
        <v>289</v>
      </c>
      <c r="C3514" s="17" t="s">
        <v>253</v>
      </c>
      <c r="D3514" s="17" t="s">
        <v>330</v>
      </c>
      <c r="E3514" s="17">
        <v>56.180705857352798</v>
      </c>
      <c r="F3514" s="17">
        <v>35.380655636704098</v>
      </c>
      <c r="G3514" s="17">
        <v>41.3188283958591</v>
      </c>
    </row>
    <row r="3515" spans="1:7" x14ac:dyDescent="0.3">
      <c r="A3515" s="17" t="str">
        <f t="shared" si="60"/>
        <v>2022-23Boroondara CityMC2</v>
      </c>
      <c r="B3515" s="17" t="s">
        <v>289</v>
      </c>
      <c r="C3515" s="17" t="s">
        <v>253</v>
      </c>
      <c r="D3515" s="17" t="s">
        <v>320</v>
      </c>
      <c r="E3515" s="17">
        <v>1.0072529465095199</v>
      </c>
      <c r="F3515" s="17">
        <v>1.02181898787823</v>
      </c>
      <c r="G3515" s="17">
        <v>1.00858491874586</v>
      </c>
    </row>
    <row r="3516" spans="1:7" x14ac:dyDescent="0.3">
      <c r="A3516" s="17" t="str">
        <f t="shared" si="60"/>
        <v>2022-23Boroondara CityMC3</v>
      </c>
      <c r="B3516" s="17" t="s">
        <v>289</v>
      </c>
      <c r="C3516" s="17" t="s">
        <v>253</v>
      </c>
      <c r="D3516" s="17" t="s">
        <v>297</v>
      </c>
      <c r="E3516" s="17">
        <v>79.119411329303404</v>
      </c>
      <c r="F3516" s="17">
        <v>86.610523781947194</v>
      </c>
      <c r="G3516" s="17">
        <v>85.705721362328603</v>
      </c>
    </row>
    <row r="3517" spans="1:7" x14ac:dyDescent="0.3">
      <c r="A3517" s="17" t="str">
        <f t="shared" si="60"/>
        <v>2022-23Boroondara CityMC4</v>
      </c>
      <c r="B3517" s="17" t="s">
        <v>289</v>
      </c>
      <c r="C3517" s="17" t="s">
        <v>253</v>
      </c>
      <c r="D3517" s="17" t="s">
        <v>304</v>
      </c>
      <c r="E3517" s="17">
        <v>0.832299379627777</v>
      </c>
      <c r="F3517" s="17">
        <v>0.77911428914280301</v>
      </c>
      <c r="G3517" s="17">
        <v>0.766823891995286</v>
      </c>
    </row>
    <row r="3518" spans="1:7" x14ac:dyDescent="0.3">
      <c r="A3518" s="17" t="str">
        <f t="shared" si="60"/>
        <v>2022-23Boroondara CityOP1</v>
      </c>
      <c r="B3518" s="17" t="s">
        <v>289</v>
      </c>
      <c r="C3518" s="17" t="s">
        <v>253</v>
      </c>
      <c r="D3518" s="17" t="s">
        <v>306</v>
      </c>
      <c r="E3518" s="17">
        <v>3.3549128864875398E-2</v>
      </c>
      <c r="F3518" s="17">
        <v>-1.20220242720441E-2</v>
      </c>
      <c r="G3518" s="17">
        <v>2.14079554076472E-2</v>
      </c>
    </row>
    <row r="3519" spans="1:7" x14ac:dyDescent="0.3">
      <c r="A3519" s="17" t="str">
        <f t="shared" si="60"/>
        <v>2022-23Boroondara CityFS4</v>
      </c>
      <c r="B3519" s="17" t="s">
        <v>289</v>
      </c>
      <c r="C3519" s="17" t="s">
        <v>253</v>
      </c>
      <c r="D3519" s="17" t="s">
        <v>339</v>
      </c>
      <c r="E3519" s="17">
        <v>0.97690941385435204</v>
      </c>
      <c r="F3519" s="17">
        <v>0.84019844555310996</v>
      </c>
      <c r="G3519" s="17">
        <v>0.99278301761230403</v>
      </c>
    </row>
    <row r="3520" spans="1:7" x14ac:dyDescent="0.3">
      <c r="A3520" s="17" t="str">
        <f t="shared" si="60"/>
        <v>2022-23Boroondara CityC4</v>
      </c>
      <c r="B3520" s="17" t="s">
        <v>289</v>
      </c>
      <c r="C3520" s="17" t="s">
        <v>253</v>
      </c>
      <c r="D3520" s="17" t="s">
        <v>309</v>
      </c>
      <c r="E3520" s="17">
        <v>1479.4966088388601</v>
      </c>
      <c r="F3520" s="17">
        <v>1671.0885249641201</v>
      </c>
      <c r="G3520" s="17">
        <v>1432.19430206219</v>
      </c>
    </row>
    <row r="3521" spans="1:7" x14ac:dyDescent="0.3">
      <c r="A3521" s="17" t="str">
        <f t="shared" si="60"/>
        <v>2022-23Boroondara CityC5</v>
      </c>
      <c r="B3521" s="17" t="s">
        <v>289</v>
      </c>
      <c r="C3521" s="17" t="s">
        <v>253</v>
      </c>
      <c r="D3521" s="17" t="s">
        <v>308</v>
      </c>
      <c r="E3521" s="17">
        <v>78.218061400971607</v>
      </c>
      <c r="F3521" s="17">
        <v>564.26027484438498</v>
      </c>
      <c r="G3521" s="17">
        <v>149.992439058679</v>
      </c>
    </row>
    <row r="3522" spans="1:7" x14ac:dyDescent="0.3">
      <c r="A3522" s="17" t="str">
        <f t="shared" si="60"/>
        <v>2022-23Boroondara CityC6</v>
      </c>
      <c r="B3522" s="17" t="s">
        <v>289</v>
      </c>
      <c r="C3522" s="17" t="s">
        <v>253</v>
      </c>
      <c r="D3522" s="17" t="s">
        <v>307</v>
      </c>
      <c r="E3522" s="17">
        <v>10</v>
      </c>
      <c r="F3522" s="17">
        <v>5.4936708860759502</v>
      </c>
      <c r="G3522" s="17">
        <v>7.7272727272727302</v>
      </c>
    </row>
    <row r="3523" spans="1:7" x14ac:dyDescent="0.3">
      <c r="A3523" s="17" t="str">
        <f t="shared" si="60"/>
        <v>2022-23Boroondara CityO4</v>
      </c>
      <c r="B3523" s="17" t="s">
        <v>289</v>
      </c>
      <c r="C3523" s="17" t="s">
        <v>253</v>
      </c>
      <c r="D3523" s="17" t="s">
        <v>313</v>
      </c>
      <c r="E3523" s="17">
        <v>0.36419528971485299</v>
      </c>
      <c r="F3523" s="17">
        <v>0.195570360867104</v>
      </c>
      <c r="G3523" s="17">
        <v>0.17784955905462799</v>
      </c>
    </row>
    <row r="3524" spans="1:7" x14ac:dyDescent="0.3">
      <c r="A3524" s="17" t="str">
        <f t="shared" si="60"/>
        <v>2022-23Boroondara CityC7</v>
      </c>
      <c r="B3524" s="17" t="s">
        <v>289</v>
      </c>
      <c r="C3524" s="17" t="s">
        <v>253</v>
      </c>
      <c r="D3524" s="17" t="s">
        <v>296</v>
      </c>
      <c r="E3524" s="17">
        <v>0.18801410105757899</v>
      </c>
      <c r="F3524" s="17">
        <v>0.182727611163157</v>
      </c>
      <c r="G3524" s="17">
        <v>0.16123143888887601</v>
      </c>
    </row>
    <row r="3525" spans="1:7" x14ac:dyDescent="0.3">
      <c r="A3525" s="17" t="str">
        <f t="shared" si="60"/>
        <v>2022-23Boroondara CityC3</v>
      </c>
      <c r="B3525" s="17" t="s">
        <v>289</v>
      </c>
      <c r="C3525" s="17" t="s">
        <v>253</v>
      </c>
      <c r="D3525" s="17" t="s">
        <v>310</v>
      </c>
      <c r="E3525" s="17">
        <v>258.28674614592302</v>
      </c>
      <c r="F3525" s="17">
        <v>105.235536283898</v>
      </c>
      <c r="G3525" s="17">
        <v>275.231656900031</v>
      </c>
    </row>
    <row r="3526" spans="1:7" x14ac:dyDescent="0.3">
      <c r="A3526" s="17" t="str">
        <f t="shared" si="60"/>
        <v>2022-23Brimbank CityO3</v>
      </c>
      <c r="B3526" s="17" t="s">
        <v>289</v>
      </c>
      <c r="C3526" s="17" t="s">
        <v>208</v>
      </c>
      <c r="D3526" s="17" t="s">
        <v>314</v>
      </c>
      <c r="E3526" s="17">
        <v>6.9580685272174606E-2</v>
      </c>
      <c r="F3526" s="17">
        <v>2.9313650044590699E-2</v>
      </c>
      <c r="G3526" s="17">
        <v>3.4677492666996497E-2</v>
      </c>
    </row>
    <row r="3527" spans="1:7" x14ac:dyDescent="0.3">
      <c r="A3527" s="17" t="str">
        <f t="shared" si="60"/>
        <v>2022-23Brimbank CitySP1</v>
      </c>
      <c r="B3527" s="17" t="s">
        <v>289</v>
      </c>
      <c r="C3527" s="17" t="s">
        <v>208</v>
      </c>
      <c r="D3527" s="17" t="s">
        <v>305</v>
      </c>
      <c r="E3527" s="17">
        <v>89</v>
      </c>
      <c r="F3527" s="17">
        <v>87.031818181818196</v>
      </c>
      <c r="G3527" s="17">
        <v>89.204545454545496</v>
      </c>
    </row>
    <row r="3528" spans="1:7" x14ac:dyDescent="0.3">
      <c r="A3528" s="17" t="str">
        <f t="shared" si="60"/>
        <v>2022-23Brimbank CitySP2</v>
      </c>
      <c r="B3528" s="17" t="s">
        <v>289</v>
      </c>
      <c r="C3528" s="17" t="s">
        <v>208</v>
      </c>
      <c r="D3528" s="17" t="s">
        <v>38</v>
      </c>
      <c r="E3528" s="17">
        <v>0.70034052213393905</v>
      </c>
      <c r="F3528" s="17">
        <v>0.63316761822819201</v>
      </c>
      <c r="G3528" s="17">
        <v>0.68768196345914101</v>
      </c>
    </row>
    <row r="3529" spans="1:7" x14ac:dyDescent="0.3">
      <c r="A3529" s="17" t="str">
        <f t="shared" si="60"/>
        <v>2022-23Brimbank CitySP3</v>
      </c>
      <c r="B3529" s="17" t="s">
        <v>289</v>
      </c>
      <c r="C3529" s="17" t="s">
        <v>208</v>
      </c>
      <c r="D3529" s="17" t="s">
        <v>295</v>
      </c>
      <c r="E3529" s="17">
        <v>2927.7982456140398</v>
      </c>
      <c r="F3529" s="17">
        <v>3010.6430743850301</v>
      </c>
      <c r="G3529" s="17">
        <v>3294.6645751124802</v>
      </c>
    </row>
    <row r="3530" spans="1:7" x14ac:dyDescent="0.3">
      <c r="A3530" s="17" t="str">
        <f t="shared" si="60"/>
        <v>2022-23Brimbank CitySP4</v>
      </c>
      <c r="B3530" s="17" t="s">
        <v>289</v>
      </c>
      <c r="C3530" s="17" t="s">
        <v>208</v>
      </c>
      <c r="D3530" s="17" t="s">
        <v>319</v>
      </c>
      <c r="E3530" s="17">
        <v>0.85714285714285698</v>
      </c>
      <c r="F3530" s="17">
        <v>0.52134335627158601</v>
      </c>
      <c r="G3530" s="17">
        <v>0.655658003612549</v>
      </c>
    </row>
    <row r="3531" spans="1:7" x14ac:dyDescent="0.3">
      <c r="A3531" s="17" t="str">
        <f t="shared" si="60"/>
        <v>2022-23Brimbank CityWC1</v>
      </c>
      <c r="B3531" s="17" t="s">
        <v>289</v>
      </c>
      <c r="C3531" s="17" t="s">
        <v>208</v>
      </c>
      <c r="D3531" s="17" t="s">
        <v>294</v>
      </c>
      <c r="E3531" s="17">
        <v>135.97458996809701</v>
      </c>
      <c r="F3531" s="17">
        <v>142.272041912909</v>
      </c>
      <c r="G3531" s="17">
        <v>152.63417724494099</v>
      </c>
    </row>
    <row r="3532" spans="1:7" x14ac:dyDescent="0.3">
      <c r="A3532" s="17" t="str">
        <f t="shared" si="60"/>
        <v>2022-23Brimbank CityWC2</v>
      </c>
      <c r="B3532" s="17" t="s">
        <v>289</v>
      </c>
      <c r="C3532" s="17" t="s">
        <v>208</v>
      </c>
      <c r="D3532" s="17" t="s">
        <v>293</v>
      </c>
      <c r="E3532" s="17">
        <v>9.3594105461600403</v>
      </c>
      <c r="F3532" s="17">
        <v>6.0319201847867001</v>
      </c>
      <c r="G3532" s="17">
        <v>9.4222327713484209</v>
      </c>
    </row>
    <row r="3533" spans="1:7" x14ac:dyDescent="0.3">
      <c r="A3533" s="17" t="str">
        <f t="shared" si="60"/>
        <v>2022-23Brimbank CityWC3</v>
      </c>
      <c r="B3533" s="17" t="s">
        <v>289</v>
      </c>
      <c r="C3533" s="17" t="s">
        <v>208</v>
      </c>
      <c r="D3533" s="17" t="s">
        <v>292</v>
      </c>
      <c r="E3533" s="17">
        <v>137.84307056624499</v>
      </c>
      <c r="F3533" s="17">
        <v>137.95516789220801</v>
      </c>
      <c r="G3533" s="17">
        <v>139.20575164376899</v>
      </c>
    </row>
    <row r="3534" spans="1:7" x14ac:dyDescent="0.3">
      <c r="A3534" s="17" t="str">
        <f t="shared" si="60"/>
        <v>2022-23Brimbank CityWC4</v>
      </c>
      <c r="B3534" s="17" t="s">
        <v>289</v>
      </c>
      <c r="C3534" s="17" t="s">
        <v>208</v>
      </c>
      <c r="D3534" s="17" t="s">
        <v>291</v>
      </c>
      <c r="E3534" s="17">
        <v>39.836956980029001</v>
      </c>
      <c r="F3534" s="17">
        <v>77.599560290157896</v>
      </c>
      <c r="G3534" s="17">
        <v>66.919179823215501</v>
      </c>
    </row>
    <row r="3535" spans="1:7" x14ac:dyDescent="0.3">
      <c r="A3535" s="17" t="str">
        <f t="shared" si="60"/>
        <v>2022-23Brimbank CityWC5</v>
      </c>
      <c r="B3535" s="17" t="s">
        <v>289</v>
      </c>
      <c r="C3535" s="17" t="s">
        <v>208</v>
      </c>
      <c r="D3535" s="17" t="s">
        <v>46</v>
      </c>
      <c r="E3535" s="17">
        <v>0.42223900061774999</v>
      </c>
      <c r="F3535" s="17">
        <v>0.48157373029276901</v>
      </c>
      <c r="G3535" s="17">
        <v>0.509253655235272</v>
      </c>
    </row>
    <row r="3536" spans="1:7" x14ac:dyDescent="0.3">
      <c r="A3536" s="17" t="str">
        <f t="shared" si="60"/>
        <v>2022-23Brimbank CityE2</v>
      </c>
      <c r="B3536" s="17" t="s">
        <v>289</v>
      </c>
      <c r="C3536" s="17" t="s">
        <v>208</v>
      </c>
      <c r="D3536" s="17" t="s">
        <v>54</v>
      </c>
      <c r="E3536" s="17">
        <v>2840.8333333333298</v>
      </c>
      <c r="F3536" s="17">
        <v>3923.0064852901201</v>
      </c>
      <c r="G3536" s="17">
        <v>3093.9173879313598</v>
      </c>
    </row>
    <row r="3537" spans="1:7" x14ac:dyDescent="0.3">
      <c r="A3537" s="17" t="str">
        <f t="shared" si="60"/>
        <v>2022-23Brimbank CityE4</v>
      </c>
      <c r="B3537" s="17" t="s">
        <v>289</v>
      </c>
      <c r="C3537" s="17" t="s">
        <v>208</v>
      </c>
      <c r="D3537" s="17" t="s">
        <v>299</v>
      </c>
      <c r="E3537" s="17">
        <v>1717.8109452736301</v>
      </c>
      <c r="F3537" s="17">
        <v>1846.8824585038799</v>
      </c>
      <c r="G3537" s="17">
        <v>1842.4470347828401</v>
      </c>
    </row>
    <row r="3538" spans="1:7" x14ac:dyDescent="0.3">
      <c r="A3538" s="17" t="str">
        <f t="shared" si="60"/>
        <v>2022-23Brimbank CityL1</v>
      </c>
      <c r="B3538" s="17" t="s">
        <v>289</v>
      </c>
      <c r="C3538" s="17" t="s">
        <v>208</v>
      </c>
      <c r="D3538" s="17" t="s">
        <v>63</v>
      </c>
      <c r="E3538" s="17">
        <v>2.0613942074648599</v>
      </c>
      <c r="F3538" s="17">
        <v>2.64124785824758</v>
      </c>
      <c r="G3538" s="17">
        <v>2.2639273973074299</v>
      </c>
    </row>
    <row r="3539" spans="1:7" x14ac:dyDescent="0.3">
      <c r="A3539" s="17" t="str">
        <f t="shared" si="60"/>
        <v>2022-23Brimbank CityR5</v>
      </c>
      <c r="B3539" s="17" t="s">
        <v>289</v>
      </c>
      <c r="C3539" s="17" t="s">
        <v>208</v>
      </c>
      <c r="D3539" s="17" t="s">
        <v>298</v>
      </c>
      <c r="E3539" s="17">
        <v>60</v>
      </c>
      <c r="F3539" s="17">
        <v>50.147435897435898</v>
      </c>
      <c r="G3539" s="17">
        <v>62.727272727272698</v>
      </c>
    </row>
    <row r="3540" spans="1:7" x14ac:dyDescent="0.3">
      <c r="A3540" s="17" t="str">
        <f t="shared" si="60"/>
        <v>2022-23Brimbank CityO2</v>
      </c>
      <c r="B3540" s="17" t="s">
        <v>289</v>
      </c>
      <c r="C3540" s="17" t="s">
        <v>208</v>
      </c>
      <c r="D3540" s="17" t="s">
        <v>315</v>
      </c>
      <c r="E3540" s="17">
        <v>0.50810536980749699</v>
      </c>
      <c r="F3540" s="17">
        <v>0.148505628817174</v>
      </c>
      <c r="G3540" s="17">
        <v>0.198665046142672</v>
      </c>
    </row>
    <row r="3541" spans="1:7" x14ac:dyDescent="0.3">
      <c r="A3541" s="17" t="str">
        <f t="shared" si="60"/>
        <v>2022-23Brimbank CityC6</v>
      </c>
      <c r="B3541" s="17" t="s">
        <v>289</v>
      </c>
      <c r="C3541" s="17" t="s">
        <v>208</v>
      </c>
      <c r="D3541" s="17" t="s">
        <v>307</v>
      </c>
      <c r="E3541" s="17">
        <v>1</v>
      </c>
      <c r="F3541" s="17">
        <v>5.4936708860759502</v>
      </c>
      <c r="G3541" s="17">
        <v>7.7272727272727302</v>
      </c>
    </row>
    <row r="3542" spans="1:7" x14ac:dyDescent="0.3">
      <c r="A3542" s="17" t="str">
        <f t="shared" si="60"/>
        <v>2022-23Brimbank CityO4</v>
      </c>
      <c r="B3542" s="17" t="s">
        <v>289</v>
      </c>
      <c r="C3542" s="17" t="s">
        <v>208</v>
      </c>
      <c r="D3542" s="17" t="s">
        <v>313</v>
      </c>
      <c r="E3542" s="17">
        <v>0.449677372580294</v>
      </c>
      <c r="F3542" s="17">
        <v>0.195570360867104</v>
      </c>
      <c r="G3542" s="17">
        <v>0.17784955905462799</v>
      </c>
    </row>
    <row r="3543" spans="1:7" x14ac:dyDescent="0.3">
      <c r="A3543" s="17" t="str">
        <f t="shared" si="60"/>
        <v>2022-23Brimbank CityO5</v>
      </c>
      <c r="B3543" s="17" t="s">
        <v>289</v>
      </c>
      <c r="C3543" s="17" t="s">
        <v>208</v>
      </c>
      <c r="D3543" s="17" t="s">
        <v>70</v>
      </c>
      <c r="E3543" s="17">
        <v>0.72244880708353598</v>
      </c>
      <c r="F3543" s="17">
        <v>1.1059595598276799</v>
      </c>
      <c r="G3543" s="17">
        <v>1.29186678670143</v>
      </c>
    </row>
    <row r="3544" spans="1:7" x14ac:dyDescent="0.3">
      <c r="A3544" s="17" t="str">
        <f t="shared" si="60"/>
        <v>2022-23Brimbank CityOP1</v>
      </c>
      <c r="B3544" s="17" t="s">
        <v>289</v>
      </c>
      <c r="C3544" s="17" t="s">
        <v>208</v>
      </c>
      <c r="D3544" s="17" t="s">
        <v>306</v>
      </c>
      <c r="E3544" s="17">
        <v>4.87805893817988E-2</v>
      </c>
      <c r="F3544" s="17">
        <v>-1.20220242720441E-2</v>
      </c>
      <c r="G3544" s="17">
        <v>2.14079554076472E-2</v>
      </c>
    </row>
    <row r="3545" spans="1:7" x14ac:dyDescent="0.3">
      <c r="A3545" s="17" t="str">
        <f t="shared" si="60"/>
        <v>2022-23Brimbank CityS1</v>
      </c>
      <c r="B3545" s="17" t="s">
        <v>289</v>
      </c>
      <c r="C3545" s="17" t="s">
        <v>208</v>
      </c>
      <c r="D3545" s="17" t="s">
        <v>116</v>
      </c>
      <c r="E3545" s="17">
        <v>0.72345033233936895</v>
      </c>
      <c r="F3545" s="17">
        <v>0.58414073656118604</v>
      </c>
      <c r="G3545" s="17">
        <v>0.67770974034447595</v>
      </c>
    </row>
    <row r="3546" spans="1:7" x14ac:dyDescent="0.3">
      <c r="A3546" s="17" t="str">
        <f t="shared" si="60"/>
        <v>2022-23Brimbank CityS2</v>
      </c>
      <c r="B3546" s="17" t="s">
        <v>289</v>
      </c>
      <c r="C3546" s="17" t="s">
        <v>208</v>
      </c>
      <c r="D3546" s="17" t="s">
        <v>317</v>
      </c>
      <c r="E3546" s="17">
        <v>2.9629276369500801E-3</v>
      </c>
      <c r="F3546" s="17">
        <v>3.07688577560212E-3</v>
      </c>
      <c r="G3546" s="17">
        <v>2.0770459478461601E-3</v>
      </c>
    </row>
    <row r="3547" spans="1:7" x14ac:dyDescent="0.3">
      <c r="A3547" s="17" t="str">
        <f t="shared" si="60"/>
        <v>2022-23Brimbank CityC1</v>
      </c>
      <c r="B3547" s="17" t="s">
        <v>289</v>
      </c>
      <c r="C3547" s="17" t="s">
        <v>208</v>
      </c>
      <c r="D3547" s="17" t="s">
        <v>312</v>
      </c>
      <c r="E3547" s="17">
        <v>1182.54066871693</v>
      </c>
      <c r="F3547" s="17">
        <v>2409.9772621942202</v>
      </c>
      <c r="G3547" s="17">
        <v>1589.15441255418</v>
      </c>
    </row>
    <row r="3548" spans="1:7" x14ac:dyDescent="0.3">
      <c r="A3548" s="17" t="str">
        <f t="shared" si="60"/>
        <v>2022-23Brimbank CityC2</v>
      </c>
      <c r="B3548" s="17" t="s">
        <v>289</v>
      </c>
      <c r="C3548" s="17" t="s">
        <v>208</v>
      </c>
      <c r="D3548" s="17" t="s">
        <v>311</v>
      </c>
      <c r="E3548" s="17">
        <v>10188.9451503008</v>
      </c>
      <c r="F3548" s="17">
        <v>17890.101708148799</v>
      </c>
      <c r="G3548" s="17">
        <v>7870.1858184016601</v>
      </c>
    </row>
    <row r="3549" spans="1:7" x14ac:dyDescent="0.3">
      <c r="A3549" s="17" t="str">
        <f t="shared" si="60"/>
        <v>2022-23Brimbank CityC3</v>
      </c>
      <c r="B3549" s="17" t="s">
        <v>289</v>
      </c>
      <c r="C3549" s="17" t="s">
        <v>208</v>
      </c>
      <c r="D3549" s="17" t="s">
        <v>310</v>
      </c>
      <c r="E3549" s="17">
        <v>212.48184818481801</v>
      </c>
      <c r="F3549" s="17">
        <v>105.235536283898</v>
      </c>
      <c r="G3549" s="17">
        <v>275.231656900031</v>
      </c>
    </row>
    <row r="3550" spans="1:7" x14ac:dyDescent="0.3">
      <c r="A3550" s="17" t="str">
        <f t="shared" si="60"/>
        <v>2022-23Brimbank CityC4</v>
      </c>
      <c r="B3550" s="17" t="s">
        <v>289</v>
      </c>
      <c r="C3550" s="17" t="s">
        <v>208</v>
      </c>
      <c r="D3550" s="17" t="s">
        <v>309</v>
      </c>
      <c r="E3550" s="17">
        <v>1071.1844925600301</v>
      </c>
      <c r="F3550" s="17">
        <v>1671.0885249641201</v>
      </c>
      <c r="G3550" s="17">
        <v>1432.19430206219</v>
      </c>
    </row>
    <row r="3551" spans="1:7" x14ac:dyDescent="0.3">
      <c r="A3551" s="17" t="str">
        <f t="shared" si="60"/>
        <v>2022-23Brimbank CityC5</v>
      </c>
      <c r="B3551" s="17" t="s">
        <v>289</v>
      </c>
      <c r="C3551" s="17" t="s">
        <v>208</v>
      </c>
      <c r="D3551" s="17" t="s">
        <v>308</v>
      </c>
      <c r="E3551" s="17">
        <v>157.668292379858</v>
      </c>
      <c r="F3551" s="17">
        <v>564.26027484438498</v>
      </c>
      <c r="G3551" s="17">
        <v>149.992439058679</v>
      </c>
    </row>
    <row r="3552" spans="1:7" x14ac:dyDescent="0.3">
      <c r="A3552" s="17" t="str">
        <f t="shared" si="60"/>
        <v>2022-23Brimbank CityC7</v>
      </c>
      <c r="B3552" s="17" t="s">
        <v>289</v>
      </c>
      <c r="C3552" s="17" t="s">
        <v>208</v>
      </c>
      <c r="D3552" s="17" t="s">
        <v>296</v>
      </c>
      <c r="E3552" s="17">
        <v>0.109256449165402</v>
      </c>
      <c r="F3552" s="17">
        <v>0.182727611163157</v>
      </c>
      <c r="G3552" s="17">
        <v>0.16123143888887601</v>
      </c>
    </row>
    <row r="3553" spans="1:7" x14ac:dyDescent="0.3">
      <c r="A3553" s="17" t="str">
        <f t="shared" si="60"/>
        <v>2022-23Brimbank CityAF2</v>
      </c>
      <c r="B3553" s="17" t="s">
        <v>289</v>
      </c>
      <c r="C3553" s="17" t="s">
        <v>208</v>
      </c>
      <c r="D3553" s="17" t="s">
        <v>321</v>
      </c>
      <c r="E3553" s="17">
        <v>2</v>
      </c>
      <c r="F3553" s="17">
        <v>1.5932435144763899</v>
      </c>
      <c r="G3553" s="17">
        <v>1.8181818181818199</v>
      </c>
    </row>
    <row r="3554" spans="1:7" x14ac:dyDescent="0.3">
      <c r="A3554" s="17" t="str">
        <f t="shared" si="60"/>
        <v>2022-23Brimbank CityL2</v>
      </c>
      <c r="B3554" s="17" t="s">
        <v>289</v>
      </c>
      <c r="C3554" s="17" t="s">
        <v>208</v>
      </c>
      <c r="D3554" s="17" t="s">
        <v>316</v>
      </c>
      <c r="E3554" s="17">
        <v>0.73747273388269496</v>
      </c>
      <c r="F3554" s="17">
        <v>0.26483524241297501</v>
      </c>
      <c r="G3554" s="17">
        <v>0.160709954774921</v>
      </c>
    </row>
    <row r="3555" spans="1:7" x14ac:dyDescent="0.3">
      <c r="A3555" s="17" t="str">
        <f t="shared" si="60"/>
        <v>2022-23Brimbank CityAF7</v>
      </c>
      <c r="B3555" s="17" t="s">
        <v>289</v>
      </c>
      <c r="C3555" s="17" t="s">
        <v>208</v>
      </c>
      <c r="D3555" s="17" t="s">
        <v>322</v>
      </c>
      <c r="E3555" s="17">
        <v>-0.61522465904525903</v>
      </c>
      <c r="F3555" s="17">
        <v>11.500413423283</v>
      </c>
      <c r="G3555" s="17">
        <v>2.0564391620470799</v>
      </c>
    </row>
    <row r="3556" spans="1:7" x14ac:dyDescent="0.3">
      <c r="A3556" s="17" t="str">
        <f t="shared" si="60"/>
        <v>2022-23Brimbank CityR4</v>
      </c>
      <c r="B3556" s="17" t="s">
        <v>289</v>
      </c>
      <c r="C3556" s="17" t="s">
        <v>208</v>
      </c>
      <c r="D3556" s="17" t="s">
        <v>290</v>
      </c>
      <c r="E3556" s="17">
        <v>30.655570498071899</v>
      </c>
      <c r="F3556" s="17">
        <v>18.264228852014799</v>
      </c>
      <c r="G3556" s="17">
        <v>35.730925012945399</v>
      </c>
    </row>
    <row r="3557" spans="1:7" x14ac:dyDescent="0.3">
      <c r="A3557" s="17" t="str">
        <f t="shared" si="60"/>
        <v>2022-23Brimbank CityAF6</v>
      </c>
      <c r="B3557" s="17" t="s">
        <v>289</v>
      </c>
      <c r="C3557" s="17" t="s">
        <v>208</v>
      </c>
      <c r="D3557" s="17" t="s">
        <v>332</v>
      </c>
      <c r="E3557" s="17">
        <v>7.60393691818624</v>
      </c>
      <c r="F3557" s="17">
        <v>4.5893074838611296</v>
      </c>
      <c r="G3557" s="17">
        <v>5.4694595442213698</v>
      </c>
    </row>
    <row r="3558" spans="1:7" x14ac:dyDescent="0.3">
      <c r="A3558" s="17" t="str">
        <f t="shared" si="60"/>
        <v>2022-23Brimbank CityAM1</v>
      </c>
      <c r="B3558" s="17" t="s">
        <v>289</v>
      </c>
      <c r="C3558" s="17" t="s">
        <v>208</v>
      </c>
      <c r="D3558" s="17" t="s">
        <v>318</v>
      </c>
      <c r="E3558" s="17">
        <v>2.11333671399594</v>
      </c>
      <c r="F3558" s="17">
        <v>1.9084866693768601</v>
      </c>
      <c r="G3558" s="17">
        <v>1.79616990824585</v>
      </c>
    </row>
    <row r="3559" spans="1:7" x14ac:dyDescent="0.3">
      <c r="A3559" s="17" t="str">
        <f t="shared" si="60"/>
        <v>2022-23Brimbank CityAM2</v>
      </c>
      <c r="B3559" s="17" t="s">
        <v>289</v>
      </c>
      <c r="C3559" s="17" t="s">
        <v>208</v>
      </c>
      <c r="D3559" s="17" t="s">
        <v>323</v>
      </c>
      <c r="E3559" s="17">
        <v>0.27998088867654097</v>
      </c>
      <c r="F3559" s="17">
        <v>0.43219647255364302</v>
      </c>
      <c r="G3559" s="17">
        <v>0.50037996797673001</v>
      </c>
    </row>
    <row r="3560" spans="1:7" x14ac:dyDescent="0.3">
      <c r="A3560" s="17" t="str">
        <f t="shared" si="60"/>
        <v>2022-23Brimbank CityAM5</v>
      </c>
      <c r="B3560" s="17" t="s">
        <v>289</v>
      </c>
      <c r="C3560" s="17" t="s">
        <v>208</v>
      </c>
      <c r="D3560" s="17" t="s">
        <v>324</v>
      </c>
      <c r="E3560" s="17">
        <v>0.57572861920688001</v>
      </c>
      <c r="F3560" s="17">
        <v>0.36645320055673702</v>
      </c>
      <c r="G3560" s="17">
        <v>0.36776152942982998</v>
      </c>
    </row>
    <row r="3561" spans="1:7" x14ac:dyDescent="0.3">
      <c r="A3561" s="17" t="str">
        <f t="shared" si="60"/>
        <v>2022-23Brimbank CityAM6</v>
      </c>
      <c r="B3561" s="17" t="s">
        <v>289</v>
      </c>
      <c r="C3561" s="17" t="s">
        <v>208</v>
      </c>
      <c r="D3561" s="17" t="s">
        <v>325</v>
      </c>
      <c r="E3561" s="17">
        <v>9.85659035134044</v>
      </c>
      <c r="F3561" s="17">
        <v>14.217352510829301</v>
      </c>
      <c r="G3561" s="17">
        <v>7.7068162418600901</v>
      </c>
    </row>
    <row r="3562" spans="1:7" x14ac:dyDescent="0.3">
      <c r="A3562" s="17" t="str">
        <f t="shared" si="60"/>
        <v>2022-23Brimbank CityAM7</v>
      </c>
      <c r="B3562" s="17" t="s">
        <v>289</v>
      </c>
      <c r="C3562" s="17" t="s">
        <v>208</v>
      </c>
      <c r="D3562" s="17" t="s">
        <v>326</v>
      </c>
      <c r="E3562" s="17">
        <v>1</v>
      </c>
      <c r="F3562" s="17">
        <v>0.63968792645263195</v>
      </c>
      <c r="G3562" s="17">
        <v>0.93777056277056303</v>
      </c>
    </row>
    <row r="3563" spans="1:7" x14ac:dyDescent="0.3">
      <c r="A3563" s="17" t="str">
        <f t="shared" si="60"/>
        <v>2022-23Brimbank CityFS1</v>
      </c>
      <c r="B3563" s="17" t="s">
        <v>289</v>
      </c>
      <c r="C3563" s="17" t="s">
        <v>208</v>
      </c>
      <c r="D3563" s="17" t="s">
        <v>327</v>
      </c>
      <c r="E3563" s="17">
        <v>1.1666666666666701</v>
      </c>
      <c r="F3563" s="17">
        <v>2.0179266072490498</v>
      </c>
      <c r="G3563" s="17">
        <v>1.8059135130036801</v>
      </c>
    </row>
    <row r="3564" spans="1:7" x14ac:dyDescent="0.3">
      <c r="A3564" s="17" t="str">
        <f t="shared" si="60"/>
        <v>2022-23Brimbank CityFS2</v>
      </c>
      <c r="B3564" s="17" t="s">
        <v>289</v>
      </c>
      <c r="C3564" s="17" t="s">
        <v>208</v>
      </c>
      <c r="D3564" s="17" t="s">
        <v>328</v>
      </c>
      <c r="E3564" s="17">
        <v>1.01920903954802</v>
      </c>
      <c r="F3564" s="17">
        <v>0.86800034719728203</v>
      </c>
      <c r="G3564" s="17">
        <v>0.95867909233778303</v>
      </c>
    </row>
    <row r="3565" spans="1:7" x14ac:dyDescent="0.3">
      <c r="A3565" s="17" t="str">
        <f t="shared" si="60"/>
        <v>2022-23Brimbank CityFS3</v>
      </c>
      <c r="B3565" s="17" t="s">
        <v>289</v>
      </c>
      <c r="C3565" s="17" t="s">
        <v>208</v>
      </c>
      <c r="D3565" s="17" t="s">
        <v>333</v>
      </c>
      <c r="E3565" s="17">
        <v>340.95508982035898</v>
      </c>
      <c r="F3565" s="17">
        <v>533.95638105639796</v>
      </c>
      <c r="G3565" s="17">
        <v>562.77137462327698</v>
      </c>
    </row>
    <row r="3566" spans="1:7" x14ac:dyDescent="0.3">
      <c r="A3566" s="17" t="str">
        <f t="shared" si="60"/>
        <v>2022-23Brimbank CityFS4</v>
      </c>
      <c r="B3566" s="17" t="s">
        <v>289</v>
      </c>
      <c r="C3566" s="17" t="s">
        <v>208</v>
      </c>
      <c r="D3566" s="17" t="s">
        <v>339</v>
      </c>
      <c r="E3566" s="17">
        <v>0.95973154362416102</v>
      </c>
      <c r="F3566" s="17">
        <v>0.84019844555310996</v>
      </c>
      <c r="G3566" s="17">
        <v>0.99278301761230403</v>
      </c>
    </row>
    <row r="3567" spans="1:7" x14ac:dyDescent="0.3">
      <c r="A3567" s="17" t="str">
        <f t="shared" si="60"/>
        <v>2022-23Brimbank CityG1</v>
      </c>
      <c r="B3567" s="17" t="s">
        <v>289</v>
      </c>
      <c r="C3567" s="17" t="s">
        <v>208</v>
      </c>
      <c r="D3567" s="17" t="s">
        <v>338</v>
      </c>
      <c r="E3567" s="17">
        <v>5.52763819095477E-2</v>
      </c>
      <c r="F3567" s="17">
        <v>8.9952113267928305E-2</v>
      </c>
      <c r="G3567" s="17">
        <v>6.2400867020883703E-2</v>
      </c>
    </row>
    <row r="3568" spans="1:7" x14ac:dyDescent="0.3">
      <c r="A3568" s="17" t="str">
        <f t="shared" si="60"/>
        <v>2022-23Brimbank CityG2</v>
      </c>
      <c r="B3568" s="17" t="s">
        <v>289</v>
      </c>
      <c r="C3568" s="17" t="s">
        <v>208</v>
      </c>
      <c r="D3568" s="17" t="s">
        <v>22</v>
      </c>
      <c r="E3568" s="17">
        <v>55</v>
      </c>
      <c r="F3568" s="17">
        <v>53.875641025641002</v>
      </c>
      <c r="G3568" s="17">
        <v>57.863636363636402</v>
      </c>
    </row>
    <row r="3569" spans="1:7" x14ac:dyDescent="0.3">
      <c r="A3569" s="17" t="str">
        <f t="shared" ref="A3569:A3632" si="61">CONCATENATE(B3569,C3569,D3569)</f>
        <v>2022-23Brimbank CityG3</v>
      </c>
      <c r="B3569" s="17" t="s">
        <v>289</v>
      </c>
      <c r="C3569" s="17" t="s">
        <v>208</v>
      </c>
      <c r="D3569" s="17" t="s">
        <v>337</v>
      </c>
      <c r="E3569" s="17">
        <v>0.69318181818181801</v>
      </c>
      <c r="F3569" s="17">
        <v>0.926844095214302</v>
      </c>
      <c r="G3569" s="17">
        <v>0.92499206114299604</v>
      </c>
    </row>
    <row r="3570" spans="1:7" x14ac:dyDescent="0.3">
      <c r="A3570" s="17" t="str">
        <f t="shared" si="61"/>
        <v>2022-23Brimbank CityMC5</v>
      </c>
      <c r="B3570" s="17" t="s">
        <v>289</v>
      </c>
      <c r="C3570" s="17" t="s">
        <v>208</v>
      </c>
      <c r="D3570" s="17" t="s">
        <v>303</v>
      </c>
      <c r="E3570" s="17">
        <v>0.77536231884058004</v>
      </c>
      <c r="F3570" s="17">
        <v>0.822019356937015</v>
      </c>
      <c r="G3570" s="17">
        <v>0.82738093339323804</v>
      </c>
    </row>
    <row r="3571" spans="1:7" x14ac:dyDescent="0.3">
      <c r="A3571" s="17" t="str">
        <f t="shared" si="61"/>
        <v>2022-23Brimbank CityR3</v>
      </c>
      <c r="B3571" s="17" t="s">
        <v>289</v>
      </c>
      <c r="C3571" s="17" t="s">
        <v>208</v>
      </c>
      <c r="D3571" s="17" t="s">
        <v>300</v>
      </c>
      <c r="E3571" s="17">
        <v>105.009010848011</v>
      </c>
      <c r="F3571" s="17">
        <v>112.740943187181</v>
      </c>
      <c r="G3571" s="17">
        <v>180.427249223426</v>
      </c>
    </row>
    <row r="3572" spans="1:7" x14ac:dyDescent="0.3">
      <c r="A3572" s="17" t="str">
        <f t="shared" si="61"/>
        <v>2022-23Brimbank CityG4</v>
      </c>
      <c r="B3572" s="17" t="s">
        <v>289</v>
      </c>
      <c r="C3572" s="17" t="s">
        <v>208</v>
      </c>
      <c r="D3572" s="17" t="s">
        <v>336</v>
      </c>
      <c r="E3572" s="17">
        <v>69511.272727272706</v>
      </c>
      <c r="F3572" s="17">
        <v>57531.340882433498</v>
      </c>
      <c r="G3572" s="17">
        <v>60732.597748917797</v>
      </c>
    </row>
    <row r="3573" spans="1:7" x14ac:dyDescent="0.3">
      <c r="A3573" s="17" t="str">
        <f t="shared" si="61"/>
        <v>2022-23Brimbank CityMC6</v>
      </c>
      <c r="B3573" s="17" t="s">
        <v>289</v>
      </c>
      <c r="C3573" s="17" t="s">
        <v>208</v>
      </c>
      <c r="D3573" s="17" t="s">
        <v>302</v>
      </c>
      <c r="E3573" s="17">
        <v>0.93837265286470894</v>
      </c>
      <c r="F3573" s="17">
        <v>0.97788007754137096</v>
      </c>
      <c r="G3573" s="17">
        <v>0.95249207594398999</v>
      </c>
    </row>
    <row r="3574" spans="1:7" x14ac:dyDescent="0.3">
      <c r="A3574" s="17" t="str">
        <f t="shared" si="61"/>
        <v>2022-23Brimbank CityR2</v>
      </c>
      <c r="B3574" s="17" t="s">
        <v>289</v>
      </c>
      <c r="C3574" s="17" t="s">
        <v>208</v>
      </c>
      <c r="D3574" s="17" t="s">
        <v>31</v>
      </c>
      <c r="E3574" s="17">
        <v>0.93259668508287297</v>
      </c>
      <c r="F3574" s="17">
        <v>0.96653235715222696</v>
      </c>
      <c r="G3574" s="17">
        <v>0.96195374859865401</v>
      </c>
    </row>
    <row r="3575" spans="1:7" x14ac:dyDescent="0.3">
      <c r="A3575" s="17" t="str">
        <f t="shared" si="61"/>
        <v>2022-23Brimbank CityMC4</v>
      </c>
      <c r="B3575" s="17" t="s">
        <v>289</v>
      </c>
      <c r="C3575" s="17" t="s">
        <v>208</v>
      </c>
      <c r="D3575" s="17" t="s">
        <v>304</v>
      </c>
      <c r="E3575" s="17">
        <v>0.66408583121336096</v>
      </c>
      <c r="F3575" s="17">
        <v>0.77911428914280301</v>
      </c>
      <c r="G3575" s="17">
        <v>0.766823891995286</v>
      </c>
    </row>
    <row r="3576" spans="1:7" x14ac:dyDescent="0.3">
      <c r="A3576" s="17" t="str">
        <f t="shared" si="61"/>
        <v>2022-23Brimbank CityMC3</v>
      </c>
      <c r="B3576" s="17" t="s">
        <v>289</v>
      </c>
      <c r="C3576" s="17" t="s">
        <v>208</v>
      </c>
      <c r="D3576" s="17" t="s">
        <v>297</v>
      </c>
      <c r="E3576" s="17">
        <v>77.1444054471431</v>
      </c>
      <c r="F3576" s="17">
        <v>86.610523781947194</v>
      </c>
      <c r="G3576" s="17">
        <v>85.705721362328603</v>
      </c>
    </row>
    <row r="3577" spans="1:7" x14ac:dyDescent="0.3">
      <c r="A3577" s="17" t="str">
        <f t="shared" si="61"/>
        <v>2022-23Brimbank CityMC2</v>
      </c>
      <c r="B3577" s="17" t="s">
        <v>289</v>
      </c>
      <c r="C3577" s="17" t="s">
        <v>208</v>
      </c>
      <c r="D3577" s="17" t="s">
        <v>320</v>
      </c>
      <c r="E3577" s="17">
        <v>0.99325950890707704</v>
      </c>
      <c r="F3577" s="17">
        <v>1.02181898787823</v>
      </c>
      <c r="G3577" s="17">
        <v>1.00858491874586</v>
      </c>
    </row>
    <row r="3578" spans="1:7" x14ac:dyDescent="0.3">
      <c r="A3578" s="17" t="str">
        <f t="shared" si="61"/>
        <v>2022-23Brimbank CityLB5</v>
      </c>
      <c r="B3578" s="17" t="s">
        <v>289</v>
      </c>
      <c r="C3578" s="17" t="s">
        <v>208</v>
      </c>
      <c r="D3578" s="17" t="s">
        <v>330</v>
      </c>
      <c r="E3578" s="17">
        <v>40.6485145951767</v>
      </c>
      <c r="F3578" s="17">
        <v>35.380655636704098</v>
      </c>
      <c r="G3578" s="17">
        <v>41.3188283958591</v>
      </c>
    </row>
    <row r="3579" spans="1:7" x14ac:dyDescent="0.3">
      <c r="A3579" s="17" t="str">
        <f t="shared" si="61"/>
        <v>2022-23Brimbank CityLB4</v>
      </c>
      <c r="B3579" s="17" t="s">
        <v>289</v>
      </c>
      <c r="C3579" s="17" t="s">
        <v>208</v>
      </c>
      <c r="D3579" s="17" t="s">
        <v>331</v>
      </c>
      <c r="E3579" s="17">
        <v>0.127019448723455</v>
      </c>
      <c r="F3579" s="17">
        <v>0.122091598425925</v>
      </c>
      <c r="G3579" s="17">
        <v>0.132801626896181</v>
      </c>
    </row>
    <row r="3580" spans="1:7" x14ac:dyDescent="0.3">
      <c r="A3580" s="17" t="str">
        <f t="shared" si="61"/>
        <v>2022-23Brimbank CityLB2</v>
      </c>
      <c r="B3580" s="17" t="s">
        <v>289</v>
      </c>
      <c r="C3580" s="17" t="s">
        <v>208</v>
      </c>
      <c r="D3580" s="17" t="s">
        <v>334</v>
      </c>
      <c r="E3580" s="17">
        <v>0.82634375276720096</v>
      </c>
      <c r="F3580" s="17">
        <v>0.62179871830665301</v>
      </c>
      <c r="G3580" s="17">
        <v>0.68457151828236096</v>
      </c>
    </row>
    <row r="3581" spans="1:7" x14ac:dyDescent="0.3">
      <c r="A3581" s="17" t="str">
        <f t="shared" si="61"/>
        <v>2022-23Brimbank CityLB1</v>
      </c>
      <c r="B3581" s="17" t="s">
        <v>289</v>
      </c>
      <c r="C3581" s="17" t="s">
        <v>208</v>
      </c>
      <c r="D3581" s="17" t="s">
        <v>329</v>
      </c>
      <c r="E3581" s="17">
        <v>3.5889687176763299</v>
      </c>
      <c r="F3581" s="17">
        <v>3.7135197666989099</v>
      </c>
      <c r="G3581" s="17">
        <v>4.8782451027063303</v>
      </c>
    </row>
    <row r="3582" spans="1:7" x14ac:dyDescent="0.3">
      <c r="A3582" s="17" t="str">
        <f t="shared" si="61"/>
        <v>2022-23Brimbank CityG5</v>
      </c>
      <c r="B3582" s="17" t="s">
        <v>289</v>
      </c>
      <c r="C3582" s="17" t="s">
        <v>208</v>
      </c>
      <c r="D3582" s="17" t="s">
        <v>335</v>
      </c>
      <c r="E3582" s="17">
        <v>57</v>
      </c>
      <c r="F3582" s="17">
        <v>53.15</v>
      </c>
      <c r="G3582" s="17">
        <v>57.727272727272698</v>
      </c>
    </row>
    <row r="3583" spans="1:7" x14ac:dyDescent="0.3">
      <c r="A3583" s="17" t="str">
        <f t="shared" si="61"/>
        <v>2022-23Brimbank CityR1</v>
      </c>
      <c r="B3583" s="17" t="s">
        <v>289</v>
      </c>
      <c r="C3583" s="17" t="s">
        <v>208</v>
      </c>
      <c r="D3583" s="17" t="s">
        <v>301</v>
      </c>
      <c r="E3583" s="17">
        <v>96.685082872928206</v>
      </c>
      <c r="F3583" s="17">
        <v>82.350770672540904</v>
      </c>
      <c r="G3583" s="17">
        <v>113.76110685203101</v>
      </c>
    </row>
    <row r="3584" spans="1:7" x14ac:dyDescent="0.3">
      <c r="A3584" s="17" t="str">
        <f t="shared" si="61"/>
        <v>2022-23Buloke ShireO2</v>
      </c>
      <c r="B3584" s="17" t="s">
        <v>289</v>
      </c>
      <c r="C3584" s="17" t="s">
        <v>254</v>
      </c>
      <c r="D3584" s="17" t="s">
        <v>315</v>
      </c>
      <c r="E3584" s="17">
        <v>0</v>
      </c>
      <c r="F3584" s="17">
        <v>0.148505628817174</v>
      </c>
      <c r="G3584" s="17">
        <v>5.8338226419712903E-2</v>
      </c>
    </row>
    <row r="3585" spans="1:7" x14ac:dyDescent="0.3">
      <c r="A3585" s="17" t="str">
        <f t="shared" si="61"/>
        <v>2022-23Buloke ShireL2</v>
      </c>
      <c r="B3585" s="17" t="s">
        <v>289</v>
      </c>
      <c r="C3585" s="17" t="s">
        <v>254</v>
      </c>
      <c r="D3585" s="17" t="s">
        <v>316</v>
      </c>
      <c r="E3585" s="17">
        <v>0.786505007907222</v>
      </c>
      <c r="F3585" s="17">
        <v>0.26483524241297501</v>
      </c>
      <c r="G3585" s="17">
        <v>0.64115064337039696</v>
      </c>
    </row>
    <row r="3586" spans="1:7" x14ac:dyDescent="0.3">
      <c r="A3586" s="17" t="str">
        <f t="shared" si="61"/>
        <v>2022-23Buloke ShireL1</v>
      </c>
      <c r="B3586" s="17" t="s">
        <v>289</v>
      </c>
      <c r="C3586" s="17" t="s">
        <v>254</v>
      </c>
      <c r="D3586" s="17" t="s">
        <v>63</v>
      </c>
      <c r="E3586" s="17">
        <v>3.54936365690188</v>
      </c>
      <c r="F3586" s="17">
        <v>2.64124785824758</v>
      </c>
      <c r="G3586" s="17">
        <v>2.9752021076621098</v>
      </c>
    </row>
    <row r="3587" spans="1:7" x14ac:dyDescent="0.3">
      <c r="A3587" s="17" t="str">
        <f t="shared" si="61"/>
        <v>2022-23Buloke ShireE4</v>
      </c>
      <c r="B3587" s="17" t="s">
        <v>289</v>
      </c>
      <c r="C3587" s="17" t="s">
        <v>254</v>
      </c>
      <c r="D3587" s="17" t="s">
        <v>299</v>
      </c>
      <c r="E3587" s="17">
        <v>2009.84375</v>
      </c>
      <c r="F3587" s="17">
        <v>1846.8824585038799</v>
      </c>
      <c r="G3587" s="17">
        <v>1755.6935531348099</v>
      </c>
    </row>
    <row r="3588" spans="1:7" x14ac:dyDescent="0.3">
      <c r="A3588" s="17" t="str">
        <f t="shared" si="61"/>
        <v>2022-23Buloke ShireE2</v>
      </c>
      <c r="B3588" s="17" t="s">
        <v>289</v>
      </c>
      <c r="C3588" s="17" t="s">
        <v>254</v>
      </c>
      <c r="D3588" s="17" t="s">
        <v>54</v>
      </c>
      <c r="E3588" s="17">
        <v>5475.46875</v>
      </c>
      <c r="F3588" s="17">
        <v>3923.0064852901201</v>
      </c>
      <c r="G3588" s="17">
        <v>4569.9807724499497</v>
      </c>
    </row>
    <row r="3589" spans="1:7" x14ac:dyDescent="0.3">
      <c r="A3589" s="17" t="str">
        <f t="shared" si="61"/>
        <v>2022-23Buloke ShireWC5</v>
      </c>
      <c r="B3589" s="17" t="s">
        <v>289</v>
      </c>
      <c r="C3589" s="17" t="s">
        <v>254</v>
      </c>
      <c r="D3589" s="17" t="s">
        <v>46</v>
      </c>
      <c r="E3589" s="17">
        <v>0.18081244267808</v>
      </c>
      <c r="F3589" s="17">
        <v>0.48157373029276901</v>
      </c>
      <c r="G3589" s="17">
        <v>0.38112156230785199</v>
      </c>
    </row>
    <row r="3590" spans="1:7" x14ac:dyDescent="0.3">
      <c r="A3590" s="17" t="str">
        <f t="shared" si="61"/>
        <v>2022-23Buloke ShireWC4</v>
      </c>
      <c r="B3590" s="17" t="s">
        <v>289</v>
      </c>
      <c r="C3590" s="17" t="s">
        <v>254</v>
      </c>
      <c r="D3590" s="17" t="s">
        <v>291</v>
      </c>
      <c r="E3590" s="17">
        <v>34.2251636777683</v>
      </c>
      <c r="F3590" s="17">
        <v>77.599560290157896</v>
      </c>
      <c r="G3590" s="17">
        <v>97.880194800568106</v>
      </c>
    </row>
    <row r="3591" spans="1:7" x14ac:dyDescent="0.3">
      <c r="A3591" s="17" t="str">
        <f t="shared" si="61"/>
        <v>2022-23Buloke ShireWC3</v>
      </c>
      <c r="B3591" s="17" t="s">
        <v>289</v>
      </c>
      <c r="C3591" s="17" t="s">
        <v>254</v>
      </c>
      <c r="D3591" s="17" t="s">
        <v>292</v>
      </c>
      <c r="E3591" s="17">
        <v>78.862482168330999</v>
      </c>
      <c r="F3591" s="17">
        <v>137.95516789220801</v>
      </c>
      <c r="G3591" s="17">
        <v>152.91838594168499</v>
      </c>
    </row>
    <row r="3592" spans="1:7" x14ac:dyDescent="0.3">
      <c r="A3592" s="17" t="str">
        <f t="shared" si="61"/>
        <v>2022-23Buloke ShireWC2</v>
      </c>
      <c r="B3592" s="17" t="s">
        <v>289</v>
      </c>
      <c r="C3592" s="17" t="s">
        <v>254</v>
      </c>
      <c r="D3592" s="17" t="s">
        <v>293</v>
      </c>
      <c r="E3592" s="17">
        <v>2.72535259249165</v>
      </c>
      <c r="F3592" s="17">
        <v>6.0319201847867001</v>
      </c>
      <c r="G3592" s="17">
        <v>4.92750232175388</v>
      </c>
    </row>
    <row r="3593" spans="1:7" x14ac:dyDescent="0.3">
      <c r="A3593" s="17" t="str">
        <f t="shared" si="61"/>
        <v>2022-23Buloke ShireWC1</v>
      </c>
      <c r="B3593" s="17" t="s">
        <v>289</v>
      </c>
      <c r="C3593" s="17" t="s">
        <v>254</v>
      </c>
      <c r="D3593" s="17" t="s">
        <v>294</v>
      </c>
      <c r="E3593" s="17">
        <v>81.659532433322397</v>
      </c>
      <c r="F3593" s="17">
        <v>142.272041912909</v>
      </c>
      <c r="G3593" s="17">
        <v>132.40109578760399</v>
      </c>
    </row>
    <row r="3594" spans="1:7" x14ac:dyDescent="0.3">
      <c r="A3594" s="17" t="str">
        <f t="shared" si="61"/>
        <v>2022-23Buloke ShireSP3</v>
      </c>
      <c r="B3594" s="17" t="s">
        <v>289</v>
      </c>
      <c r="C3594" s="17" t="s">
        <v>254</v>
      </c>
      <c r="D3594" s="17" t="s">
        <v>295</v>
      </c>
      <c r="E3594" s="17">
        <v>5250.1860465116297</v>
      </c>
      <c r="F3594" s="17">
        <v>3010.6430743850301</v>
      </c>
      <c r="G3594" s="17">
        <v>3012.9055755993099</v>
      </c>
    </row>
    <row r="3595" spans="1:7" x14ac:dyDescent="0.3">
      <c r="A3595" s="17" t="str">
        <f t="shared" si="61"/>
        <v>2022-23Buloke ShireC1</v>
      </c>
      <c r="B3595" s="17" t="s">
        <v>289</v>
      </c>
      <c r="C3595" s="17" t="s">
        <v>254</v>
      </c>
      <c r="D3595" s="17" t="s">
        <v>312</v>
      </c>
      <c r="E3595" s="17">
        <v>5735.3518821603902</v>
      </c>
      <c r="F3595" s="17">
        <v>2409.9772621942202</v>
      </c>
      <c r="G3595" s="17">
        <v>3709.88815742931</v>
      </c>
    </row>
    <row r="3596" spans="1:7" x14ac:dyDescent="0.3">
      <c r="A3596" s="17" t="str">
        <f t="shared" si="61"/>
        <v>2022-23Buloke ShireSP2</v>
      </c>
      <c r="B3596" s="17" t="s">
        <v>289</v>
      </c>
      <c r="C3596" s="17" t="s">
        <v>254</v>
      </c>
      <c r="D3596" s="17" t="s">
        <v>38</v>
      </c>
      <c r="E3596" s="17">
        <v>0.34615384615384598</v>
      </c>
      <c r="F3596" s="17">
        <v>0.63316761822819201</v>
      </c>
      <c r="G3596" s="17">
        <v>0.666186949109148</v>
      </c>
    </row>
    <row r="3597" spans="1:7" x14ac:dyDescent="0.3">
      <c r="A3597" s="17" t="str">
        <f t="shared" si="61"/>
        <v>2022-23Buloke ShireSP4</v>
      </c>
      <c r="B3597" s="17" t="s">
        <v>289</v>
      </c>
      <c r="C3597" s="17" t="s">
        <v>254</v>
      </c>
      <c r="D3597" s="17" t="s">
        <v>319</v>
      </c>
      <c r="E3597" s="17">
        <v>0</v>
      </c>
      <c r="F3597" s="17">
        <v>0.52134335627158601</v>
      </c>
      <c r="G3597" s="17">
        <v>0.231578947368421</v>
      </c>
    </row>
    <row r="3598" spans="1:7" x14ac:dyDescent="0.3">
      <c r="A3598" s="17" t="str">
        <f t="shared" si="61"/>
        <v>2022-23Buloke ShireO3</v>
      </c>
      <c r="B3598" s="17" t="s">
        <v>289</v>
      </c>
      <c r="C3598" s="17" t="s">
        <v>254</v>
      </c>
      <c r="D3598" s="17" t="s">
        <v>314</v>
      </c>
      <c r="E3598" s="17">
        <v>0</v>
      </c>
      <c r="F3598" s="17">
        <v>2.9313650044590699E-2</v>
      </c>
      <c r="G3598" s="17">
        <v>1.2214437426094699E-2</v>
      </c>
    </row>
    <row r="3599" spans="1:7" x14ac:dyDescent="0.3">
      <c r="A3599" s="17" t="str">
        <f t="shared" si="61"/>
        <v>2022-23Buloke ShireO4</v>
      </c>
      <c r="B3599" s="17" t="s">
        <v>289</v>
      </c>
      <c r="C3599" s="17" t="s">
        <v>254</v>
      </c>
      <c r="D3599" s="17" t="s">
        <v>313</v>
      </c>
      <c r="E3599" s="17">
        <v>9.6806096922450402E-2</v>
      </c>
      <c r="F3599" s="17">
        <v>0.195570360867104</v>
      </c>
      <c r="G3599" s="17">
        <v>0.137349739100875</v>
      </c>
    </row>
    <row r="3600" spans="1:7" x14ac:dyDescent="0.3">
      <c r="A3600" s="17" t="str">
        <f t="shared" si="61"/>
        <v>2022-23Buloke ShireO5</v>
      </c>
      <c r="B3600" s="17" t="s">
        <v>289</v>
      </c>
      <c r="C3600" s="17" t="s">
        <v>254</v>
      </c>
      <c r="D3600" s="17" t="s">
        <v>70</v>
      </c>
      <c r="E3600" s="17">
        <v>0.81065591169603102</v>
      </c>
      <c r="F3600" s="17">
        <v>1.1059595598276799</v>
      </c>
      <c r="G3600" s="17">
        <v>1.19628328895381</v>
      </c>
    </row>
    <row r="3601" spans="1:7" x14ac:dyDescent="0.3">
      <c r="A3601" s="17" t="str">
        <f t="shared" si="61"/>
        <v>2022-23Buloke ShireOP1</v>
      </c>
      <c r="B3601" s="17" t="s">
        <v>289</v>
      </c>
      <c r="C3601" s="17" t="s">
        <v>254</v>
      </c>
      <c r="D3601" s="17" t="s">
        <v>306</v>
      </c>
      <c r="E3601" s="17">
        <v>0.13867518741550899</v>
      </c>
      <c r="F3601" s="17">
        <v>-1.20220242720441E-2</v>
      </c>
      <c r="G3601" s="17">
        <v>3.1403886059135399E-3</v>
      </c>
    </row>
    <row r="3602" spans="1:7" x14ac:dyDescent="0.3">
      <c r="A3602" s="17" t="str">
        <f t="shared" si="61"/>
        <v>2022-23Buloke ShireC7</v>
      </c>
      <c r="B3602" s="17" t="s">
        <v>289</v>
      </c>
      <c r="C3602" s="17" t="s">
        <v>254</v>
      </c>
      <c r="D3602" s="17" t="s">
        <v>296</v>
      </c>
      <c r="E3602" s="17">
        <v>0.26952380952381</v>
      </c>
      <c r="F3602" s="17">
        <v>0.182727611163157</v>
      </c>
      <c r="G3602" s="17">
        <v>0.21830894670304499</v>
      </c>
    </row>
    <row r="3603" spans="1:7" x14ac:dyDescent="0.3">
      <c r="A3603" s="17" t="str">
        <f t="shared" si="61"/>
        <v>2022-23Buloke ShireS2</v>
      </c>
      <c r="B3603" s="17" t="s">
        <v>289</v>
      </c>
      <c r="C3603" s="17" t="s">
        <v>254</v>
      </c>
      <c r="D3603" s="17" t="s">
        <v>317</v>
      </c>
      <c r="E3603" s="17">
        <v>5.0042843372385898E-3</v>
      </c>
      <c r="F3603" s="17">
        <v>3.07688577560212E-3</v>
      </c>
      <c r="G3603" s="17">
        <v>3.4588357031378699E-3</v>
      </c>
    </row>
    <row r="3604" spans="1:7" x14ac:dyDescent="0.3">
      <c r="A3604" s="17" t="str">
        <f t="shared" si="61"/>
        <v>2022-23Buloke ShireC2</v>
      </c>
      <c r="B3604" s="17" t="s">
        <v>289</v>
      </c>
      <c r="C3604" s="17" t="s">
        <v>254</v>
      </c>
      <c r="D3604" s="17" t="s">
        <v>311</v>
      </c>
      <c r="E3604" s="17">
        <v>44712.929623567899</v>
      </c>
      <c r="F3604" s="17">
        <v>17890.101708148799</v>
      </c>
      <c r="G3604" s="17">
        <v>30135.371582516502</v>
      </c>
    </row>
    <row r="3605" spans="1:7" x14ac:dyDescent="0.3">
      <c r="A3605" s="17" t="str">
        <f t="shared" si="61"/>
        <v>2022-23Buloke ShireC3</v>
      </c>
      <c r="B3605" s="17" t="s">
        <v>289</v>
      </c>
      <c r="C3605" s="17" t="s">
        <v>254</v>
      </c>
      <c r="D3605" s="17" t="s">
        <v>310</v>
      </c>
      <c r="E3605" s="17">
        <v>1.1523953225198</v>
      </c>
      <c r="F3605" s="17">
        <v>105.235536283898</v>
      </c>
      <c r="G3605" s="17">
        <v>10.7043753689524</v>
      </c>
    </row>
    <row r="3606" spans="1:7" x14ac:dyDescent="0.3">
      <c r="A3606" s="17" t="str">
        <f t="shared" si="61"/>
        <v>2022-23Buloke ShireC4</v>
      </c>
      <c r="B3606" s="17" t="s">
        <v>289</v>
      </c>
      <c r="C3606" s="17" t="s">
        <v>254</v>
      </c>
      <c r="D3606" s="17" t="s">
        <v>309</v>
      </c>
      <c r="E3606" s="17">
        <v>2813.25695581015</v>
      </c>
      <c r="F3606" s="17">
        <v>1671.0885249641201</v>
      </c>
      <c r="G3606" s="17">
        <v>2117.69459453337</v>
      </c>
    </row>
    <row r="3607" spans="1:7" x14ac:dyDescent="0.3">
      <c r="A3607" s="17" t="str">
        <f t="shared" si="61"/>
        <v>2022-23Buloke ShireC5</v>
      </c>
      <c r="B3607" s="17" t="s">
        <v>289</v>
      </c>
      <c r="C3607" s="17" t="s">
        <v>254</v>
      </c>
      <c r="D3607" s="17" t="s">
        <v>308</v>
      </c>
      <c r="E3607" s="17">
        <v>2018.4942716857599</v>
      </c>
      <c r="F3607" s="17">
        <v>564.26027484438498</v>
      </c>
      <c r="G3607" s="17">
        <v>1235.79975192858</v>
      </c>
    </row>
    <row r="3608" spans="1:7" x14ac:dyDescent="0.3">
      <c r="A3608" s="17" t="str">
        <f t="shared" si="61"/>
        <v>2022-23Buloke ShireC6</v>
      </c>
      <c r="B3608" s="17" t="s">
        <v>289</v>
      </c>
      <c r="C3608" s="17" t="s">
        <v>254</v>
      </c>
      <c r="D3608" s="17" t="s">
        <v>307</v>
      </c>
      <c r="E3608" s="17">
        <v>3</v>
      </c>
      <c r="F3608" s="17">
        <v>5.4936708860759502</v>
      </c>
      <c r="G3608" s="17">
        <v>4.2105263157894699</v>
      </c>
    </row>
    <row r="3609" spans="1:7" x14ac:dyDescent="0.3">
      <c r="A3609" s="17" t="str">
        <f t="shared" si="61"/>
        <v>2022-23Buloke ShireSP1</v>
      </c>
      <c r="B3609" s="17" t="s">
        <v>289</v>
      </c>
      <c r="C3609" s="17" t="s">
        <v>254</v>
      </c>
      <c r="D3609" s="17" t="s">
        <v>305</v>
      </c>
      <c r="E3609" s="17">
        <v>84</v>
      </c>
      <c r="F3609" s="17">
        <v>87.031818181818196</v>
      </c>
      <c r="G3609" s="17">
        <v>76.302631578947398</v>
      </c>
    </row>
    <row r="3610" spans="1:7" x14ac:dyDescent="0.3">
      <c r="A3610" s="17" t="str">
        <f t="shared" si="61"/>
        <v>2022-23Buloke ShireG2</v>
      </c>
      <c r="B3610" s="17" t="s">
        <v>289</v>
      </c>
      <c r="C3610" s="17" t="s">
        <v>254</v>
      </c>
      <c r="D3610" s="17" t="s">
        <v>22</v>
      </c>
      <c r="E3610" s="17">
        <v>76</v>
      </c>
      <c r="F3610" s="17">
        <v>53.875641025641002</v>
      </c>
      <c r="G3610" s="17">
        <v>53.947368421052602</v>
      </c>
    </row>
    <row r="3611" spans="1:7" x14ac:dyDescent="0.3">
      <c r="A3611" s="17" t="str">
        <f t="shared" si="61"/>
        <v>2022-23Buloke ShireS1</v>
      </c>
      <c r="B3611" s="17" t="s">
        <v>289</v>
      </c>
      <c r="C3611" s="17" t="s">
        <v>254</v>
      </c>
      <c r="D3611" s="17" t="s">
        <v>116</v>
      </c>
      <c r="E3611" s="17">
        <v>0.35843677030846699</v>
      </c>
      <c r="F3611" s="17">
        <v>0.58414073656118604</v>
      </c>
      <c r="G3611" s="17">
        <v>0.47494369285893101</v>
      </c>
    </row>
    <row r="3612" spans="1:7" x14ac:dyDescent="0.3">
      <c r="A3612" s="17" t="str">
        <f t="shared" si="61"/>
        <v>2022-23Buloke ShireAF2</v>
      </c>
      <c r="B3612" s="17" t="s">
        <v>289</v>
      </c>
      <c r="C3612" s="17" t="s">
        <v>254</v>
      </c>
      <c r="D3612" s="17" t="s">
        <v>321</v>
      </c>
      <c r="E3612" s="17">
        <v>0</v>
      </c>
      <c r="F3612" s="17">
        <v>1.5932435144763899</v>
      </c>
      <c r="G3612" s="17">
        <v>0.72807017543859598</v>
      </c>
    </row>
    <row r="3613" spans="1:7" x14ac:dyDescent="0.3">
      <c r="A3613" s="17" t="str">
        <f t="shared" si="61"/>
        <v>2022-23Buloke ShireLB1</v>
      </c>
      <c r="B3613" s="17" t="s">
        <v>289</v>
      </c>
      <c r="C3613" s="17" t="s">
        <v>254</v>
      </c>
      <c r="D3613" s="17" t="s">
        <v>329</v>
      </c>
      <c r="E3613" s="17">
        <v>0.54155600181382402</v>
      </c>
      <c r="F3613" s="17">
        <v>3.7135197666989099</v>
      </c>
      <c r="G3613" s="17">
        <v>2.0038980209433999</v>
      </c>
    </row>
    <row r="3614" spans="1:7" x14ac:dyDescent="0.3">
      <c r="A3614" s="17" t="str">
        <f t="shared" si="61"/>
        <v>2022-23Buloke ShireAF6</v>
      </c>
      <c r="B3614" s="17" t="s">
        <v>289</v>
      </c>
      <c r="C3614" s="17" t="s">
        <v>254</v>
      </c>
      <c r="D3614" s="17" t="s">
        <v>332</v>
      </c>
      <c r="E3614" s="17">
        <v>2.5453355155482802</v>
      </c>
      <c r="F3614" s="17">
        <v>4.5893074838611296</v>
      </c>
      <c r="G3614" s="17">
        <v>2.3065601240578499</v>
      </c>
    </row>
    <row r="3615" spans="1:7" x14ac:dyDescent="0.3">
      <c r="A3615" s="17" t="str">
        <f t="shared" si="61"/>
        <v>2022-23Buloke ShireAF7</v>
      </c>
      <c r="B3615" s="17" t="s">
        <v>289</v>
      </c>
      <c r="C3615" s="17" t="s">
        <v>254</v>
      </c>
      <c r="D3615" s="17" t="s">
        <v>322</v>
      </c>
      <c r="E3615" s="17">
        <v>49.326838991769499</v>
      </c>
      <c r="F3615" s="17">
        <v>11.500413423283</v>
      </c>
      <c r="G3615" s="17">
        <v>26.762344111696201</v>
      </c>
    </row>
    <row r="3616" spans="1:7" x14ac:dyDescent="0.3">
      <c r="A3616" s="17" t="str">
        <f t="shared" si="61"/>
        <v>2022-23Buloke ShireAM1</v>
      </c>
      <c r="B3616" s="17" t="s">
        <v>289</v>
      </c>
      <c r="C3616" s="17" t="s">
        <v>254</v>
      </c>
      <c r="D3616" s="17" t="s">
        <v>318</v>
      </c>
      <c r="E3616" s="17">
        <v>1</v>
      </c>
      <c r="F3616" s="17">
        <v>1.9084866693768601</v>
      </c>
      <c r="G3616" s="17">
        <v>1.5994211490763599</v>
      </c>
    </row>
    <row r="3617" spans="1:7" x14ac:dyDescent="0.3">
      <c r="A3617" s="17" t="str">
        <f t="shared" si="61"/>
        <v>2022-23Buloke ShireAM2</v>
      </c>
      <c r="B3617" s="17" t="s">
        <v>289</v>
      </c>
      <c r="C3617" s="17" t="s">
        <v>254</v>
      </c>
      <c r="D3617" s="17" t="s">
        <v>323</v>
      </c>
      <c r="E3617" s="17">
        <v>0.5</v>
      </c>
      <c r="F3617" s="17">
        <v>0.43219647255364302</v>
      </c>
      <c r="G3617" s="17">
        <v>0.403335697637482</v>
      </c>
    </row>
    <row r="3618" spans="1:7" x14ac:dyDescent="0.3">
      <c r="A3618" s="17" t="str">
        <f t="shared" si="61"/>
        <v>2022-23Buloke ShireAM5</v>
      </c>
      <c r="B3618" s="17" t="s">
        <v>289</v>
      </c>
      <c r="C3618" s="17" t="s">
        <v>254</v>
      </c>
      <c r="D3618" s="17" t="s">
        <v>324</v>
      </c>
      <c r="E3618" s="17">
        <v>0.5</v>
      </c>
      <c r="F3618" s="17">
        <v>0.36645320055673702</v>
      </c>
      <c r="G3618" s="17">
        <v>0.302924505506669</v>
      </c>
    </row>
    <row r="3619" spans="1:7" x14ac:dyDescent="0.3">
      <c r="A3619" s="17" t="str">
        <f t="shared" si="61"/>
        <v>2022-23Buloke ShireAM6</v>
      </c>
      <c r="B3619" s="17" t="s">
        <v>289</v>
      </c>
      <c r="C3619" s="17" t="s">
        <v>254</v>
      </c>
      <c r="D3619" s="17" t="s">
        <v>325</v>
      </c>
      <c r="E3619" s="17">
        <v>27.114893617021298</v>
      </c>
      <c r="F3619" s="17">
        <v>14.217352510829301</v>
      </c>
      <c r="G3619" s="17">
        <v>18.751540775412</v>
      </c>
    </row>
    <row r="3620" spans="1:7" x14ac:dyDescent="0.3">
      <c r="A3620" s="17" t="str">
        <f t="shared" si="61"/>
        <v>2022-23Buloke ShireAM7</v>
      </c>
      <c r="B3620" s="17" t="s">
        <v>289</v>
      </c>
      <c r="C3620" s="17" t="s">
        <v>254</v>
      </c>
      <c r="D3620" s="17" t="s">
        <v>326</v>
      </c>
      <c r="E3620" s="17">
        <v>0</v>
      </c>
      <c r="F3620" s="17">
        <v>0.63968792645263195</v>
      </c>
      <c r="G3620" s="17">
        <v>0.36842105263157898</v>
      </c>
    </row>
    <row r="3621" spans="1:7" x14ac:dyDescent="0.3">
      <c r="A3621" s="17" t="str">
        <f t="shared" si="61"/>
        <v>2022-23Buloke ShireFS1</v>
      </c>
      <c r="B3621" s="17" t="s">
        <v>289</v>
      </c>
      <c r="C3621" s="17" t="s">
        <v>254</v>
      </c>
      <c r="D3621" s="17" t="s">
        <v>327</v>
      </c>
      <c r="E3621" s="17">
        <v>0</v>
      </c>
      <c r="F3621" s="17">
        <v>2.0179266072490498</v>
      </c>
      <c r="G3621" s="17">
        <v>2.1424803266908499</v>
      </c>
    </row>
    <row r="3622" spans="1:7" x14ac:dyDescent="0.3">
      <c r="A3622" s="17" t="str">
        <f t="shared" si="61"/>
        <v>2022-23Buloke ShireFS2</v>
      </c>
      <c r="B3622" s="17" t="s">
        <v>289</v>
      </c>
      <c r="C3622" s="17" t="s">
        <v>254</v>
      </c>
      <c r="D3622" s="17" t="s">
        <v>328</v>
      </c>
      <c r="E3622" s="17">
        <v>0.30303030303030298</v>
      </c>
      <c r="F3622" s="17">
        <v>0.86800034719728203</v>
      </c>
      <c r="G3622" s="17">
        <v>0.774274767492795</v>
      </c>
    </row>
    <row r="3623" spans="1:7" x14ac:dyDescent="0.3">
      <c r="A3623" s="17" t="str">
        <f t="shared" si="61"/>
        <v>2022-23Buloke ShireFS3</v>
      </c>
      <c r="B3623" s="17" t="s">
        <v>289</v>
      </c>
      <c r="C3623" s="17" t="s">
        <v>254</v>
      </c>
      <c r="D3623" s="17" t="s">
        <v>333</v>
      </c>
      <c r="E3623" s="17">
        <v>301.01626016260201</v>
      </c>
      <c r="F3623" s="17">
        <v>533.95638105639796</v>
      </c>
      <c r="G3623" s="17">
        <v>601.20620775746397</v>
      </c>
    </row>
    <row r="3624" spans="1:7" x14ac:dyDescent="0.3">
      <c r="A3624" s="17" t="str">
        <f t="shared" si="61"/>
        <v>2022-23Buloke ShireFS4</v>
      </c>
      <c r="B3624" s="17" t="s">
        <v>289</v>
      </c>
      <c r="C3624" s="17" t="s">
        <v>254</v>
      </c>
      <c r="D3624" s="17" t="s">
        <v>339</v>
      </c>
      <c r="E3624" s="17">
        <v>0</v>
      </c>
      <c r="F3624" s="17">
        <v>0.84019844555310996</v>
      </c>
      <c r="G3624" s="17">
        <v>0.56703601108033197</v>
      </c>
    </row>
    <row r="3625" spans="1:7" x14ac:dyDescent="0.3">
      <c r="A3625" s="17" t="str">
        <f t="shared" si="61"/>
        <v>2022-23Buloke ShireG4</v>
      </c>
      <c r="B3625" s="17" t="s">
        <v>289</v>
      </c>
      <c r="C3625" s="17" t="s">
        <v>254</v>
      </c>
      <c r="D3625" s="17" t="s">
        <v>336</v>
      </c>
      <c r="E3625" s="17">
        <v>35735</v>
      </c>
      <c r="F3625" s="17">
        <v>57531.340882433498</v>
      </c>
      <c r="G3625" s="17">
        <v>46023.452052631597</v>
      </c>
    </row>
    <row r="3626" spans="1:7" x14ac:dyDescent="0.3">
      <c r="A3626" s="17" t="str">
        <f t="shared" si="61"/>
        <v>2022-23Buloke ShireG3</v>
      </c>
      <c r="B3626" s="17" t="s">
        <v>289</v>
      </c>
      <c r="C3626" s="17" t="s">
        <v>254</v>
      </c>
      <c r="D3626" s="17" t="s">
        <v>337</v>
      </c>
      <c r="E3626" s="17">
        <v>0.91428571428571404</v>
      </c>
      <c r="F3626" s="17">
        <v>0.926844095214302</v>
      </c>
      <c r="G3626" s="17">
        <v>0.93719236277507001</v>
      </c>
    </row>
    <row r="3627" spans="1:7" x14ac:dyDescent="0.3">
      <c r="A3627" s="17" t="str">
        <f t="shared" si="61"/>
        <v>2022-23Buloke ShireR5</v>
      </c>
      <c r="B3627" s="17" t="s">
        <v>289</v>
      </c>
      <c r="C3627" s="17" t="s">
        <v>254</v>
      </c>
      <c r="D3627" s="17" t="s">
        <v>298</v>
      </c>
      <c r="E3627" s="17">
        <v>37</v>
      </c>
      <c r="F3627" s="17">
        <v>50.147435897435898</v>
      </c>
      <c r="G3627" s="17">
        <v>44.210526315789501</v>
      </c>
    </row>
    <row r="3628" spans="1:7" x14ac:dyDescent="0.3">
      <c r="A3628" s="17" t="str">
        <f t="shared" si="61"/>
        <v>2022-23Buloke ShireG5</v>
      </c>
      <c r="B3628" s="17" t="s">
        <v>289</v>
      </c>
      <c r="C3628" s="17" t="s">
        <v>254</v>
      </c>
      <c r="D3628" s="17" t="s">
        <v>335</v>
      </c>
      <c r="E3628" s="17">
        <v>52</v>
      </c>
      <c r="F3628" s="17">
        <v>53.15</v>
      </c>
      <c r="G3628" s="17">
        <v>52</v>
      </c>
    </row>
    <row r="3629" spans="1:7" x14ac:dyDescent="0.3">
      <c r="A3629" s="17" t="str">
        <f t="shared" si="61"/>
        <v>2022-23Buloke ShireLB2</v>
      </c>
      <c r="B3629" s="17" t="s">
        <v>289</v>
      </c>
      <c r="C3629" s="17" t="s">
        <v>254</v>
      </c>
      <c r="D3629" s="17" t="s">
        <v>334</v>
      </c>
      <c r="E3629" s="17">
        <v>0.20284331518451301</v>
      </c>
      <c r="F3629" s="17">
        <v>0.62179871830665301</v>
      </c>
      <c r="G3629" s="17">
        <v>0.51884248441373304</v>
      </c>
    </row>
    <row r="3630" spans="1:7" x14ac:dyDescent="0.3">
      <c r="A3630" s="17" t="str">
        <f t="shared" si="61"/>
        <v>2022-23Buloke ShireLB5</v>
      </c>
      <c r="B3630" s="17" t="s">
        <v>289</v>
      </c>
      <c r="C3630" s="17" t="s">
        <v>254</v>
      </c>
      <c r="D3630" s="17" t="s">
        <v>330</v>
      </c>
      <c r="E3630" s="17">
        <v>33.8599018003273</v>
      </c>
      <c r="F3630" s="17">
        <v>35.380655636704098</v>
      </c>
      <c r="G3630" s="17">
        <v>39.4519816965988</v>
      </c>
    </row>
    <row r="3631" spans="1:7" x14ac:dyDescent="0.3">
      <c r="A3631" s="17" t="str">
        <f t="shared" si="61"/>
        <v>2022-23Buloke ShireMC2</v>
      </c>
      <c r="B3631" s="17" t="s">
        <v>289</v>
      </c>
      <c r="C3631" s="17" t="s">
        <v>254</v>
      </c>
      <c r="D3631" s="17" t="s">
        <v>320</v>
      </c>
      <c r="E3631" s="17">
        <v>1</v>
      </c>
      <c r="F3631" s="17">
        <v>1.02181898787823</v>
      </c>
      <c r="G3631" s="17">
        <v>1.00959339883766</v>
      </c>
    </row>
    <row r="3632" spans="1:7" x14ac:dyDescent="0.3">
      <c r="A3632" s="17" t="str">
        <f t="shared" si="61"/>
        <v>2022-23Buloke ShireMC3</v>
      </c>
      <c r="B3632" s="17" t="s">
        <v>289</v>
      </c>
      <c r="C3632" s="17" t="s">
        <v>254</v>
      </c>
      <c r="D3632" s="17" t="s">
        <v>297</v>
      </c>
      <c r="E3632" s="17">
        <v>193.584552650516</v>
      </c>
      <c r="F3632" s="17">
        <v>86.610523781947194</v>
      </c>
      <c r="G3632" s="17">
        <v>87.138168072554905</v>
      </c>
    </row>
    <row r="3633" spans="1:7" x14ac:dyDescent="0.3">
      <c r="A3633" s="17" t="str">
        <f t="shared" ref="A3633:A3696" si="62">CONCATENATE(B3633,C3633,D3633)</f>
        <v>2022-23Buloke ShireMC4</v>
      </c>
      <c r="B3633" s="17" t="s">
        <v>289</v>
      </c>
      <c r="C3633" s="17" t="s">
        <v>254</v>
      </c>
      <c r="D3633" s="17" t="s">
        <v>304</v>
      </c>
      <c r="E3633" s="17">
        <v>0.87727272727272698</v>
      </c>
      <c r="F3633" s="17">
        <v>0.77911428914280301</v>
      </c>
      <c r="G3633" s="17">
        <v>0.79914260513975899</v>
      </c>
    </row>
    <row r="3634" spans="1:7" x14ac:dyDescent="0.3">
      <c r="A3634" s="17" t="str">
        <f t="shared" si="62"/>
        <v>2022-23Buloke ShireMC5</v>
      </c>
      <c r="B3634" s="17" t="s">
        <v>289</v>
      </c>
      <c r="C3634" s="17" t="s">
        <v>254</v>
      </c>
      <c r="D3634" s="17" t="s">
        <v>303</v>
      </c>
      <c r="E3634" s="17">
        <v>0.94117647058823495</v>
      </c>
      <c r="F3634" s="17">
        <v>0.822019356937015</v>
      </c>
      <c r="G3634" s="17">
        <v>0.81645995244027603</v>
      </c>
    </row>
    <row r="3635" spans="1:7" x14ac:dyDescent="0.3">
      <c r="A3635" s="17" t="str">
        <f t="shared" si="62"/>
        <v>2022-23Buloke ShireMC6</v>
      </c>
      <c r="B3635" s="17" t="s">
        <v>289</v>
      </c>
      <c r="C3635" s="17" t="s">
        <v>254</v>
      </c>
      <c r="D3635" s="17" t="s">
        <v>302</v>
      </c>
      <c r="E3635" s="17">
        <v>1.13559322033898</v>
      </c>
      <c r="F3635" s="17">
        <v>0.97788007754137096</v>
      </c>
      <c r="G3635" s="17">
        <v>0.99135739094049602</v>
      </c>
    </row>
    <row r="3636" spans="1:7" x14ac:dyDescent="0.3">
      <c r="A3636" s="17" t="str">
        <f t="shared" si="62"/>
        <v>2022-23Buloke ShireR1</v>
      </c>
      <c r="B3636" s="17" t="s">
        <v>289</v>
      </c>
      <c r="C3636" s="17" t="s">
        <v>254</v>
      </c>
      <c r="D3636" s="17" t="s">
        <v>301</v>
      </c>
      <c r="E3636" s="17">
        <v>35.445544554455402</v>
      </c>
      <c r="F3636" s="17">
        <v>82.350770672540904</v>
      </c>
      <c r="G3636" s="17">
        <v>57.028314361718401</v>
      </c>
    </row>
    <row r="3637" spans="1:7" x14ac:dyDescent="0.3">
      <c r="A3637" s="17" t="str">
        <f t="shared" si="62"/>
        <v>2022-23Buloke ShireR2</v>
      </c>
      <c r="B3637" s="17" t="s">
        <v>289</v>
      </c>
      <c r="C3637" s="17" t="s">
        <v>254</v>
      </c>
      <c r="D3637" s="17" t="s">
        <v>31</v>
      </c>
      <c r="E3637" s="17">
        <v>0.99247524752475202</v>
      </c>
      <c r="F3637" s="17">
        <v>0.96653235715222696</v>
      </c>
      <c r="G3637" s="17">
        <v>0.96732087541506495</v>
      </c>
    </row>
    <row r="3638" spans="1:7" x14ac:dyDescent="0.3">
      <c r="A3638" s="17" t="str">
        <f t="shared" si="62"/>
        <v>2022-23Buloke ShireR3</v>
      </c>
      <c r="B3638" s="17" t="s">
        <v>289</v>
      </c>
      <c r="C3638" s="17" t="s">
        <v>254</v>
      </c>
      <c r="D3638" s="17" t="s">
        <v>300</v>
      </c>
      <c r="E3638" s="17">
        <v>52.323110551765303</v>
      </c>
      <c r="F3638" s="17">
        <v>112.740943187181</v>
      </c>
      <c r="G3638" s="17">
        <v>58.622104241494398</v>
      </c>
    </row>
    <row r="3639" spans="1:7" x14ac:dyDescent="0.3">
      <c r="A3639" s="17" t="str">
        <f t="shared" si="62"/>
        <v>2022-23Buloke ShireR4</v>
      </c>
      <c r="B3639" s="17" t="s">
        <v>289</v>
      </c>
      <c r="C3639" s="17" t="s">
        <v>254</v>
      </c>
      <c r="D3639" s="17" t="s">
        <v>290</v>
      </c>
      <c r="E3639" s="17">
        <v>6.0340773065953304</v>
      </c>
      <c r="F3639" s="17">
        <v>18.264228852014799</v>
      </c>
      <c r="G3639" s="17">
        <v>6.8460442646501303</v>
      </c>
    </row>
    <row r="3640" spans="1:7" x14ac:dyDescent="0.3">
      <c r="A3640" s="17" t="str">
        <f t="shared" si="62"/>
        <v>2022-23Buloke ShireG1</v>
      </c>
      <c r="B3640" s="17" t="s">
        <v>289</v>
      </c>
      <c r="C3640" s="17" t="s">
        <v>254</v>
      </c>
      <c r="D3640" s="17" t="s">
        <v>338</v>
      </c>
      <c r="E3640" s="17">
        <v>4.4585987261146501E-2</v>
      </c>
      <c r="F3640" s="17">
        <v>8.9952113267928305E-2</v>
      </c>
      <c r="G3640" s="17">
        <v>0.12147516613515</v>
      </c>
    </row>
    <row r="3641" spans="1:7" x14ac:dyDescent="0.3">
      <c r="A3641" s="17" t="str">
        <f t="shared" si="62"/>
        <v>2022-23Buloke ShireLB4</v>
      </c>
      <c r="B3641" s="17" t="s">
        <v>289</v>
      </c>
      <c r="C3641" s="17" t="s">
        <v>254</v>
      </c>
      <c r="D3641" s="17" t="s">
        <v>331</v>
      </c>
      <c r="E3641" s="17">
        <v>6.9521934142872804E-2</v>
      </c>
      <c r="F3641" s="17">
        <v>0.122091598425925</v>
      </c>
      <c r="G3641" s="17">
        <v>0.114467847311001</v>
      </c>
    </row>
    <row r="3642" spans="1:7" x14ac:dyDescent="0.3">
      <c r="A3642" s="17" t="str">
        <f t="shared" si="62"/>
        <v>2022-23Campaspe ShireMC3</v>
      </c>
      <c r="B3642" s="17" t="s">
        <v>289</v>
      </c>
      <c r="C3642" s="17" t="s">
        <v>209</v>
      </c>
      <c r="D3642" s="17" t="s">
        <v>297</v>
      </c>
      <c r="E3642" s="17">
        <v>90.752174319648404</v>
      </c>
      <c r="F3642" s="17">
        <v>86.610523781947194</v>
      </c>
      <c r="G3642" s="17">
        <v>74.322893247664197</v>
      </c>
    </row>
    <row r="3643" spans="1:7" x14ac:dyDescent="0.3">
      <c r="A3643" s="17" t="str">
        <f t="shared" si="62"/>
        <v>2022-23Campaspe ShireWC2</v>
      </c>
      <c r="B3643" s="17" t="s">
        <v>289</v>
      </c>
      <c r="C3643" s="17" t="s">
        <v>209</v>
      </c>
      <c r="D3643" s="17" t="s">
        <v>293</v>
      </c>
      <c r="E3643" s="17">
        <v>0.54407226381581997</v>
      </c>
      <c r="F3643" s="17">
        <v>6.0319201847867001</v>
      </c>
      <c r="G3643" s="17">
        <v>3.7542024324584302</v>
      </c>
    </row>
    <row r="3644" spans="1:7" x14ac:dyDescent="0.3">
      <c r="A3644" s="17" t="str">
        <f t="shared" si="62"/>
        <v>2022-23Campaspe ShireFS4</v>
      </c>
      <c r="B3644" s="17" t="s">
        <v>289</v>
      </c>
      <c r="C3644" s="17" t="s">
        <v>209</v>
      </c>
      <c r="D3644" s="17" t="s">
        <v>339</v>
      </c>
      <c r="E3644" s="17">
        <v>1</v>
      </c>
      <c r="F3644" s="17">
        <v>0.84019844555310996</v>
      </c>
      <c r="G3644" s="17">
        <v>0.90996094204162503</v>
      </c>
    </row>
    <row r="3645" spans="1:7" x14ac:dyDescent="0.3">
      <c r="A3645" s="17" t="str">
        <f t="shared" si="62"/>
        <v>2022-23Campaspe ShireG2</v>
      </c>
      <c r="B3645" s="17" t="s">
        <v>289</v>
      </c>
      <c r="C3645" s="17" t="s">
        <v>209</v>
      </c>
      <c r="D3645" s="17" t="s">
        <v>22</v>
      </c>
      <c r="E3645" s="17">
        <v>49</v>
      </c>
      <c r="F3645" s="17">
        <v>53.875641025641002</v>
      </c>
      <c r="G3645" s="17">
        <v>48.789473684210499</v>
      </c>
    </row>
    <row r="3646" spans="1:7" x14ac:dyDescent="0.3">
      <c r="A3646" s="17" t="str">
        <f t="shared" si="62"/>
        <v>2022-23Campaspe ShireG3</v>
      </c>
      <c r="B3646" s="17" t="s">
        <v>289</v>
      </c>
      <c r="C3646" s="17" t="s">
        <v>209</v>
      </c>
      <c r="D3646" s="17" t="s">
        <v>337</v>
      </c>
      <c r="E3646" s="17">
        <v>0.865079365079365</v>
      </c>
      <c r="F3646" s="17">
        <v>0.926844095214302</v>
      </c>
      <c r="G3646" s="17">
        <v>0.92101944762063703</v>
      </c>
    </row>
    <row r="3647" spans="1:7" x14ac:dyDescent="0.3">
      <c r="A3647" s="17" t="str">
        <f t="shared" si="62"/>
        <v>2022-23Campaspe ShireG4</v>
      </c>
      <c r="B3647" s="17" t="s">
        <v>289</v>
      </c>
      <c r="C3647" s="17" t="s">
        <v>209</v>
      </c>
      <c r="D3647" s="17" t="s">
        <v>336</v>
      </c>
      <c r="E3647" s="17">
        <v>61364</v>
      </c>
      <c r="F3647" s="17">
        <v>57531.340882433498</v>
      </c>
      <c r="G3647" s="17">
        <v>51769.247578952003</v>
      </c>
    </row>
    <row r="3648" spans="1:7" x14ac:dyDescent="0.3">
      <c r="A3648" s="17" t="str">
        <f t="shared" si="62"/>
        <v>2022-23Campaspe ShireWC4</v>
      </c>
      <c r="B3648" s="17" t="s">
        <v>289</v>
      </c>
      <c r="C3648" s="17" t="s">
        <v>209</v>
      </c>
      <c r="D3648" s="17" t="s">
        <v>291</v>
      </c>
      <c r="E3648" s="17">
        <v>68.376552091660002</v>
      </c>
      <c r="F3648" s="17">
        <v>77.599560290157896</v>
      </c>
      <c r="G3648" s="17">
        <v>79.187569800334302</v>
      </c>
    </row>
    <row r="3649" spans="1:7" x14ac:dyDescent="0.3">
      <c r="A3649" s="17" t="str">
        <f t="shared" si="62"/>
        <v>2022-23Campaspe ShireG5</v>
      </c>
      <c r="B3649" s="17" t="s">
        <v>289</v>
      </c>
      <c r="C3649" s="17" t="s">
        <v>209</v>
      </c>
      <c r="D3649" s="17" t="s">
        <v>335</v>
      </c>
      <c r="E3649" s="17">
        <v>47</v>
      </c>
      <c r="F3649" s="17">
        <v>53.15</v>
      </c>
      <c r="G3649" s="17">
        <v>48.368421052631597</v>
      </c>
    </row>
    <row r="3650" spans="1:7" x14ac:dyDescent="0.3">
      <c r="A3650" s="17" t="str">
        <f t="shared" si="62"/>
        <v>2022-23Campaspe ShireWC5</v>
      </c>
      <c r="B3650" s="17" t="s">
        <v>289</v>
      </c>
      <c r="C3650" s="17" t="s">
        <v>209</v>
      </c>
      <c r="D3650" s="17" t="s">
        <v>46</v>
      </c>
      <c r="E3650" s="17">
        <v>0.49852196525760201</v>
      </c>
      <c r="F3650" s="17">
        <v>0.48157373029276901</v>
      </c>
      <c r="G3650" s="17">
        <v>0.50493190434360402</v>
      </c>
    </row>
    <row r="3651" spans="1:7" x14ac:dyDescent="0.3">
      <c r="A3651" s="17" t="str">
        <f t="shared" si="62"/>
        <v>2022-23Campaspe ShireLB1</v>
      </c>
      <c r="B3651" s="17" t="s">
        <v>289</v>
      </c>
      <c r="C3651" s="17" t="s">
        <v>209</v>
      </c>
      <c r="D3651" s="17" t="s">
        <v>329</v>
      </c>
      <c r="E3651" s="17">
        <v>1.3044886922713901</v>
      </c>
      <c r="F3651" s="17">
        <v>3.7135197666989099</v>
      </c>
      <c r="G3651" s="17">
        <v>3.2050518700202399</v>
      </c>
    </row>
    <row r="3652" spans="1:7" x14ac:dyDescent="0.3">
      <c r="A3652" s="17" t="str">
        <f t="shared" si="62"/>
        <v>2022-23Campaspe ShireLB2</v>
      </c>
      <c r="B3652" s="17" t="s">
        <v>289</v>
      </c>
      <c r="C3652" s="17" t="s">
        <v>209</v>
      </c>
      <c r="D3652" s="17" t="s">
        <v>334</v>
      </c>
      <c r="E3652" s="17">
        <v>0.28643312560498502</v>
      </c>
      <c r="F3652" s="17">
        <v>0.62179871830665301</v>
      </c>
      <c r="G3652" s="17">
        <v>0.58064953460827495</v>
      </c>
    </row>
    <row r="3653" spans="1:7" x14ac:dyDescent="0.3">
      <c r="A3653" s="17" t="str">
        <f t="shared" si="62"/>
        <v>2022-23Campaspe ShireLB4</v>
      </c>
      <c r="B3653" s="17" t="s">
        <v>289</v>
      </c>
      <c r="C3653" s="17" t="s">
        <v>209</v>
      </c>
      <c r="D3653" s="17" t="s">
        <v>331</v>
      </c>
      <c r="E3653" s="17">
        <v>0.11533400010528</v>
      </c>
      <c r="F3653" s="17">
        <v>0.122091598425925</v>
      </c>
      <c r="G3653" s="17">
        <v>0.13571713090356599</v>
      </c>
    </row>
    <row r="3654" spans="1:7" x14ac:dyDescent="0.3">
      <c r="A3654" s="17" t="str">
        <f t="shared" si="62"/>
        <v>2022-23Campaspe ShireWC1</v>
      </c>
      <c r="B3654" s="17" t="s">
        <v>289</v>
      </c>
      <c r="C3654" s="17" t="s">
        <v>209</v>
      </c>
      <c r="D3654" s="17" t="s">
        <v>294</v>
      </c>
      <c r="E3654" s="17">
        <v>158.76632397888301</v>
      </c>
      <c r="F3654" s="17">
        <v>142.272041912909</v>
      </c>
      <c r="G3654" s="17">
        <v>118.168060602379</v>
      </c>
    </row>
    <row r="3655" spans="1:7" x14ac:dyDescent="0.3">
      <c r="A3655" s="17" t="str">
        <f t="shared" si="62"/>
        <v>2022-23Campaspe ShireMC2</v>
      </c>
      <c r="B3655" s="17" t="s">
        <v>289</v>
      </c>
      <c r="C3655" s="17" t="s">
        <v>209</v>
      </c>
      <c r="D3655" s="17" t="s">
        <v>320</v>
      </c>
      <c r="E3655" s="17">
        <v>1.0161290322580601</v>
      </c>
      <c r="F3655" s="17">
        <v>1.02181898787823</v>
      </c>
      <c r="G3655" s="17">
        <v>0.84537121554803496</v>
      </c>
    </row>
    <row r="3656" spans="1:7" x14ac:dyDescent="0.3">
      <c r="A3656" s="17" t="str">
        <f t="shared" si="62"/>
        <v>2022-23Campaspe ShireWC3</v>
      </c>
      <c r="B3656" s="17" t="s">
        <v>289</v>
      </c>
      <c r="C3656" s="17" t="s">
        <v>209</v>
      </c>
      <c r="D3656" s="17" t="s">
        <v>292</v>
      </c>
      <c r="E3656" s="17">
        <v>133.55136008618399</v>
      </c>
      <c r="F3656" s="17">
        <v>137.95516789220801</v>
      </c>
      <c r="G3656" s="17">
        <v>131.51140651485699</v>
      </c>
    </row>
    <row r="3657" spans="1:7" x14ac:dyDescent="0.3">
      <c r="A3657" s="17" t="str">
        <f t="shared" si="62"/>
        <v>2022-23Campaspe ShireMC4</v>
      </c>
      <c r="B3657" s="17" t="s">
        <v>289</v>
      </c>
      <c r="C3657" s="17" t="s">
        <v>209</v>
      </c>
      <c r="D3657" s="17" t="s">
        <v>304</v>
      </c>
      <c r="E3657" s="17">
        <v>0.69361702127659597</v>
      </c>
      <c r="F3657" s="17">
        <v>0.77911428914280301</v>
      </c>
      <c r="G3657" s="17">
        <v>0.66933957230727503</v>
      </c>
    </row>
    <row r="3658" spans="1:7" x14ac:dyDescent="0.3">
      <c r="A3658" s="17" t="str">
        <f t="shared" si="62"/>
        <v>2022-23Campaspe ShireMC5</v>
      </c>
      <c r="B3658" s="17" t="s">
        <v>289</v>
      </c>
      <c r="C3658" s="17" t="s">
        <v>209</v>
      </c>
      <c r="D3658" s="17" t="s">
        <v>303</v>
      </c>
      <c r="E3658" s="17">
        <v>0.80898876404494402</v>
      </c>
      <c r="F3658" s="17">
        <v>0.822019356937015</v>
      </c>
      <c r="G3658" s="17">
        <v>0.68079660160656696</v>
      </c>
    </row>
    <row r="3659" spans="1:7" x14ac:dyDescent="0.3">
      <c r="A3659" s="17" t="str">
        <f t="shared" si="62"/>
        <v>2022-23Campaspe ShireE2</v>
      </c>
      <c r="B3659" s="17" t="s">
        <v>289</v>
      </c>
      <c r="C3659" s="17" t="s">
        <v>209</v>
      </c>
      <c r="D3659" s="17" t="s">
        <v>54</v>
      </c>
      <c r="E3659" s="17">
        <v>4916.0219964582002</v>
      </c>
      <c r="F3659" s="17">
        <v>3923.0064852901201</v>
      </c>
      <c r="G3659" s="17">
        <v>4121.2741429155903</v>
      </c>
    </row>
    <row r="3660" spans="1:7" x14ac:dyDescent="0.3">
      <c r="A3660" s="17" t="str">
        <f t="shared" si="62"/>
        <v>2022-23Campaspe ShireE4</v>
      </c>
      <c r="B3660" s="17" t="s">
        <v>289</v>
      </c>
      <c r="C3660" s="17" t="s">
        <v>209</v>
      </c>
      <c r="D3660" s="17" t="s">
        <v>299</v>
      </c>
      <c r="E3660" s="17">
        <v>1860.37841364526</v>
      </c>
      <c r="F3660" s="17">
        <v>1846.8824585038799</v>
      </c>
      <c r="G3660" s="17">
        <v>1874.79721156764</v>
      </c>
    </row>
    <row r="3661" spans="1:7" x14ac:dyDescent="0.3">
      <c r="A3661" s="17" t="str">
        <f t="shared" si="62"/>
        <v>2022-23Campaspe ShireL1</v>
      </c>
      <c r="B3661" s="17" t="s">
        <v>289</v>
      </c>
      <c r="C3661" s="17" t="s">
        <v>209</v>
      </c>
      <c r="D3661" s="17" t="s">
        <v>63</v>
      </c>
      <c r="E3661" s="17">
        <v>4.5475438986441397</v>
      </c>
      <c r="F3661" s="17">
        <v>2.64124785824758</v>
      </c>
      <c r="G3661" s="17">
        <v>2.6235884573628798</v>
      </c>
    </row>
    <row r="3662" spans="1:7" x14ac:dyDescent="0.3">
      <c r="A3662" s="17" t="str">
        <f t="shared" si="62"/>
        <v>2022-23Campaspe ShireL2</v>
      </c>
      <c r="B3662" s="17" t="s">
        <v>289</v>
      </c>
      <c r="C3662" s="17" t="s">
        <v>209</v>
      </c>
      <c r="D3662" s="17" t="s">
        <v>316</v>
      </c>
      <c r="E3662" s="17">
        <v>3.1447877306067999</v>
      </c>
      <c r="F3662" s="17">
        <v>0.26483524241297501</v>
      </c>
      <c r="G3662" s="17">
        <v>0.400057053538937</v>
      </c>
    </row>
    <row r="3663" spans="1:7" x14ac:dyDescent="0.3">
      <c r="A3663" s="17" t="str">
        <f t="shared" si="62"/>
        <v>2022-23Campaspe ShireO2</v>
      </c>
      <c r="B3663" s="17" t="s">
        <v>289</v>
      </c>
      <c r="C3663" s="17" t="s">
        <v>209</v>
      </c>
      <c r="D3663" s="17" t="s">
        <v>315</v>
      </c>
      <c r="E3663" s="17">
        <v>0.120791309418396</v>
      </c>
      <c r="F3663" s="17">
        <v>0.148505628817174</v>
      </c>
      <c r="G3663" s="17">
        <v>0.15021049230477601</v>
      </c>
    </row>
    <row r="3664" spans="1:7" x14ac:dyDescent="0.3">
      <c r="A3664" s="17" t="str">
        <f t="shared" si="62"/>
        <v>2022-23Campaspe ShireO3</v>
      </c>
      <c r="B3664" s="17" t="s">
        <v>289</v>
      </c>
      <c r="C3664" s="17" t="s">
        <v>209</v>
      </c>
      <c r="D3664" s="17" t="s">
        <v>314</v>
      </c>
      <c r="E3664" s="17">
        <v>3.6585102477161298E-2</v>
      </c>
      <c r="F3664" s="17">
        <v>2.9313650044590699E-2</v>
      </c>
      <c r="G3664" s="17">
        <v>3.7135975614160599E-2</v>
      </c>
    </row>
    <row r="3665" spans="1:7" x14ac:dyDescent="0.3">
      <c r="A3665" s="17" t="str">
        <f t="shared" si="62"/>
        <v>2022-23Campaspe ShireO4</v>
      </c>
      <c r="B3665" s="17" t="s">
        <v>289</v>
      </c>
      <c r="C3665" s="17" t="s">
        <v>209</v>
      </c>
      <c r="D3665" s="17" t="s">
        <v>313</v>
      </c>
      <c r="E3665" s="17">
        <v>7.7225498455489996E-2</v>
      </c>
      <c r="F3665" s="17">
        <v>0.195570360867104</v>
      </c>
      <c r="G3665" s="17">
        <v>0.21709661932878299</v>
      </c>
    </row>
    <row r="3666" spans="1:7" x14ac:dyDescent="0.3">
      <c r="A3666" s="17" t="str">
        <f t="shared" si="62"/>
        <v>2022-23Campaspe ShireAF2</v>
      </c>
      <c r="B3666" s="17" t="s">
        <v>289</v>
      </c>
      <c r="C3666" s="17" t="s">
        <v>209</v>
      </c>
      <c r="D3666" s="17" t="s">
        <v>321</v>
      </c>
      <c r="E3666" s="17">
        <v>1.75</v>
      </c>
      <c r="F3666" s="17">
        <v>1.5932435144763899</v>
      </c>
      <c r="G3666" s="17">
        <v>1.0763157894736799</v>
      </c>
    </row>
    <row r="3667" spans="1:7" x14ac:dyDescent="0.3">
      <c r="A3667" s="17" t="str">
        <f t="shared" si="62"/>
        <v>2022-23Campaspe ShireO5</v>
      </c>
      <c r="B3667" s="17" t="s">
        <v>289</v>
      </c>
      <c r="C3667" s="17" t="s">
        <v>209</v>
      </c>
      <c r="D3667" s="17" t="s">
        <v>70</v>
      </c>
      <c r="E3667" s="17">
        <v>0.71756379046073404</v>
      </c>
      <c r="F3667" s="17">
        <v>1.1059595598276799</v>
      </c>
      <c r="G3667" s="17">
        <v>1.0302152274769401</v>
      </c>
    </row>
    <row r="3668" spans="1:7" x14ac:dyDescent="0.3">
      <c r="A3668" s="17" t="str">
        <f t="shared" si="62"/>
        <v>2022-23Campaspe ShireOP1</v>
      </c>
      <c r="B3668" s="17" t="s">
        <v>289</v>
      </c>
      <c r="C3668" s="17" t="s">
        <v>209</v>
      </c>
      <c r="D3668" s="17" t="s">
        <v>306</v>
      </c>
      <c r="E3668" s="17">
        <v>-3.2647107769717999E-2</v>
      </c>
      <c r="F3668" s="17">
        <v>-1.20220242720441E-2</v>
      </c>
      <c r="G3668" s="17">
        <v>-1.39067463316225E-2</v>
      </c>
    </row>
    <row r="3669" spans="1:7" x14ac:dyDescent="0.3">
      <c r="A3669" s="17" t="str">
        <f t="shared" si="62"/>
        <v>2022-23Campaspe ShireS1</v>
      </c>
      <c r="B3669" s="17" t="s">
        <v>289</v>
      </c>
      <c r="C3669" s="17" t="s">
        <v>209</v>
      </c>
      <c r="D3669" s="17" t="s">
        <v>116</v>
      </c>
      <c r="E3669" s="17">
        <v>0.45327107378148501</v>
      </c>
      <c r="F3669" s="17">
        <v>0.58414073656118604</v>
      </c>
      <c r="G3669" s="17">
        <v>0.55576037263242795</v>
      </c>
    </row>
    <row r="3670" spans="1:7" x14ac:dyDescent="0.3">
      <c r="A3670" s="17" t="str">
        <f t="shared" si="62"/>
        <v>2022-23Campaspe ShireLB5</v>
      </c>
      <c r="B3670" s="17" t="s">
        <v>289</v>
      </c>
      <c r="C3670" s="17" t="s">
        <v>209</v>
      </c>
      <c r="D3670" s="17" t="s">
        <v>330</v>
      </c>
      <c r="E3670" s="17">
        <v>29.209028408353898</v>
      </c>
      <c r="F3670" s="17">
        <v>35.380655636704098</v>
      </c>
      <c r="G3670" s="17">
        <v>30.486775754781998</v>
      </c>
    </row>
    <row r="3671" spans="1:7" x14ac:dyDescent="0.3">
      <c r="A3671" s="17" t="str">
        <f t="shared" si="62"/>
        <v>2022-23Campaspe ShireAM6</v>
      </c>
      <c r="B3671" s="17" t="s">
        <v>289</v>
      </c>
      <c r="C3671" s="17" t="s">
        <v>209</v>
      </c>
      <c r="D3671" s="17" t="s">
        <v>325</v>
      </c>
      <c r="E3671" s="17">
        <v>30.423167726034499</v>
      </c>
      <c r="F3671" s="17">
        <v>14.217352510829301</v>
      </c>
      <c r="G3671" s="17">
        <v>18.2093771358971</v>
      </c>
    </row>
    <row r="3672" spans="1:7" x14ac:dyDescent="0.3">
      <c r="A3672" s="17" t="str">
        <f t="shared" si="62"/>
        <v>2022-23Campaspe ShireC1</v>
      </c>
      <c r="B3672" s="17" t="s">
        <v>289</v>
      </c>
      <c r="C3672" s="17" t="s">
        <v>209</v>
      </c>
      <c r="D3672" s="17" t="s">
        <v>312</v>
      </c>
      <c r="E3672" s="17">
        <v>2736.7492541185602</v>
      </c>
      <c r="F3672" s="17">
        <v>2409.9772621942202</v>
      </c>
      <c r="G3672" s="17">
        <v>2527.6408925668902</v>
      </c>
    </row>
    <row r="3673" spans="1:7" x14ac:dyDescent="0.3">
      <c r="A3673" s="17" t="str">
        <f t="shared" si="62"/>
        <v>2022-23Campaspe ShireC2</v>
      </c>
      <c r="B3673" s="17" t="s">
        <v>289</v>
      </c>
      <c r="C3673" s="17" t="s">
        <v>209</v>
      </c>
      <c r="D3673" s="17" t="s">
        <v>311</v>
      </c>
      <c r="E3673" s="17">
        <v>16655.701128551002</v>
      </c>
      <c r="F3673" s="17">
        <v>17890.101708148799</v>
      </c>
      <c r="G3673" s="17">
        <v>21055.4866614577</v>
      </c>
    </row>
    <row r="3674" spans="1:7" x14ac:dyDescent="0.3">
      <c r="A3674" s="17" t="str">
        <f t="shared" si="62"/>
        <v>2022-23Campaspe ShireC3</v>
      </c>
      <c r="B3674" s="17" t="s">
        <v>289</v>
      </c>
      <c r="C3674" s="17" t="s">
        <v>209</v>
      </c>
      <c r="D3674" s="17" t="s">
        <v>310</v>
      </c>
      <c r="E3674" s="17">
        <v>9.6074277168494504</v>
      </c>
      <c r="F3674" s="17">
        <v>105.235536283898</v>
      </c>
      <c r="G3674" s="17">
        <v>17.985387907078699</v>
      </c>
    </row>
    <row r="3675" spans="1:7" x14ac:dyDescent="0.3">
      <c r="A3675" s="17" t="str">
        <f t="shared" si="62"/>
        <v>2022-23Campaspe ShireC4</v>
      </c>
      <c r="B3675" s="17" t="s">
        <v>289</v>
      </c>
      <c r="C3675" s="17" t="s">
        <v>209</v>
      </c>
      <c r="D3675" s="17" t="s">
        <v>309</v>
      </c>
      <c r="E3675" s="17">
        <v>1755.3249448696299</v>
      </c>
      <c r="F3675" s="17">
        <v>1671.0885249641201</v>
      </c>
      <c r="G3675" s="17">
        <v>1741.54916294848</v>
      </c>
    </row>
    <row r="3676" spans="1:7" x14ac:dyDescent="0.3">
      <c r="A3676" s="17" t="str">
        <f t="shared" si="62"/>
        <v>2022-23Campaspe ShireC5</v>
      </c>
      <c r="B3676" s="17" t="s">
        <v>289</v>
      </c>
      <c r="C3676" s="17" t="s">
        <v>209</v>
      </c>
      <c r="D3676" s="17" t="s">
        <v>308</v>
      </c>
      <c r="E3676" s="17">
        <v>579.400700479958</v>
      </c>
      <c r="F3676" s="17">
        <v>564.26027484438498</v>
      </c>
      <c r="G3676" s="17">
        <v>608.08926455673395</v>
      </c>
    </row>
    <row r="3677" spans="1:7" x14ac:dyDescent="0.3">
      <c r="A3677" s="17" t="str">
        <f t="shared" si="62"/>
        <v>2022-23Campaspe ShireC6</v>
      </c>
      <c r="B3677" s="17" t="s">
        <v>289</v>
      </c>
      <c r="C3677" s="17" t="s">
        <v>209</v>
      </c>
      <c r="D3677" s="17" t="s">
        <v>307</v>
      </c>
      <c r="E3677" s="17">
        <v>3</v>
      </c>
      <c r="F3677" s="17">
        <v>5.4936708860759502</v>
      </c>
      <c r="G3677" s="17">
        <v>5.0526315789473699</v>
      </c>
    </row>
    <row r="3678" spans="1:7" x14ac:dyDescent="0.3">
      <c r="A3678" s="17" t="str">
        <f t="shared" si="62"/>
        <v>2022-23Campaspe ShireC7</v>
      </c>
      <c r="B3678" s="17" t="s">
        <v>289</v>
      </c>
      <c r="C3678" s="17" t="s">
        <v>209</v>
      </c>
      <c r="D3678" s="17" t="s">
        <v>296</v>
      </c>
      <c r="E3678" s="17">
        <v>0.136212624584718</v>
      </c>
      <c r="F3678" s="17">
        <v>0.182727611163157</v>
      </c>
      <c r="G3678" s="17">
        <v>0.18457679769712301</v>
      </c>
    </row>
    <row r="3679" spans="1:7" x14ac:dyDescent="0.3">
      <c r="A3679" s="17" t="str">
        <f t="shared" si="62"/>
        <v>2022-23Campaspe ShireAF6</v>
      </c>
      <c r="B3679" s="17" t="s">
        <v>289</v>
      </c>
      <c r="C3679" s="17" t="s">
        <v>209</v>
      </c>
      <c r="D3679" s="17" t="s">
        <v>332</v>
      </c>
      <c r="E3679" s="17">
        <v>3.8492152030094702</v>
      </c>
      <c r="F3679" s="17">
        <v>4.5893074838611296</v>
      </c>
      <c r="G3679" s="17">
        <v>3.7048875802930099</v>
      </c>
    </row>
    <row r="3680" spans="1:7" x14ac:dyDescent="0.3">
      <c r="A3680" s="17" t="str">
        <f t="shared" si="62"/>
        <v>2022-23Campaspe ShireAF7</v>
      </c>
      <c r="B3680" s="17" t="s">
        <v>289</v>
      </c>
      <c r="C3680" s="17" t="s">
        <v>209</v>
      </c>
      <c r="D3680" s="17" t="s">
        <v>322</v>
      </c>
      <c r="E3680" s="17">
        <v>10.7383532837269</v>
      </c>
      <c r="F3680" s="17">
        <v>11.500413423283</v>
      </c>
      <c r="G3680" s="17">
        <v>13.3978698899947</v>
      </c>
    </row>
    <row r="3681" spans="1:7" x14ac:dyDescent="0.3">
      <c r="A3681" s="17" t="str">
        <f t="shared" si="62"/>
        <v>2022-23Campaspe ShireAM1</v>
      </c>
      <c r="B3681" s="17" t="s">
        <v>289</v>
      </c>
      <c r="C3681" s="17" t="s">
        <v>209</v>
      </c>
      <c r="D3681" s="17" t="s">
        <v>318</v>
      </c>
      <c r="E3681" s="17">
        <v>1</v>
      </c>
      <c r="F3681" s="17">
        <v>1.9084866693768601</v>
      </c>
      <c r="G3681" s="17">
        <v>1.6272774144573501</v>
      </c>
    </row>
    <row r="3682" spans="1:7" x14ac:dyDescent="0.3">
      <c r="A3682" s="17" t="str">
        <f t="shared" si="62"/>
        <v>2022-23Campaspe ShireG1</v>
      </c>
      <c r="B3682" s="17" t="s">
        <v>289</v>
      </c>
      <c r="C3682" s="17" t="s">
        <v>209</v>
      </c>
      <c r="D3682" s="17" t="s">
        <v>338</v>
      </c>
      <c r="E3682" s="17">
        <v>7.2916666666666699E-2</v>
      </c>
      <c r="F3682" s="17">
        <v>8.9952113267928305E-2</v>
      </c>
      <c r="G3682" s="17">
        <v>7.9395617707651397E-2</v>
      </c>
    </row>
    <row r="3683" spans="1:7" x14ac:dyDescent="0.3">
      <c r="A3683" s="17" t="str">
        <f t="shared" si="62"/>
        <v>2022-23Campaspe ShireAM5</v>
      </c>
      <c r="B3683" s="17" t="s">
        <v>289</v>
      </c>
      <c r="C3683" s="17" t="s">
        <v>209</v>
      </c>
      <c r="D3683" s="17" t="s">
        <v>324</v>
      </c>
      <c r="E3683" s="17">
        <v>0.501915708812261</v>
      </c>
      <c r="F3683" s="17">
        <v>0.36645320055673702</v>
      </c>
      <c r="G3683" s="17">
        <v>0.36992027948128098</v>
      </c>
    </row>
    <row r="3684" spans="1:7" x14ac:dyDescent="0.3">
      <c r="A3684" s="17" t="str">
        <f t="shared" si="62"/>
        <v>2022-23Campaspe ShireSP4</v>
      </c>
      <c r="B3684" s="17" t="s">
        <v>289</v>
      </c>
      <c r="C3684" s="17" t="s">
        <v>209</v>
      </c>
      <c r="D3684" s="17" t="s">
        <v>319</v>
      </c>
      <c r="E3684" s="17">
        <v>0.5</v>
      </c>
      <c r="F3684" s="17">
        <v>0.52134335627158601</v>
      </c>
      <c r="G3684" s="17">
        <v>0.55194862155388502</v>
      </c>
    </row>
    <row r="3685" spans="1:7" x14ac:dyDescent="0.3">
      <c r="A3685" s="17" t="str">
        <f t="shared" si="62"/>
        <v>2022-23Campaspe ShireAM7</v>
      </c>
      <c r="B3685" s="17" t="s">
        <v>289</v>
      </c>
      <c r="C3685" s="17" t="s">
        <v>209</v>
      </c>
      <c r="D3685" s="17" t="s">
        <v>326</v>
      </c>
      <c r="E3685" s="17">
        <v>0</v>
      </c>
      <c r="F3685" s="17">
        <v>0.63968792645263195</v>
      </c>
      <c r="G3685" s="17">
        <v>0.44685242518059898</v>
      </c>
    </row>
    <row r="3686" spans="1:7" x14ac:dyDescent="0.3">
      <c r="A3686" s="17" t="str">
        <f t="shared" si="62"/>
        <v>2022-23Campaspe ShireSP1</v>
      </c>
      <c r="B3686" s="17" t="s">
        <v>289</v>
      </c>
      <c r="C3686" s="17" t="s">
        <v>209</v>
      </c>
      <c r="D3686" s="17" t="s">
        <v>305</v>
      </c>
      <c r="E3686" s="17">
        <v>50</v>
      </c>
      <c r="F3686" s="17">
        <v>87.031818181818196</v>
      </c>
      <c r="G3686" s="17">
        <v>83.642105263157902</v>
      </c>
    </row>
    <row r="3687" spans="1:7" x14ac:dyDescent="0.3">
      <c r="A3687" s="17" t="str">
        <f t="shared" si="62"/>
        <v>2022-23Campaspe ShireSP3</v>
      </c>
      <c r="B3687" s="17" t="s">
        <v>289</v>
      </c>
      <c r="C3687" s="17" t="s">
        <v>209</v>
      </c>
      <c r="D3687" s="17" t="s">
        <v>295</v>
      </c>
      <c r="E3687" s="17">
        <v>1654.05202312139</v>
      </c>
      <c r="F3687" s="17">
        <v>3010.6430743850301</v>
      </c>
      <c r="G3687" s="17">
        <v>2455.5651759744401</v>
      </c>
    </row>
    <row r="3688" spans="1:7" x14ac:dyDescent="0.3">
      <c r="A3688" s="17" t="str">
        <f t="shared" si="62"/>
        <v>2022-23Campaspe ShireAM2</v>
      </c>
      <c r="B3688" s="17" t="s">
        <v>289</v>
      </c>
      <c r="C3688" s="17" t="s">
        <v>209</v>
      </c>
      <c r="D3688" s="17" t="s">
        <v>323</v>
      </c>
      <c r="E3688" s="17">
        <v>0.27203065134099602</v>
      </c>
      <c r="F3688" s="17">
        <v>0.43219647255364302</v>
      </c>
      <c r="G3688" s="17">
        <v>0.40831154164153</v>
      </c>
    </row>
    <row r="3689" spans="1:7" x14ac:dyDescent="0.3">
      <c r="A3689" s="17" t="str">
        <f t="shared" si="62"/>
        <v>2022-23Campaspe ShireSP2</v>
      </c>
      <c r="B3689" s="17" t="s">
        <v>289</v>
      </c>
      <c r="C3689" s="17" t="s">
        <v>209</v>
      </c>
      <c r="D3689" s="17" t="s">
        <v>38</v>
      </c>
      <c r="E3689" s="17">
        <v>1</v>
      </c>
      <c r="F3689" s="17">
        <v>0.63316761822819201</v>
      </c>
      <c r="G3689" s="17">
        <v>0.56201387894667298</v>
      </c>
    </row>
    <row r="3690" spans="1:7" x14ac:dyDescent="0.3">
      <c r="A3690" s="17" t="str">
        <f t="shared" si="62"/>
        <v>2022-23Campaspe ShireFS1</v>
      </c>
      <c r="B3690" s="17" t="s">
        <v>289</v>
      </c>
      <c r="C3690" s="17" t="s">
        <v>209</v>
      </c>
      <c r="D3690" s="17" t="s">
        <v>327</v>
      </c>
      <c r="E3690" s="17">
        <v>3.8333333333333299</v>
      </c>
      <c r="F3690" s="17">
        <v>2.0179266072490498</v>
      </c>
      <c r="G3690" s="17">
        <v>1.94330320074027</v>
      </c>
    </row>
    <row r="3691" spans="1:7" x14ac:dyDescent="0.3">
      <c r="A3691" s="17" t="str">
        <f t="shared" si="62"/>
        <v>2022-23Campaspe ShireR5</v>
      </c>
      <c r="B3691" s="17" t="s">
        <v>289</v>
      </c>
      <c r="C3691" s="17" t="s">
        <v>209</v>
      </c>
      <c r="D3691" s="17" t="s">
        <v>298</v>
      </c>
      <c r="E3691" s="17">
        <v>39</v>
      </c>
      <c r="F3691" s="17">
        <v>50.147435897435898</v>
      </c>
      <c r="G3691" s="17">
        <v>40.052631578947398</v>
      </c>
    </row>
    <row r="3692" spans="1:7" x14ac:dyDescent="0.3">
      <c r="A3692" s="17" t="str">
        <f t="shared" si="62"/>
        <v>2022-23Campaspe ShireR4</v>
      </c>
      <c r="B3692" s="17" t="s">
        <v>289</v>
      </c>
      <c r="C3692" s="17" t="s">
        <v>209</v>
      </c>
      <c r="D3692" s="17" t="s">
        <v>290</v>
      </c>
      <c r="E3692" s="17">
        <v>5.0599999999999996</v>
      </c>
      <c r="F3692" s="17">
        <v>18.264228852014799</v>
      </c>
      <c r="G3692" s="17">
        <v>8.8172419125648904</v>
      </c>
    </row>
    <row r="3693" spans="1:7" x14ac:dyDescent="0.3">
      <c r="A3693" s="17" t="str">
        <f t="shared" si="62"/>
        <v>2022-23Campaspe ShireR3</v>
      </c>
      <c r="B3693" s="17" t="s">
        <v>289</v>
      </c>
      <c r="C3693" s="17" t="s">
        <v>209</v>
      </c>
      <c r="D3693" s="17" t="s">
        <v>300</v>
      </c>
      <c r="E3693" s="17">
        <v>68.244876795235101</v>
      </c>
      <c r="F3693" s="17">
        <v>112.740943187181</v>
      </c>
      <c r="G3693" s="17">
        <v>59.171787160309002</v>
      </c>
    </row>
    <row r="3694" spans="1:7" x14ac:dyDescent="0.3">
      <c r="A3694" s="17" t="str">
        <f t="shared" si="62"/>
        <v>2022-23Campaspe ShireR2</v>
      </c>
      <c r="B3694" s="17" t="s">
        <v>289</v>
      </c>
      <c r="C3694" s="17" t="s">
        <v>209</v>
      </c>
      <c r="D3694" s="17" t="s">
        <v>31</v>
      </c>
      <c r="E3694" s="17">
        <v>0.970653910265315</v>
      </c>
      <c r="F3694" s="17">
        <v>0.96653235715222696</v>
      </c>
      <c r="G3694" s="17">
        <v>0.967465484371552</v>
      </c>
    </row>
    <row r="3695" spans="1:7" x14ac:dyDescent="0.3">
      <c r="A3695" s="17" t="str">
        <f t="shared" si="62"/>
        <v>2022-23Campaspe ShireS2</v>
      </c>
      <c r="B3695" s="17" t="s">
        <v>289</v>
      </c>
      <c r="C3695" s="17" t="s">
        <v>209</v>
      </c>
      <c r="D3695" s="17" t="s">
        <v>317</v>
      </c>
      <c r="E3695" s="17">
        <v>4.1692854325781096E-3</v>
      </c>
      <c r="F3695" s="17">
        <v>3.07688577560212E-3</v>
      </c>
      <c r="G3695" s="17">
        <v>3.2832652195587501E-3</v>
      </c>
    </row>
    <row r="3696" spans="1:7" x14ac:dyDescent="0.3">
      <c r="A3696" s="17" t="str">
        <f t="shared" si="62"/>
        <v>2022-23Campaspe ShireR1</v>
      </c>
      <c r="B3696" s="17" t="s">
        <v>289</v>
      </c>
      <c r="C3696" s="17" t="s">
        <v>209</v>
      </c>
      <c r="D3696" s="17" t="s">
        <v>301</v>
      </c>
      <c r="E3696" s="17">
        <v>39.588831782192003</v>
      </c>
      <c r="F3696" s="17">
        <v>82.350770672540904</v>
      </c>
      <c r="G3696" s="17">
        <v>59.901290849996101</v>
      </c>
    </row>
    <row r="3697" spans="1:7" x14ac:dyDescent="0.3">
      <c r="A3697" s="17" t="str">
        <f t="shared" ref="A3697:A3760" si="63">CONCATENATE(B3697,C3697,D3697)</f>
        <v>2022-23Campaspe ShireMC6</v>
      </c>
      <c r="B3697" s="17" t="s">
        <v>289</v>
      </c>
      <c r="C3697" s="17" t="s">
        <v>209</v>
      </c>
      <c r="D3697" s="17" t="s">
        <v>302</v>
      </c>
      <c r="E3697" s="17">
        <v>0.95430107526881702</v>
      </c>
      <c r="F3697" s="17">
        <v>0.97788007754137096</v>
      </c>
      <c r="G3697" s="17">
        <v>0.80656857930280002</v>
      </c>
    </row>
    <row r="3698" spans="1:7" x14ac:dyDescent="0.3">
      <c r="A3698" s="17" t="str">
        <f t="shared" si="63"/>
        <v>2022-23Campaspe ShireFS3</v>
      </c>
      <c r="B3698" s="17" t="s">
        <v>289</v>
      </c>
      <c r="C3698" s="17" t="s">
        <v>209</v>
      </c>
      <c r="D3698" s="17" t="s">
        <v>333</v>
      </c>
      <c r="E3698" s="17">
        <v>473.265486725664</v>
      </c>
      <c r="F3698" s="17">
        <v>533.95638105639796</v>
      </c>
      <c r="G3698" s="17">
        <v>489.51446582349899</v>
      </c>
    </row>
    <row r="3699" spans="1:7" x14ac:dyDescent="0.3">
      <c r="A3699" s="17" t="str">
        <f t="shared" si="63"/>
        <v>2022-23Campaspe ShireFS2</v>
      </c>
      <c r="B3699" s="17" t="s">
        <v>289</v>
      </c>
      <c r="C3699" s="17" t="s">
        <v>209</v>
      </c>
      <c r="D3699" s="17" t="s">
        <v>328</v>
      </c>
      <c r="E3699" s="17">
        <v>0.43884892086330901</v>
      </c>
      <c r="F3699" s="17">
        <v>0.86800034719728203</v>
      </c>
      <c r="G3699" s="17">
        <v>0.91349926831543604</v>
      </c>
    </row>
    <row r="3700" spans="1:7" x14ac:dyDescent="0.3">
      <c r="A3700" s="17" t="str">
        <f t="shared" si="63"/>
        <v>2022-23Cardinia ShireMC6</v>
      </c>
      <c r="B3700" s="17" t="s">
        <v>289</v>
      </c>
      <c r="C3700" s="17" t="s">
        <v>210</v>
      </c>
      <c r="D3700" s="17" t="s">
        <v>302</v>
      </c>
      <c r="E3700" s="17">
        <v>0.95826377295492504</v>
      </c>
      <c r="F3700" s="17">
        <v>0.97788007754137096</v>
      </c>
      <c r="G3700" s="17">
        <v>0.97046540966168904</v>
      </c>
    </row>
    <row r="3701" spans="1:7" x14ac:dyDescent="0.3">
      <c r="A3701" s="17" t="str">
        <f t="shared" si="63"/>
        <v>2022-23Cardinia ShireAM5</v>
      </c>
      <c r="B3701" s="17" t="s">
        <v>289</v>
      </c>
      <c r="C3701" s="17" t="s">
        <v>210</v>
      </c>
      <c r="D3701" s="17" t="s">
        <v>324</v>
      </c>
      <c r="E3701" s="17">
        <v>0.15571776155717801</v>
      </c>
      <c r="F3701" s="17">
        <v>0.36645320055673702</v>
      </c>
      <c r="G3701" s="17">
        <v>0.30958617322183102</v>
      </c>
    </row>
    <row r="3702" spans="1:7" x14ac:dyDescent="0.3">
      <c r="A3702" s="17" t="str">
        <f t="shared" si="63"/>
        <v>2022-23Cardinia ShireAM6</v>
      </c>
      <c r="B3702" s="17" t="s">
        <v>289</v>
      </c>
      <c r="C3702" s="17" t="s">
        <v>210</v>
      </c>
      <c r="D3702" s="17" t="s">
        <v>325</v>
      </c>
      <c r="E3702" s="17">
        <v>4.4508132011055102</v>
      </c>
      <c r="F3702" s="17">
        <v>14.217352510829301</v>
      </c>
      <c r="G3702" s="17">
        <v>9.3608185033627898</v>
      </c>
    </row>
    <row r="3703" spans="1:7" x14ac:dyDescent="0.3">
      <c r="A3703" s="17" t="str">
        <f t="shared" si="63"/>
        <v>2022-23Cardinia ShireAM7</v>
      </c>
      <c r="B3703" s="17" t="s">
        <v>289</v>
      </c>
      <c r="C3703" s="17" t="s">
        <v>210</v>
      </c>
      <c r="D3703" s="17" t="s">
        <v>326</v>
      </c>
      <c r="E3703" s="17">
        <v>1</v>
      </c>
      <c r="F3703" s="17">
        <v>0.63968792645263195</v>
      </c>
      <c r="G3703" s="17">
        <v>0.98148148148148195</v>
      </c>
    </row>
    <row r="3704" spans="1:7" x14ac:dyDescent="0.3">
      <c r="A3704" s="17" t="str">
        <f t="shared" si="63"/>
        <v>2022-23Cardinia ShireFS1</v>
      </c>
      <c r="B3704" s="17" t="s">
        <v>289</v>
      </c>
      <c r="C3704" s="17" t="s">
        <v>210</v>
      </c>
      <c r="D3704" s="17" t="s">
        <v>327</v>
      </c>
      <c r="E3704" s="17">
        <v>1.58426966292135</v>
      </c>
      <c r="F3704" s="17">
        <v>2.0179266072490498</v>
      </c>
      <c r="G3704" s="17">
        <v>1.8084002260051399</v>
      </c>
    </row>
    <row r="3705" spans="1:7" x14ac:dyDescent="0.3">
      <c r="A3705" s="17" t="str">
        <f t="shared" si="63"/>
        <v>2022-23Cardinia ShireFS2</v>
      </c>
      <c r="B3705" s="17" t="s">
        <v>289</v>
      </c>
      <c r="C3705" s="17" t="s">
        <v>210</v>
      </c>
      <c r="D3705" s="17" t="s">
        <v>328</v>
      </c>
      <c r="E3705" s="17">
        <v>1</v>
      </c>
      <c r="F3705" s="17">
        <v>0.86800034719728203</v>
      </c>
      <c r="G3705" s="17">
        <v>0.87180502801422699</v>
      </c>
    </row>
    <row r="3706" spans="1:7" x14ac:dyDescent="0.3">
      <c r="A3706" s="17" t="str">
        <f t="shared" si="63"/>
        <v>2022-23Cardinia ShireFS3</v>
      </c>
      <c r="B3706" s="17" t="s">
        <v>289</v>
      </c>
      <c r="C3706" s="17" t="s">
        <v>210</v>
      </c>
      <c r="D3706" s="17" t="s">
        <v>333</v>
      </c>
      <c r="E3706" s="17">
        <v>359.05413105413101</v>
      </c>
      <c r="F3706" s="17">
        <v>533.95638105639796</v>
      </c>
      <c r="G3706" s="17">
        <v>340.32136052991598</v>
      </c>
    </row>
    <row r="3707" spans="1:7" x14ac:dyDescent="0.3">
      <c r="A3707" s="17" t="str">
        <f t="shared" si="63"/>
        <v>2022-23Cardinia ShireFS4</v>
      </c>
      <c r="B3707" s="17" t="s">
        <v>289</v>
      </c>
      <c r="C3707" s="17" t="s">
        <v>210</v>
      </c>
      <c r="D3707" s="17" t="s">
        <v>339</v>
      </c>
      <c r="E3707" s="17">
        <v>1</v>
      </c>
      <c r="F3707" s="17">
        <v>0.84019844555310996</v>
      </c>
      <c r="G3707" s="17">
        <v>0.86919501287980605</v>
      </c>
    </row>
    <row r="3708" spans="1:7" x14ac:dyDescent="0.3">
      <c r="A3708" s="17" t="str">
        <f t="shared" si="63"/>
        <v>2022-23Cardinia ShireOP1</v>
      </c>
      <c r="B3708" s="17" t="s">
        <v>289</v>
      </c>
      <c r="C3708" s="17" t="s">
        <v>210</v>
      </c>
      <c r="D3708" s="17" t="s">
        <v>306</v>
      </c>
      <c r="E3708" s="17">
        <v>-1.43513776661397E-3</v>
      </c>
      <c r="F3708" s="17">
        <v>-1.20220242720441E-2</v>
      </c>
      <c r="G3708" s="17">
        <v>1.0934352307513899E-2</v>
      </c>
    </row>
    <row r="3709" spans="1:7" x14ac:dyDescent="0.3">
      <c r="A3709" s="17" t="str">
        <f t="shared" si="63"/>
        <v>2022-23Cardinia ShireMC4</v>
      </c>
      <c r="B3709" s="17" t="s">
        <v>289</v>
      </c>
      <c r="C3709" s="17" t="s">
        <v>210</v>
      </c>
      <c r="D3709" s="17" t="s">
        <v>304</v>
      </c>
      <c r="E3709" s="17">
        <v>0.71967529443076705</v>
      </c>
      <c r="F3709" s="17">
        <v>0.77911428914280301</v>
      </c>
      <c r="G3709" s="17">
        <v>0.67265637912966902</v>
      </c>
    </row>
    <row r="3710" spans="1:7" x14ac:dyDescent="0.3">
      <c r="A3710" s="17" t="str">
        <f t="shared" si="63"/>
        <v>2022-23Cardinia ShireWC3</v>
      </c>
      <c r="B3710" s="17" t="s">
        <v>289</v>
      </c>
      <c r="C3710" s="17" t="s">
        <v>210</v>
      </c>
      <c r="D3710" s="17" t="s">
        <v>292</v>
      </c>
      <c r="E3710" s="17">
        <v>156.46895322217901</v>
      </c>
      <c r="F3710" s="17">
        <v>137.95516789220801</v>
      </c>
      <c r="G3710" s="17">
        <v>135.90783061131901</v>
      </c>
    </row>
    <row r="3711" spans="1:7" x14ac:dyDescent="0.3">
      <c r="A3711" s="17" t="str">
        <f t="shared" si="63"/>
        <v>2022-23Cardinia ShireWC4</v>
      </c>
      <c r="B3711" s="17" t="s">
        <v>289</v>
      </c>
      <c r="C3711" s="17" t="s">
        <v>210</v>
      </c>
      <c r="D3711" s="17" t="s">
        <v>291</v>
      </c>
      <c r="E3711" s="17">
        <v>69.576597527249106</v>
      </c>
      <c r="F3711" s="17">
        <v>77.599560290157896</v>
      </c>
      <c r="G3711" s="17">
        <v>64.517545824947007</v>
      </c>
    </row>
    <row r="3712" spans="1:7" x14ac:dyDescent="0.3">
      <c r="A3712" s="17" t="str">
        <f t="shared" si="63"/>
        <v>2022-23Cardinia ShireWC5</v>
      </c>
      <c r="B3712" s="17" t="s">
        <v>289</v>
      </c>
      <c r="C3712" s="17" t="s">
        <v>210</v>
      </c>
      <c r="D3712" s="17" t="s">
        <v>46</v>
      </c>
      <c r="E3712" s="17">
        <v>0.48220207635620799</v>
      </c>
      <c r="F3712" s="17">
        <v>0.48157373029276901</v>
      </c>
      <c r="G3712" s="17">
        <v>0.49025120835702801</v>
      </c>
    </row>
    <row r="3713" spans="1:7" x14ac:dyDescent="0.3">
      <c r="A3713" s="17" t="str">
        <f t="shared" si="63"/>
        <v>2022-23Cardinia ShireE2</v>
      </c>
      <c r="B3713" s="17" t="s">
        <v>289</v>
      </c>
      <c r="C3713" s="17" t="s">
        <v>210</v>
      </c>
      <c r="D3713" s="17" t="s">
        <v>54</v>
      </c>
      <c r="E3713" s="17">
        <v>3032.7573866561902</v>
      </c>
      <c r="F3713" s="17">
        <v>3923.0064852901201</v>
      </c>
      <c r="G3713" s="17">
        <v>3358.7635653862599</v>
      </c>
    </row>
    <row r="3714" spans="1:7" x14ac:dyDescent="0.3">
      <c r="A3714" s="17" t="str">
        <f t="shared" si="63"/>
        <v>2022-23Cardinia ShireE4</v>
      </c>
      <c r="B3714" s="17" t="s">
        <v>289</v>
      </c>
      <c r="C3714" s="17" t="s">
        <v>210</v>
      </c>
      <c r="D3714" s="17" t="s">
        <v>299</v>
      </c>
      <c r="E3714" s="17">
        <v>1784.43743362484</v>
      </c>
      <c r="F3714" s="17">
        <v>1846.8824585038799</v>
      </c>
      <c r="G3714" s="17">
        <v>1863.0351527635601</v>
      </c>
    </row>
    <row r="3715" spans="1:7" x14ac:dyDescent="0.3">
      <c r="A3715" s="17" t="str">
        <f t="shared" si="63"/>
        <v>2022-23Cardinia ShireL1</v>
      </c>
      <c r="B3715" s="17" t="s">
        <v>289</v>
      </c>
      <c r="C3715" s="17" t="s">
        <v>210</v>
      </c>
      <c r="D3715" s="17" t="s">
        <v>63</v>
      </c>
      <c r="E3715" s="17">
        <v>2.3682965841589398</v>
      </c>
      <c r="F3715" s="17">
        <v>2.64124785824758</v>
      </c>
      <c r="G3715" s="17">
        <v>2.9099506913617801</v>
      </c>
    </row>
    <row r="3716" spans="1:7" x14ac:dyDescent="0.3">
      <c r="A3716" s="17" t="str">
        <f t="shared" si="63"/>
        <v>2022-23Cardinia ShireL2</v>
      </c>
      <c r="B3716" s="17" t="s">
        <v>289</v>
      </c>
      <c r="C3716" s="17" t="s">
        <v>210</v>
      </c>
      <c r="D3716" s="17" t="s">
        <v>316</v>
      </c>
      <c r="E3716" s="17">
        <v>-1.43710969741821</v>
      </c>
      <c r="F3716" s="17">
        <v>0.26483524241297501</v>
      </c>
      <c r="G3716" s="17">
        <v>-0.66629639216946701</v>
      </c>
    </row>
    <row r="3717" spans="1:7" x14ac:dyDescent="0.3">
      <c r="A3717" s="17" t="str">
        <f t="shared" si="63"/>
        <v>2022-23Cardinia ShireWC1</v>
      </c>
      <c r="B3717" s="17" t="s">
        <v>289</v>
      </c>
      <c r="C3717" s="17" t="s">
        <v>210</v>
      </c>
      <c r="D3717" s="17" t="s">
        <v>294</v>
      </c>
      <c r="E3717" s="17">
        <v>191.568094800111</v>
      </c>
      <c r="F3717" s="17">
        <v>142.272041912909</v>
      </c>
      <c r="G3717" s="17">
        <v>184.95245899027901</v>
      </c>
    </row>
    <row r="3718" spans="1:7" x14ac:dyDescent="0.3">
      <c r="A3718" s="17" t="str">
        <f t="shared" si="63"/>
        <v>2022-23Cardinia ShireO5</v>
      </c>
      <c r="B3718" s="17" t="s">
        <v>289</v>
      </c>
      <c r="C3718" s="17" t="s">
        <v>210</v>
      </c>
      <c r="D3718" s="17" t="s">
        <v>70</v>
      </c>
      <c r="E3718" s="17">
        <v>1.28018586587142</v>
      </c>
      <c r="F3718" s="17">
        <v>1.1059595598276799</v>
      </c>
      <c r="G3718" s="17">
        <v>0.80614445661883105</v>
      </c>
    </row>
    <row r="3719" spans="1:7" x14ac:dyDescent="0.3">
      <c r="A3719" s="17" t="str">
        <f t="shared" si="63"/>
        <v>2022-23Cardinia ShireSP4</v>
      </c>
      <c r="B3719" s="17" t="s">
        <v>289</v>
      </c>
      <c r="C3719" s="17" t="s">
        <v>210</v>
      </c>
      <c r="D3719" s="17" t="s">
        <v>319</v>
      </c>
      <c r="E3719" s="17">
        <v>0.5</v>
      </c>
      <c r="F3719" s="17">
        <v>0.52134335627158601</v>
      </c>
      <c r="G3719" s="17">
        <v>0.50393032081628597</v>
      </c>
    </row>
    <row r="3720" spans="1:7" x14ac:dyDescent="0.3">
      <c r="A3720" s="17" t="str">
        <f t="shared" si="63"/>
        <v>2022-23Cardinia ShireS1</v>
      </c>
      <c r="B3720" s="17" t="s">
        <v>289</v>
      </c>
      <c r="C3720" s="17" t="s">
        <v>210</v>
      </c>
      <c r="D3720" s="17" t="s">
        <v>116</v>
      </c>
      <c r="E3720" s="17">
        <v>0.71629893725829996</v>
      </c>
      <c r="F3720" s="17">
        <v>0.58414073656118604</v>
      </c>
      <c r="G3720" s="17">
        <v>0.65674447058462804</v>
      </c>
    </row>
    <row r="3721" spans="1:7" x14ac:dyDescent="0.3">
      <c r="A3721" s="17" t="str">
        <f t="shared" si="63"/>
        <v>2022-23Cardinia ShireS2</v>
      </c>
      <c r="B3721" s="17" t="s">
        <v>289</v>
      </c>
      <c r="C3721" s="17" t="s">
        <v>210</v>
      </c>
      <c r="D3721" s="17" t="s">
        <v>317</v>
      </c>
      <c r="E3721" s="17">
        <v>2.9220278479046898E-3</v>
      </c>
      <c r="F3721" s="17">
        <v>3.07688577560212E-3</v>
      </c>
      <c r="G3721" s="17">
        <v>2.7785040030474501E-3</v>
      </c>
    </row>
    <row r="3722" spans="1:7" x14ac:dyDescent="0.3">
      <c r="A3722" s="17" t="str">
        <f t="shared" si="63"/>
        <v>2022-23Cardinia ShireC1</v>
      </c>
      <c r="B3722" s="17" t="s">
        <v>289</v>
      </c>
      <c r="C3722" s="17" t="s">
        <v>210</v>
      </c>
      <c r="D3722" s="17" t="s">
        <v>312</v>
      </c>
      <c r="E3722" s="17">
        <v>1254.4452903592901</v>
      </c>
      <c r="F3722" s="17">
        <v>2409.9772621942202</v>
      </c>
      <c r="G3722" s="17">
        <v>1412.68854528723</v>
      </c>
    </row>
    <row r="3723" spans="1:7" x14ac:dyDescent="0.3">
      <c r="A3723" s="17" t="str">
        <f t="shared" si="63"/>
        <v>2022-23Cardinia ShireC2</v>
      </c>
      <c r="B3723" s="17" t="s">
        <v>289</v>
      </c>
      <c r="C3723" s="17" t="s">
        <v>210</v>
      </c>
      <c r="D3723" s="17" t="s">
        <v>311</v>
      </c>
      <c r="E3723" s="17">
        <v>11434.658016664</v>
      </c>
      <c r="F3723" s="17">
        <v>17890.101708148799</v>
      </c>
      <c r="G3723" s="17">
        <v>10680.0975748766</v>
      </c>
    </row>
    <row r="3724" spans="1:7" x14ac:dyDescent="0.3">
      <c r="A3724" s="17" t="str">
        <f t="shared" si="63"/>
        <v>2022-23Cardinia ShireC3</v>
      </c>
      <c r="B3724" s="17" t="s">
        <v>289</v>
      </c>
      <c r="C3724" s="17" t="s">
        <v>210</v>
      </c>
      <c r="D3724" s="17" t="s">
        <v>310</v>
      </c>
      <c r="E3724" s="17">
        <v>75.387754851914707</v>
      </c>
      <c r="F3724" s="17">
        <v>105.235536283898</v>
      </c>
      <c r="G3724" s="17">
        <v>131.84469153030301</v>
      </c>
    </row>
    <row r="3725" spans="1:7" x14ac:dyDescent="0.3">
      <c r="A3725" s="17" t="str">
        <f t="shared" si="63"/>
        <v>2022-23Cardinia ShireC4</v>
      </c>
      <c r="B3725" s="17" t="s">
        <v>289</v>
      </c>
      <c r="C3725" s="17" t="s">
        <v>210</v>
      </c>
      <c r="D3725" s="17" t="s">
        <v>309</v>
      </c>
      <c r="E3725" s="17">
        <v>1040.86956372947</v>
      </c>
      <c r="F3725" s="17">
        <v>1671.0885249641201</v>
      </c>
      <c r="G3725" s="17">
        <v>1159.8138597319501</v>
      </c>
    </row>
    <row r="3726" spans="1:7" x14ac:dyDescent="0.3">
      <c r="A3726" s="17" t="str">
        <f t="shared" si="63"/>
        <v>2022-23Cardinia ShireC5</v>
      </c>
      <c r="B3726" s="17" t="s">
        <v>289</v>
      </c>
      <c r="C3726" s="17" t="s">
        <v>210</v>
      </c>
      <c r="D3726" s="17" t="s">
        <v>308</v>
      </c>
      <c r="E3726" s="17">
        <v>185.98601853357201</v>
      </c>
      <c r="F3726" s="17">
        <v>564.26027484438498</v>
      </c>
      <c r="G3726" s="17">
        <v>194.45749852549801</v>
      </c>
    </row>
    <row r="3727" spans="1:7" x14ac:dyDescent="0.3">
      <c r="A3727" s="17" t="str">
        <f t="shared" si="63"/>
        <v>2022-23Cardinia ShireC6</v>
      </c>
      <c r="B3727" s="17" t="s">
        <v>289</v>
      </c>
      <c r="C3727" s="17" t="s">
        <v>210</v>
      </c>
      <c r="D3727" s="17" t="s">
        <v>307</v>
      </c>
      <c r="E3727" s="17">
        <v>7</v>
      </c>
      <c r="F3727" s="17">
        <v>5.4936708860759502</v>
      </c>
      <c r="G3727" s="17">
        <v>6</v>
      </c>
    </row>
    <row r="3728" spans="1:7" x14ac:dyDescent="0.3">
      <c r="A3728" s="17" t="str">
        <f t="shared" si="63"/>
        <v>2022-23Cardinia ShireC7</v>
      </c>
      <c r="B3728" s="17" t="s">
        <v>289</v>
      </c>
      <c r="C3728" s="17" t="s">
        <v>210</v>
      </c>
      <c r="D3728" s="17" t="s">
        <v>296</v>
      </c>
      <c r="E3728" s="17">
        <v>0.16935483870967699</v>
      </c>
      <c r="F3728" s="17">
        <v>0.182727611163157</v>
      </c>
      <c r="G3728" s="17">
        <v>0.166666346395827</v>
      </c>
    </row>
    <row r="3729" spans="1:7" x14ac:dyDescent="0.3">
      <c r="A3729" s="17" t="str">
        <f t="shared" si="63"/>
        <v>2022-23Cardinia ShireO3</v>
      </c>
      <c r="B3729" s="17" t="s">
        <v>289</v>
      </c>
      <c r="C3729" s="17" t="s">
        <v>210</v>
      </c>
      <c r="D3729" s="17" t="s">
        <v>314</v>
      </c>
      <c r="E3729" s="17">
        <v>3.61925834108816E-2</v>
      </c>
      <c r="F3729" s="17">
        <v>2.9313650044590699E-2</v>
      </c>
      <c r="G3729" s="17">
        <v>2.24248666390559E-2</v>
      </c>
    </row>
    <row r="3730" spans="1:7" x14ac:dyDescent="0.3">
      <c r="A3730" s="17" t="str">
        <f t="shared" si="63"/>
        <v>2022-23Cardinia ShireMC5</v>
      </c>
      <c r="B3730" s="17" t="s">
        <v>289</v>
      </c>
      <c r="C3730" s="17" t="s">
        <v>210</v>
      </c>
      <c r="D3730" s="17" t="s">
        <v>303</v>
      </c>
      <c r="E3730" s="17">
        <v>0.75426621160409602</v>
      </c>
      <c r="F3730" s="17">
        <v>0.822019356937015</v>
      </c>
      <c r="G3730" s="17">
        <v>0.78522883059354698</v>
      </c>
    </row>
    <row r="3731" spans="1:7" x14ac:dyDescent="0.3">
      <c r="A3731" s="17" t="str">
        <f t="shared" si="63"/>
        <v>2022-23Cardinia ShireG2</v>
      </c>
      <c r="B3731" s="17" t="s">
        <v>289</v>
      </c>
      <c r="C3731" s="17" t="s">
        <v>210</v>
      </c>
      <c r="D3731" s="17" t="s">
        <v>22</v>
      </c>
      <c r="E3731" s="17">
        <v>67</v>
      </c>
      <c r="F3731" s="17">
        <v>53.875641025641002</v>
      </c>
      <c r="G3731" s="17">
        <v>57.922222222222203</v>
      </c>
    </row>
    <row r="3732" spans="1:7" x14ac:dyDescent="0.3">
      <c r="A3732" s="17" t="str">
        <f t="shared" si="63"/>
        <v>2022-23Cardinia ShireG3</v>
      </c>
      <c r="B3732" s="17" t="s">
        <v>289</v>
      </c>
      <c r="C3732" s="17" t="s">
        <v>210</v>
      </c>
      <c r="D3732" s="17" t="s">
        <v>337</v>
      </c>
      <c r="E3732" s="17">
        <v>0.92857142857142905</v>
      </c>
      <c r="F3732" s="17">
        <v>0.926844095214302</v>
      </c>
      <c r="G3732" s="17">
        <v>0.90464477047700598</v>
      </c>
    </row>
    <row r="3733" spans="1:7" x14ac:dyDescent="0.3">
      <c r="A3733" s="17" t="str">
        <f t="shared" si="63"/>
        <v>2022-23Cardinia ShireG4</v>
      </c>
      <c r="B3733" s="17" t="s">
        <v>289</v>
      </c>
      <c r="C3733" s="17" t="s">
        <v>210</v>
      </c>
      <c r="D3733" s="17" t="s">
        <v>336</v>
      </c>
      <c r="E3733" s="17">
        <v>60879</v>
      </c>
      <c r="F3733" s="17">
        <v>57531.340882433498</v>
      </c>
      <c r="G3733" s="17">
        <v>94308.636049382694</v>
      </c>
    </row>
    <row r="3734" spans="1:7" x14ac:dyDescent="0.3">
      <c r="A3734" s="17" t="str">
        <f t="shared" si="63"/>
        <v>2022-23Cardinia ShireG5</v>
      </c>
      <c r="B3734" s="17" t="s">
        <v>289</v>
      </c>
      <c r="C3734" s="17" t="s">
        <v>210</v>
      </c>
      <c r="D3734" s="17" t="s">
        <v>335</v>
      </c>
      <c r="E3734" s="17">
        <v>64</v>
      </c>
      <c r="F3734" s="17">
        <v>53.15</v>
      </c>
      <c r="G3734" s="17">
        <v>57.3</v>
      </c>
    </row>
    <row r="3735" spans="1:7" x14ac:dyDescent="0.3">
      <c r="A3735" s="17" t="str">
        <f t="shared" si="63"/>
        <v>2022-23Cardinia ShireLB1</v>
      </c>
      <c r="B3735" s="17" t="s">
        <v>289</v>
      </c>
      <c r="C3735" s="17" t="s">
        <v>210</v>
      </c>
      <c r="D3735" s="17" t="s">
        <v>329</v>
      </c>
      <c r="E3735" s="17">
        <v>5.6599212412576598</v>
      </c>
      <c r="F3735" s="17">
        <v>3.7135197666989099</v>
      </c>
      <c r="G3735" s="17">
        <v>5.8542506533437999</v>
      </c>
    </row>
    <row r="3736" spans="1:7" x14ac:dyDescent="0.3">
      <c r="A3736" s="17" t="str">
        <f t="shared" si="63"/>
        <v>2022-23Cardinia ShireLB2</v>
      </c>
      <c r="B3736" s="17" t="s">
        <v>289</v>
      </c>
      <c r="C3736" s="17" t="s">
        <v>210</v>
      </c>
      <c r="D3736" s="17" t="s">
        <v>334</v>
      </c>
      <c r="E3736" s="17">
        <v>0.86982335346238504</v>
      </c>
      <c r="F3736" s="17">
        <v>0.62179871830665301</v>
      </c>
      <c r="G3736" s="17">
        <v>0.75634440302947004</v>
      </c>
    </row>
    <row r="3737" spans="1:7" x14ac:dyDescent="0.3">
      <c r="A3737" s="17" t="str">
        <f t="shared" si="63"/>
        <v>2022-23Cardinia ShireLB4</v>
      </c>
      <c r="B3737" s="17" t="s">
        <v>289</v>
      </c>
      <c r="C3737" s="17" t="s">
        <v>210</v>
      </c>
      <c r="D3737" s="17" t="s">
        <v>331</v>
      </c>
      <c r="E3737" s="17">
        <v>7.9589145207439205E-2</v>
      </c>
      <c r="F3737" s="17">
        <v>0.122091598425925</v>
      </c>
      <c r="G3737" s="17">
        <v>0.106020330487215</v>
      </c>
    </row>
    <row r="3738" spans="1:7" x14ac:dyDescent="0.3">
      <c r="A3738" s="17" t="str">
        <f t="shared" si="63"/>
        <v>2022-23Cardinia ShireLB5</v>
      </c>
      <c r="B3738" s="17" t="s">
        <v>289</v>
      </c>
      <c r="C3738" s="17" t="s">
        <v>210</v>
      </c>
      <c r="D3738" s="17" t="s">
        <v>330</v>
      </c>
      <c r="E3738" s="17">
        <v>14.631941310356</v>
      </c>
      <c r="F3738" s="17">
        <v>35.380655636704098</v>
      </c>
      <c r="G3738" s="17">
        <v>23.317717176832598</v>
      </c>
    </row>
    <row r="3739" spans="1:7" x14ac:dyDescent="0.3">
      <c r="A3739" s="17" t="str">
        <f t="shared" si="63"/>
        <v>2022-23Cardinia ShireWC2</v>
      </c>
      <c r="B3739" s="17" t="s">
        <v>289</v>
      </c>
      <c r="C3739" s="17" t="s">
        <v>210</v>
      </c>
      <c r="D3739" s="17" t="s">
        <v>293</v>
      </c>
      <c r="E3739" s="17">
        <v>6.9873244896882003</v>
      </c>
      <c r="F3739" s="17">
        <v>6.0319201847867001</v>
      </c>
      <c r="G3739" s="17">
        <v>6.4733323122800597</v>
      </c>
    </row>
    <row r="3740" spans="1:7" x14ac:dyDescent="0.3">
      <c r="A3740" s="17" t="str">
        <f t="shared" si="63"/>
        <v>2022-23Cardinia ShireMC3</v>
      </c>
      <c r="B3740" s="17" t="s">
        <v>289</v>
      </c>
      <c r="C3740" s="17" t="s">
        <v>210</v>
      </c>
      <c r="D3740" s="17" t="s">
        <v>297</v>
      </c>
      <c r="E3740" s="17">
        <v>70.343708289002805</v>
      </c>
      <c r="F3740" s="17">
        <v>86.610523781947194</v>
      </c>
      <c r="G3740" s="17">
        <v>83.042733774222697</v>
      </c>
    </row>
    <row r="3741" spans="1:7" x14ac:dyDescent="0.3">
      <c r="A3741" s="17" t="str">
        <f t="shared" si="63"/>
        <v>2022-23Cardinia ShireG1</v>
      </c>
      <c r="B3741" s="17" t="s">
        <v>289</v>
      </c>
      <c r="C3741" s="17" t="s">
        <v>210</v>
      </c>
      <c r="D3741" s="17" t="s">
        <v>338</v>
      </c>
      <c r="E3741" s="17">
        <v>3.8461538461538498E-2</v>
      </c>
      <c r="F3741" s="17">
        <v>8.9952113267928305E-2</v>
      </c>
      <c r="G3741" s="17">
        <v>7.5967243171989302E-2</v>
      </c>
    </row>
    <row r="3742" spans="1:7" x14ac:dyDescent="0.3">
      <c r="A3742" s="17" t="str">
        <f t="shared" si="63"/>
        <v>2022-23Cardinia ShireO2</v>
      </c>
      <c r="B3742" s="17" t="s">
        <v>289</v>
      </c>
      <c r="C3742" s="17" t="s">
        <v>210</v>
      </c>
      <c r="D3742" s="17" t="s">
        <v>315</v>
      </c>
      <c r="E3742" s="17">
        <v>0.12756525049673001</v>
      </c>
      <c r="F3742" s="17">
        <v>0.148505628817174</v>
      </c>
      <c r="G3742" s="17">
        <v>8.4945114513019601E-2</v>
      </c>
    </row>
    <row r="3743" spans="1:7" x14ac:dyDescent="0.3">
      <c r="A3743" s="17" t="str">
        <f t="shared" si="63"/>
        <v>2022-23Cardinia ShireR1</v>
      </c>
      <c r="B3743" s="17" t="s">
        <v>289</v>
      </c>
      <c r="C3743" s="17" t="s">
        <v>210</v>
      </c>
      <c r="D3743" s="17" t="s">
        <v>301</v>
      </c>
      <c r="E3743" s="17">
        <v>100.375</v>
      </c>
      <c r="F3743" s="17">
        <v>82.350770672540904</v>
      </c>
      <c r="G3743" s="17">
        <v>103.622671087523</v>
      </c>
    </row>
    <row r="3744" spans="1:7" x14ac:dyDescent="0.3">
      <c r="A3744" s="17" t="str">
        <f t="shared" si="63"/>
        <v>2022-23Cardinia ShireR2</v>
      </c>
      <c r="B3744" s="17" t="s">
        <v>289</v>
      </c>
      <c r="C3744" s="17" t="s">
        <v>210</v>
      </c>
      <c r="D3744" s="17" t="s">
        <v>31</v>
      </c>
      <c r="E3744" s="17">
        <v>0.99124999999999996</v>
      </c>
      <c r="F3744" s="17">
        <v>0.96653235715222696</v>
      </c>
      <c r="G3744" s="17">
        <v>0.967285596737681</v>
      </c>
    </row>
    <row r="3745" spans="1:7" x14ac:dyDescent="0.3">
      <c r="A3745" s="17" t="str">
        <f t="shared" si="63"/>
        <v>2022-23Cardinia ShireR3</v>
      </c>
      <c r="B3745" s="17" t="s">
        <v>289</v>
      </c>
      <c r="C3745" s="17" t="s">
        <v>210</v>
      </c>
      <c r="D3745" s="17" t="s">
        <v>300</v>
      </c>
      <c r="E3745" s="17">
        <v>32.481777106287097</v>
      </c>
      <c r="F3745" s="17">
        <v>112.740943187181</v>
      </c>
      <c r="G3745" s="17">
        <v>119.807698928147</v>
      </c>
    </row>
    <row r="3746" spans="1:7" x14ac:dyDescent="0.3">
      <c r="A3746" s="17" t="str">
        <f t="shared" si="63"/>
        <v>2022-23Cardinia ShireR4</v>
      </c>
      <c r="B3746" s="17" t="s">
        <v>289</v>
      </c>
      <c r="C3746" s="17" t="s">
        <v>210</v>
      </c>
      <c r="D3746" s="17" t="s">
        <v>290</v>
      </c>
      <c r="E3746" s="17">
        <v>11.2235103780286</v>
      </c>
      <c r="F3746" s="17">
        <v>18.264228852014799</v>
      </c>
      <c r="G3746" s="17">
        <v>27.672442074190801</v>
      </c>
    </row>
    <row r="3747" spans="1:7" x14ac:dyDescent="0.3">
      <c r="A3747" s="17" t="str">
        <f t="shared" si="63"/>
        <v>2022-23Cardinia ShireR5</v>
      </c>
      <c r="B3747" s="17" t="s">
        <v>289</v>
      </c>
      <c r="C3747" s="17" t="s">
        <v>210</v>
      </c>
      <c r="D3747" s="17" t="s">
        <v>298</v>
      </c>
      <c r="E3747" s="17">
        <v>61</v>
      </c>
      <c r="F3747" s="17">
        <v>50.147435897435898</v>
      </c>
      <c r="G3747" s="17">
        <v>54.5</v>
      </c>
    </row>
    <row r="3748" spans="1:7" x14ac:dyDescent="0.3">
      <c r="A3748" s="17" t="str">
        <f t="shared" si="63"/>
        <v>2022-23Cardinia ShireSP1</v>
      </c>
      <c r="B3748" s="17" t="s">
        <v>289</v>
      </c>
      <c r="C3748" s="17" t="s">
        <v>210</v>
      </c>
      <c r="D3748" s="17" t="s">
        <v>305</v>
      </c>
      <c r="E3748" s="17">
        <v>169</v>
      </c>
      <c r="F3748" s="17">
        <v>87.031818181818196</v>
      </c>
      <c r="G3748" s="17">
        <v>110.444444444444</v>
      </c>
    </row>
    <row r="3749" spans="1:7" x14ac:dyDescent="0.3">
      <c r="A3749" s="17" t="str">
        <f t="shared" si="63"/>
        <v>2022-23Cardinia ShireSP2</v>
      </c>
      <c r="B3749" s="17" t="s">
        <v>289</v>
      </c>
      <c r="C3749" s="17" t="s">
        <v>210</v>
      </c>
      <c r="D3749" s="17" t="s">
        <v>38</v>
      </c>
      <c r="E3749" s="17">
        <v>0.31309523809523798</v>
      </c>
      <c r="F3749" s="17">
        <v>0.63316761822819201</v>
      </c>
      <c r="G3749" s="17">
        <v>0.54492867954119895</v>
      </c>
    </row>
    <row r="3750" spans="1:7" x14ac:dyDescent="0.3">
      <c r="A3750" s="17" t="str">
        <f t="shared" si="63"/>
        <v>2022-23Cardinia ShireSP3</v>
      </c>
      <c r="B3750" s="17" t="s">
        <v>289</v>
      </c>
      <c r="C3750" s="17" t="s">
        <v>210</v>
      </c>
      <c r="D3750" s="17" t="s">
        <v>295</v>
      </c>
      <c r="E3750" s="17">
        <v>3126.1262389937101</v>
      </c>
      <c r="F3750" s="17">
        <v>3010.6430743850301</v>
      </c>
      <c r="G3750" s="17">
        <v>3453.49278880476</v>
      </c>
    </row>
    <row r="3751" spans="1:7" x14ac:dyDescent="0.3">
      <c r="A3751" s="17" t="str">
        <f t="shared" si="63"/>
        <v>2022-23Cardinia ShireMC2</v>
      </c>
      <c r="B3751" s="17" t="s">
        <v>289</v>
      </c>
      <c r="C3751" s="17" t="s">
        <v>210</v>
      </c>
      <c r="D3751" s="17" t="s">
        <v>320</v>
      </c>
      <c r="E3751" s="17">
        <v>1.0116861435726201</v>
      </c>
      <c r="F3751" s="17">
        <v>1.02181898787823</v>
      </c>
      <c r="G3751" s="17">
        <v>1.0125091291628601</v>
      </c>
    </row>
    <row r="3752" spans="1:7" x14ac:dyDescent="0.3">
      <c r="A3752" s="17" t="str">
        <f t="shared" si="63"/>
        <v>2022-23Cardinia ShireAM1</v>
      </c>
      <c r="B3752" s="17" t="s">
        <v>289</v>
      </c>
      <c r="C3752" s="17" t="s">
        <v>210</v>
      </c>
      <c r="D3752" s="17" t="s">
        <v>318</v>
      </c>
      <c r="E3752" s="17">
        <v>4.9000000000000004</v>
      </c>
      <c r="F3752" s="17">
        <v>1.9084866693768601</v>
      </c>
      <c r="G3752" s="17">
        <v>3.0616905526010001</v>
      </c>
    </row>
    <row r="3753" spans="1:7" x14ac:dyDescent="0.3">
      <c r="A3753" s="17" t="str">
        <f t="shared" si="63"/>
        <v>2022-23Cardinia ShireAF7</v>
      </c>
      <c r="B3753" s="17" t="s">
        <v>289</v>
      </c>
      <c r="C3753" s="17" t="s">
        <v>210</v>
      </c>
      <c r="D3753" s="17" t="s">
        <v>322</v>
      </c>
      <c r="E3753" s="17">
        <v>0.63651406443380398</v>
      </c>
      <c r="F3753" s="17">
        <v>11.500413423283</v>
      </c>
      <c r="G3753" s="17">
        <v>1.71206792144099</v>
      </c>
    </row>
    <row r="3754" spans="1:7" x14ac:dyDescent="0.3">
      <c r="A3754" s="17" t="str">
        <f t="shared" si="63"/>
        <v>2022-23Cardinia ShireAF6</v>
      </c>
      <c r="B3754" s="17" t="s">
        <v>289</v>
      </c>
      <c r="C3754" s="17" t="s">
        <v>210</v>
      </c>
      <c r="D3754" s="17" t="s">
        <v>332</v>
      </c>
      <c r="E3754" s="17">
        <v>5.5039668346610302</v>
      </c>
      <c r="F3754" s="17">
        <v>4.5893074838611296</v>
      </c>
      <c r="G3754" s="17">
        <v>4.8635443777348</v>
      </c>
    </row>
    <row r="3755" spans="1:7" x14ac:dyDescent="0.3">
      <c r="A3755" s="17" t="str">
        <f t="shared" si="63"/>
        <v>2022-23Cardinia ShireAF2</v>
      </c>
      <c r="B3755" s="17" t="s">
        <v>289</v>
      </c>
      <c r="C3755" s="17" t="s">
        <v>210</v>
      </c>
      <c r="D3755" s="17" t="s">
        <v>321</v>
      </c>
      <c r="E3755" s="17">
        <v>2.2000000000000002</v>
      </c>
      <c r="F3755" s="17">
        <v>1.5932435144763899</v>
      </c>
      <c r="G3755" s="17">
        <v>3.30740740740741</v>
      </c>
    </row>
    <row r="3756" spans="1:7" x14ac:dyDescent="0.3">
      <c r="A3756" s="17" t="str">
        <f t="shared" si="63"/>
        <v>2022-23Cardinia ShireO4</v>
      </c>
      <c r="B3756" s="17" t="s">
        <v>289</v>
      </c>
      <c r="C3756" s="17" t="s">
        <v>210</v>
      </c>
      <c r="D3756" s="17" t="s">
        <v>313</v>
      </c>
      <c r="E3756" s="17">
        <v>0.16110193663731701</v>
      </c>
      <c r="F3756" s="17">
        <v>0.195570360867104</v>
      </c>
      <c r="G3756" s="17">
        <v>0.16612803098367299</v>
      </c>
    </row>
    <row r="3757" spans="1:7" x14ac:dyDescent="0.3">
      <c r="A3757" s="17" t="str">
        <f t="shared" si="63"/>
        <v>2022-23Cardinia ShireAM2</v>
      </c>
      <c r="B3757" s="17" t="s">
        <v>289</v>
      </c>
      <c r="C3757" s="17" t="s">
        <v>210</v>
      </c>
      <c r="D3757" s="17" t="s">
        <v>323</v>
      </c>
      <c r="E3757" s="17">
        <v>0.38199513381995098</v>
      </c>
      <c r="F3757" s="17">
        <v>0.43219647255364302</v>
      </c>
      <c r="G3757" s="17">
        <v>0.44566288848212998</v>
      </c>
    </row>
    <row r="3758" spans="1:7" x14ac:dyDescent="0.3">
      <c r="A3758" s="17" t="str">
        <f t="shared" si="63"/>
        <v>2022-23Casey CityMC2</v>
      </c>
      <c r="B3758" s="17" t="s">
        <v>289</v>
      </c>
      <c r="C3758" s="17" t="s">
        <v>211</v>
      </c>
      <c r="D3758" s="17" t="s">
        <v>320</v>
      </c>
      <c r="E3758" s="17">
        <v>1.01254514350884</v>
      </c>
      <c r="F3758" s="17">
        <v>1.02181898787823</v>
      </c>
      <c r="G3758" s="17">
        <v>1.0125091291628601</v>
      </c>
    </row>
    <row r="3759" spans="1:7" x14ac:dyDescent="0.3">
      <c r="A3759" s="17" t="str">
        <f t="shared" si="63"/>
        <v>2022-23Casey CityG2</v>
      </c>
      <c r="B3759" s="17" t="s">
        <v>289</v>
      </c>
      <c r="C3759" s="17" t="s">
        <v>211</v>
      </c>
      <c r="D3759" s="17" t="s">
        <v>22</v>
      </c>
      <c r="E3759" s="17">
        <v>47</v>
      </c>
      <c r="F3759" s="17">
        <v>53.875641025641002</v>
      </c>
      <c r="G3759" s="17">
        <v>57.922222222222203</v>
      </c>
    </row>
    <row r="3760" spans="1:7" x14ac:dyDescent="0.3">
      <c r="A3760" s="17" t="str">
        <f t="shared" si="63"/>
        <v>2022-23Casey CityG3</v>
      </c>
      <c r="B3760" s="17" t="s">
        <v>289</v>
      </c>
      <c r="C3760" s="17" t="s">
        <v>211</v>
      </c>
      <c r="D3760" s="17" t="s">
        <v>337</v>
      </c>
      <c r="E3760" s="17">
        <v>0.94444444444444398</v>
      </c>
      <c r="F3760" s="17">
        <v>0.926844095214302</v>
      </c>
      <c r="G3760" s="17">
        <v>0.90464477047700598</v>
      </c>
    </row>
    <row r="3761" spans="1:7" x14ac:dyDescent="0.3">
      <c r="A3761" s="17" t="str">
        <f t="shared" ref="A3761:A3824" si="64">CONCATENATE(B3761,C3761,D3761)</f>
        <v>2022-23Casey CityG4</v>
      </c>
      <c r="B3761" s="17" t="s">
        <v>289</v>
      </c>
      <c r="C3761" s="17" t="s">
        <v>211</v>
      </c>
      <c r="D3761" s="17" t="s">
        <v>336</v>
      </c>
      <c r="E3761" s="17">
        <v>192850.33333333299</v>
      </c>
      <c r="F3761" s="17">
        <v>57531.340882433498</v>
      </c>
      <c r="G3761" s="17">
        <v>94308.636049382694</v>
      </c>
    </row>
    <row r="3762" spans="1:7" x14ac:dyDescent="0.3">
      <c r="A3762" s="17" t="str">
        <f t="shared" si="64"/>
        <v>2022-23Casey CityG5</v>
      </c>
      <c r="B3762" s="17" t="s">
        <v>289</v>
      </c>
      <c r="C3762" s="17" t="s">
        <v>211</v>
      </c>
      <c r="D3762" s="17" t="s">
        <v>335</v>
      </c>
      <c r="E3762" s="17">
        <v>48</v>
      </c>
      <c r="F3762" s="17">
        <v>53.15</v>
      </c>
      <c r="G3762" s="17">
        <v>57.3</v>
      </c>
    </row>
    <row r="3763" spans="1:7" x14ac:dyDescent="0.3">
      <c r="A3763" s="17" t="str">
        <f t="shared" si="64"/>
        <v>2022-23Casey CityLB1</v>
      </c>
      <c r="B3763" s="17" t="s">
        <v>289</v>
      </c>
      <c r="C3763" s="17" t="s">
        <v>211</v>
      </c>
      <c r="D3763" s="17" t="s">
        <v>329</v>
      </c>
      <c r="E3763" s="17">
        <v>3.6169686195567898</v>
      </c>
      <c r="F3763" s="17">
        <v>3.7135197666989099</v>
      </c>
      <c r="G3763" s="17">
        <v>5.8542506533437999</v>
      </c>
    </row>
    <row r="3764" spans="1:7" x14ac:dyDescent="0.3">
      <c r="A3764" s="17" t="str">
        <f t="shared" si="64"/>
        <v>2022-23Casey CityLB2</v>
      </c>
      <c r="B3764" s="17" t="s">
        <v>289</v>
      </c>
      <c r="C3764" s="17" t="s">
        <v>211</v>
      </c>
      <c r="D3764" s="17" t="s">
        <v>334</v>
      </c>
      <c r="E3764" s="17">
        <v>0.53298533952634497</v>
      </c>
      <c r="F3764" s="17">
        <v>0.62179871830665301</v>
      </c>
      <c r="G3764" s="17">
        <v>0.75634440302947004</v>
      </c>
    </row>
    <row r="3765" spans="1:7" x14ac:dyDescent="0.3">
      <c r="A3765" s="17" t="str">
        <f t="shared" si="64"/>
        <v>2022-23Casey CityLB5</v>
      </c>
      <c r="B3765" s="17" t="s">
        <v>289</v>
      </c>
      <c r="C3765" s="17" t="s">
        <v>211</v>
      </c>
      <c r="D3765" s="17" t="s">
        <v>330</v>
      </c>
      <c r="E3765" s="17">
        <v>12.8724766957661</v>
      </c>
      <c r="F3765" s="17">
        <v>35.380655636704098</v>
      </c>
      <c r="G3765" s="17">
        <v>23.317717176832598</v>
      </c>
    </row>
    <row r="3766" spans="1:7" x14ac:dyDescent="0.3">
      <c r="A3766" s="17" t="str">
        <f t="shared" si="64"/>
        <v>2022-23Casey CityMC3</v>
      </c>
      <c r="B3766" s="17" t="s">
        <v>289</v>
      </c>
      <c r="C3766" s="17" t="s">
        <v>211</v>
      </c>
      <c r="D3766" s="17" t="s">
        <v>297</v>
      </c>
      <c r="E3766" s="17">
        <v>110.18727464552001</v>
      </c>
      <c r="F3766" s="17">
        <v>86.610523781947194</v>
      </c>
      <c r="G3766" s="17">
        <v>83.042733774222697</v>
      </c>
    </row>
    <row r="3767" spans="1:7" x14ac:dyDescent="0.3">
      <c r="A3767" s="17" t="str">
        <f t="shared" si="64"/>
        <v>2022-23Casey CityMC4</v>
      </c>
      <c r="B3767" s="17" t="s">
        <v>289</v>
      </c>
      <c r="C3767" s="17" t="s">
        <v>211</v>
      </c>
      <c r="D3767" s="17" t="s">
        <v>304</v>
      </c>
      <c r="E3767" s="17">
        <v>0.60582777291006695</v>
      </c>
      <c r="F3767" s="17">
        <v>0.77911428914280301</v>
      </c>
      <c r="G3767" s="17">
        <v>0.67265637912966902</v>
      </c>
    </row>
    <row r="3768" spans="1:7" x14ac:dyDescent="0.3">
      <c r="A3768" s="17" t="str">
        <f t="shared" si="64"/>
        <v>2022-23Casey CityMC5</v>
      </c>
      <c r="B3768" s="17" t="s">
        <v>289</v>
      </c>
      <c r="C3768" s="17" t="s">
        <v>211</v>
      </c>
      <c r="D3768" s="17" t="s">
        <v>303</v>
      </c>
      <c r="E3768" s="17">
        <v>0.91134751773049605</v>
      </c>
      <c r="F3768" s="17">
        <v>0.822019356937015</v>
      </c>
      <c r="G3768" s="17">
        <v>0.78522883059354698</v>
      </c>
    </row>
    <row r="3769" spans="1:7" x14ac:dyDescent="0.3">
      <c r="A3769" s="17" t="str">
        <f t="shared" si="64"/>
        <v>2022-23Casey CityLB4</v>
      </c>
      <c r="B3769" s="17" t="s">
        <v>289</v>
      </c>
      <c r="C3769" s="17" t="s">
        <v>211</v>
      </c>
      <c r="D3769" s="17" t="s">
        <v>331</v>
      </c>
      <c r="E3769" s="17">
        <v>6.1985749141360097E-2</v>
      </c>
      <c r="F3769" s="17">
        <v>0.122091598425925</v>
      </c>
      <c r="G3769" s="17">
        <v>0.106020330487215</v>
      </c>
    </row>
    <row r="3770" spans="1:7" x14ac:dyDescent="0.3">
      <c r="A3770" s="17" t="str">
        <f t="shared" si="64"/>
        <v>2022-23Casey CityG1</v>
      </c>
      <c r="B3770" s="17" t="s">
        <v>289</v>
      </c>
      <c r="C3770" s="17" t="s">
        <v>211</v>
      </c>
      <c r="D3770" s="17" t="s">
        <v>338</v>
      </c>
      <c r="E3770" s="17">
        <v>5.8139534883720902E-2</v>
      </c>
      <c r="F3770" s="17">
        <v>8.9952113267928305E-2</v>
      </c>
      <c r="G3770" s="17">
        <v>7.5967243171989302E-2</v>
      </c>
    </row>
    <row r="3771" spans="1:7" x14ac:dyDescent="0.3">
      <c r="A3771" s="17" t="str">
        <f t="shared" si="64"/>
        <v>2022-23Casey CityFS3</v>
      </c>
      <c r="B3771" s="17" t="s">
        <v>289</v>
      </c>
      <c r="C3771" s="17" t="s">
        <v>211</v>
      </c>
      <c r="D3771" s="17" t="s">
        <v>333</v>
      </c>
      <c r="E3771" s="17">
        <v>440.44216008209298</v>
      </c>
      <c r="F3771" s="17">
        <v>533.95638105639796</v>
      </c>
      <c r="G3771" s="17">
        <v>340.32136052991598</v>
      </c>
    </row>
    <row r="3772" spans="1:7" x14ac:dyDescent="0.3">
      <c r="A3772" s="17" t="str">
        <f t="shared" si="64"/>
        <v>2022-23Casey CityR2</v>
      </c>
      <c r="B3772" s="17" t="s">
        <v>289</v>
      </c>
      <c r="C3772" s="17" t="s">
        <v>211</v>
      </c>
      <c r="D3772" s="17" t="s">
        <v>31</v>
      </c>
      <c r="E3772" s="17">
        <v>0.95311606632361301</v>
      </c>
      <c r="F3772" s="17">
        <v>0.96653235715222696</v>
      </c>
      <c r="G3772" s="17">
        <v>0.967285596737681</v>
      </c>
    </row>
    <row r="3773" spans="1:7" x14ac:dyDescent="0.3">
      <c r="A3773" s="17" t="str">
        <f t="shared" si="64"/>
        <v>2022-23Casey CityFS2</v>
      </c>
      <c r="B3773" s="17" t="s">
        <v>289</v>
      </c>
      <c r="C3773" s="17" t="s">
        <v>211</v>
      </c>
      <c r="D3773" s="17" t="s">
        <v>328</v>
      </c>
      <c r="E3773" s="17">
        <v>1.0460030165912499</v>
      </c>
      <c r="F3773" s="17">
        <v>0.86800034719728203</v>
      </c>
      <c r="G3773" s="17">
        <v>0.87180502801422699</v>
      </c>
    </row>
    <row r="3774" spans="1:7" x14ac:dyDescent="0.3">
      <c r="A3774" s="17" t="str">
        <f t="shared" si="64"/>
        <v>2022-23Casey CityFS1</v>
      </c>
      <c r="B3774" s="17" t="s">
        <v>289</v>
      </c>
      <c r="C3774" s="17" t="s">
        <v>211</v>
      </c>
      <c r="D3774" s="17" t="s">
        <v>327</v>
      </c>
      <c r="E3774" s="17">
        <v>1.25</v>
      </c>
      <c r="F3774" s="17">
        <v>2.0179266072490498</v>
      </c>
      <c r="G3774" s="17">
        <v>1.8084002260051399</v>
      </c>
    </row>
    <row r="3775" spans="1:7" x14ac:dyDescent="0.3">
      <c r="A3775" s="17" t="str">
        <f t="shared" si="64"/>
        <v>2022-23Casey CityAM7</v>
      </c>
      <c r="B3775" s="17" t="s">
        <v>289</v>
      </c>
      <c r="C3775" s="17" t="s">
        <v>211</v>
      </c>
      <c r="D3775" s="17" t="s">
        <v>326</v>
      </c>
      <c r="E3775" s="17">
        <v>0.93333333333333302</v>
      </c>
      <c r="F3775" s="17">
        <v>0.63968792645263195</v>
      </c>
      <c r="G3775" s="17">
        <v>0.98148148148148195</v>
      </c>
    </row>
    <row r="3776" spans="1:7" x14ac:dyDescent="0.3">
      <c r="A3776" s="17" t="str">
        <f t="shared" si="64"/>
        <v>2022-23Casey CityAM6</v>
      </c>
      <c r="B3776" s="17" t="s">
        <v>289</v>
      </c>
      <c r="C3776" s="17" t="s">
        <v>211</v>
      </c>
      <c r="D3776" s="17" t="s">
        <v>325</v>
      </c>
      <c r="E3776" s="17">
        <v>5.0273902428713404</v>
      </c>
      <c r="F3776" s="17">
        <v>14.217352510829301</v>
      </c>
      <c r="G3776" s="17">
        <v>9.3608185033627898</v>
      </c>
    </row>
    <row r="3777" spans="1:7" x14ac:dyDescent="0.3">
      <c r="A3777" s="17" t="str">
        <f t="shared" si="64"/>
        <v>2022-23Casey CityAM5</v>
      </c>
      <c r="B3777" s="17" t="s">
        <v>289</v>
      </c>
      <c r="C3777" s="17" t="s">
        <v>211</v>
      </c>
      <c r="D3777" s="17" t="s">
        <v>324</v>
      </c>
      <c r="E3777" s="17">
        <v>0.28502415458937203</v>
      </c>
      <c r="F3777" s="17">
        <v>0.36645320055673702</v>
      </c>
      <c r="G3777" s="17">
        <v>0.30958617322183102</v>
      </c>
    </row>
    <row r="3778" spans="1:7" x14ac:dyDescent="0.3">
      <c r="A3778" s="17" t="str">
        <f t="shared" si="64"/>
        <v>2022-23Casey CityAM2</v>
      </c>
      <c r="B3778" s="17" t="s">
        <v>289</v>
      </c>
      <c r="C3778" s="17" t="s">
        <v>211</v>
      </c>
      <c r="D3778" s="17" t="s">
        <v>323</v>
      </c>
      <c r="E3778" s="17">
        <v>0.28864734299516898</v>
      </c>
      <c r="F3778" s="17">
        <v>0.43219647255364302</v>
      </c>
      <c r="G3778" s="17">
        <v>0.44566288848212998</v>
      </c>
    </row>
    <row r="3779" spans="1:7" x14ac:dyDescent="0.3">
      <c r="A3779" s="17" t="str">
        <f t="shared" si="64"/>
        <v>2022-23Casey CityAM1</v>
      </c>
      <c r="B3779" s="17" t="s">
        <v>289</v>
      </c>
      <c r="C3779" s="17" t="s">
        <v>211</v>
      </c>
      <c r="D3779" s="17" t="s">
        <v>318</v>
      </c>
      <c r="E3779" s="17">
        <v>1.45553861788618</v>
      </c>
      <c r="F3779" s="17">
        <v>1.9084866693768601</v>
      </c>
      <c r="G3779" s="17">
        <v>3.0616905526010001</v>
      </c>
    </row>
    <row r="3780" spans="1:7" x14ac:dyDescent="0.3">
      <c r="A3780" s="17" t="str">
        <f t="shared" si="64"/>
        <v>2022-23Casey CityAF7</v>
      </c>
      <c r="B3780" s="17" t="s">
        <v>289</v>
      </c>
      <c r="C3780" s="17" t="s">
        <v>211</v>
      </c>
      <c r="D3780" s="17" t="s">
        <v>322</v>
      </c>
      <c r="E3780" s="17">
        <v>0.54522208811111295</v>
      </c>
      <c r="F3780" s="17">
        <v>11.500413423283</v>
      </c>
      <c r="G3780" s="17">
        <v>1.71206792144099</v>
      </c>
    </row>
    <row r="3781" spans="1:7" x14ac:dyDescent="0.3">
      <c r="A3781" s="17" t="str">
        <f t="shared" si="64"/>
        <v>2022-23Casey CityAF6</v>
      </c>
      <c r="B3781" s="17" t="s">
        <v>289</v>
      </c>
      <c r="C3781" s="17" t="s">
        <v>211</v>
      </c>
      <c r="D3781" s="17" t="s">
        <v>332</v>
      </c>
      <c r="E3781" s="17">
        <v>4.6500153247796403</v>
      </c>
      <c r="F3781" s="17">
        <v>4.5893074838611296</v>
      </c>
      <c r="G3781" s="17">
        <v>4.8635443777348</v>
      </c>
    </row>
    <row r="3782" spans="1:7" x14ac:dyDescent="0.3">
      <c r="A3782" s="17" t="str">
        <f t="shared" si="64"/>
        <v>2022-23Casey CityAF2</v>
      </c>
      <c r="B3782" s="17" t="s">
        <v>289</v>
      </c>
      <c r="C3782" s="17" t="s">
        <v>211</v>
      </c>
      <c r="D3782" s="17" t="s">
        <v>321</v>
      </c>
      <c r="E3782" s="17">
        <v>2.4</v>
      </c>
      <c r="F3782" s="17">
        <v>1.5932435144763899</v>
      </c>
      <c r="G3782" s="17">
        <v>3.30740740740741</v>
      </c>
    </row>
    <row r="3783" spans="1:7" x14ac:dyDescent="0.3">
      <c r="A3783" s="17" t="str">
        <f t="shared" si="64"/>
        <v>2022-23Casey CityFS4</v>
      </c>
      <c r="B3783" s="17" t="s">
        <v>289</v>
      </c>
      <c r="C3783" s="17" t="s">
        <v>211</v>
      </c>
      <c r="D3783" s="17" t="s">
        <v>339</v>
      </c>
      <c r="E3783" s="17">
        <v>1</v>
      </c>
      <c r="F3783" s="17">
        <v>0.84019844555310996</v>
      </c>
      <c r="G3783" s="17">
        <v>0.86919501287980605</v>
      </c>
    </row>
    <row r="3784" spans="1:7" x14ac:dyDescent="0.3">
      <c r="A3784" s="17" t="str">
        <f t="shared" si="64"/>
        <v>2022-23Casey CityE2</v>
      </c>
      <c r="B3784" s="17" t="s">
        <v>289</v>
      </c>
      <c r="C3784" s="17" t="s">
        <v>211</v>
      </c>
      <c r="D3784" s="17" t="s">
        <v>54</v>
      </c>
      <c r="E3784" s="17">
        <v>3174.4353430322999</v>
      </c>
      <c r="F3784" s="17">
        <v>3923.0064852901201</v>
      </c>
      <c r="G3784" s="17">
        <v>3358.7635653862599</v>
      </c>
    </row>
    <row r="3785" spans="1:7" x14ac:dyDescent="0.3">
      <c r="A3785" s="17" t="str">
        <f t="shared" si="64"/>
        <v>2022-23Casey CityC7</v>
      </c>
      <c r="B3785" s="17" t="s">
        <v>289</v>
      </c>
      <c r="C3785" s="17" t="s">
        <v>211</v>
      </c>
      <c r="D3785" s="17" t="s">
        <v>296</v>
      </c>
      <c r="E3785" s="17">
        <v>0.260006842285323</v>
      </c>
      <c r="F3785" s="17">
        <v>0.182727611163157</v>
      </c>
      <c r="G3785" s="17">
        <v>0.166666346395827</v>
      </c>
    </row>
    <row r="3786" spans="1:7" x14ac:dyDescent="0.3">
      <c r="A3786" s="17" t="str">
        <f t="shared" si="64"/>
        <v>2022-23Casey CityC6</v>
      </c>
      <c r="B3786" s="17" t="s">
        <v>289</v>
      </c>
      <c r="C3786" s="17" t="s">
        <v>211</v>
      </c>
      <c r="D3786" s="17" t="s">
        <v>307</v>
      </c>
      <c r="E3786" s="17">
        <v>5</v>
      </c>
      <c r="F3786" s="17">
        <v>5.4936708860759502</v>
      </c>
      <c r="G3786" s="17">
        <v>6</v>
      </c>
    </row>
    <row r="3787" spans="1:7" x14ac:dyDescent="0.3">
      <c r="A3787" s="17" t="str">
        <f t="shared" si="64"/>
        <v>2022-23Casey CityC5</v>
      </c>
      <c r="B3787" s="17" t="s">
        <v>289</v>
      </c>
      <c r="C3787" s="17" t="s">
        <v>211</v>
      </c>
      <c r="D3787" s="17" t="s">
        <v>308</v>
      </c>
      <c r="E3787" s="17">
        <v>192.36561753577499</v>
      </c>
      <c r="F3787" s="17">
        <v>564.26027484438498</v>
      </c>
      <c r="G3787" s="17">
        <v>194.45749852549801</v>
      </c>
    </row>
    <row r="3788" spans="1:7" x14ac:dyDescent="0.3">
      <c r="A3788" s="17" t="str">
        <f t="shared" si="64"/>
        <v>2022-23Casey CityC4</v>
      </c>
      <c r="B3788" s="17" t="s">
        <v>289</v>
      </c>
      <c r="C3788" s="17" t="s">
        <v>211</v>
      </c>
      <c r="D3788" s="17" t="s">
        <v>309</v>
      </c>
      <c r="E3788" s="17">
        <v>874.10165084867594</v>
      </c>
      <c r="F3788" s="17">
        <v>1671.0885249641201</v>
      </c>
      <c r="G3788" s="17">
        <v>1159.8138597319501</v>
      </c>
    </row>
    <row r="3789" spans="1:7" x14ac:dyDescent="0.3">
      <c r="A3789" s="17" t="str">
        <f t="shared" si="64"/>
        <v>2022-23Casey CityC3</v>
      </c>
      <c r="B3789" s="17" t="s">
        <v>289</v>
      </c>
      <c r="C3789" s="17" t="s">
        <v>211</v>
      </c>
      <c r="D3789" s="17" t="s">
        <v>310</v>
      </c>
      <c r="E3789" s="17">
        <v>196.81331253250099</v>
      </c>
      <c r="F3789" s="17">
        <v>105.235536283898</v>
      </c>
      <c r="G3789" s="17">
        <v>131.84469153030301</v>
      </c>
    </row>
    <row r="3790" spans="1:7" x14ac:dyDescent="0.3">
      <c r="A3790" s="17" t="str">
        <f t="shared" si="64"/>
        <v>2022-23Casey CityC2</v>
      </c>
      <c r="B3790" s="17" t="s">
        <v>289</v>
      </c>
      <c r="C3790" s="17" t="s">
        <v>211</v>
      </c>
      <c r="D3790" s="17" t="s">
        <v>311</v>
      </c>
      <c r="E3790" s="17">
        <v>8573.2709421040399</v>
      </c>
      <c r="F3790" s="17">
        <v>17890.101708148799</v>
      </c>
      <c r="G3790" s="17">
        <v>10680.0975748766</v>
      </c>
    </row>
    <row r="3791" spans="1:7" x14ac:dyDescent="0.3">
      <c r="A3791" s="17" t="str">
        <f t="shared" si="64"/>
        <v>2022-23Casey CityC1</v>
      </c>
      <c r="B3791" s="17" t="s">
        <v>289</v>
      </c>
      <c r="C3791" s="17" t="s">
        <v>211</v>
      </c>
      <c r="D3791" s="17" t="s">
        <v>312</v>
      </c>
      <c r="E3791" s="17">
        <v>1147.8550592910401</v>
      </c>
      <c r="F3791" s="17">
        <v>2409.9772621942202</v>
      </c>
      <c r="G3791" s="17">
        <v>1412.68854528723</v>
      </c>
    </row>
    <row r="3792" spans="1:7" x14ac:dyDescent="0.3">
      <c r="A3792" s="17" t="str">
        <f t="shared" si="64"/>
        <v>2022-23Casey CityS2</v>
      </c>
      <c r="B3792" s="17" t="s">
        <v>289</v>
      </c>
      <c r="C3792" s="17" t="s">
        <v>211</v>
      </c>
      <c r="D3792" s="17" t="s">
        <v>317</v>
      </c>
      <c r="E3792" s="17">
        <v>2.7249315521321398E-3</v>
      </c>
      <c r="F3792" s="17">
        <v>3.07688577560212E-3</v>
      </c>
      <c r="G3792" s="17">
        <v>2.7785040030474501E-3</v>
      </c>
    </row>
    <row r="3793" spans="1:7" x14ac:dyDescent="0.3">
      <c r="A3793" s="17" t="str">
        <f t="shared" si="64"/>
        <v>2022-23Casey CityS1</v>
      </c>
      <c r="B3793" s="17" t="s">
        <v>289</v>
      </c>
      <c r="C3793" s="17" t="s">
        <v>211</v>
      </c>
      <c r="D3793" s="17" t="s">
        <v>116</v>
      </c>
      <c r="E3793" s="17">
        <v>0.688279975654291</v>
      </c>
      <c r="F3793" s="17">
        <v>0.58414073656118604</v>
      </c>
      <c r="G3793" s="17">
        <v>0.65674447058462804</v>
      </c>
    </row>
    <row r="3794" spans="1:7" x14ac:dyDescent="0.3">
      <c r="A3794" s="17" t="str">
        <f t="shared" si="64"/>
        <v>2022-23Casey CityOP1</v>
      </c>
      <c r="B3794" s="17" t="s">
        <v>289</v>
      </c>
      <c r="C3794" s="17" t="s">
        <v>211</v>
      </c>
      <c r="D3794" s="17" t="s">
        <v>306</v>
      </c>
      <c r="E3794" s="17">
        <v>-5.7653073645769902E-2</v>
      </c>
      <c r="F3794" s="17">
        <v>-1.20220242720441E-2</v>
      </c>
      <c r="G3794" s="17">
        <v>1.0934352307513899E-2</v>
      </c>
    </row>
    <row r="3795" spans="1:7" x14ac:dyDescent="0.3">
      <c r="A3795" s="17" t="str">
        <f t="shared" si="64"/>
        <v>2022-23Casey CityO5</v>
      </c>
      <c r="B3795" s="17" t="s">
        <v>289</v>
      </c>
      <c r="C3795" s="17" t="s">
        <v>211</v>
      </c>
      <c r="D3795" s="17" t="s">
        <v>70</v>
      </c>
      <c r="E3795" s="17">
        <v>0.81861715053532902</v>
      </c>
      <c r="F3795" s="17">
        <v>1.1059595598276799</v>
      </c>
      <c r="G3795" s="17">
        <v>0.80614445661883105</v>
      </c>
    </row>
    <row r="3796" spans="1:7" x14ac:dyDescent="0.3">
      <c r="A3796" s="17" t="str">
        <f t="shared" si="64"/>
        <v>2022-23Casey CityO4</v>
      </c>
      <c r="B3796" s="17" t="s">
        <v>289</v>
      </c>
      <c r="C3796" s="17" t="s">
        <v>211</v>
      </c>
      <c r="D3796" s="17" t="s">
        <v>313</v>
      </c>
      <c r="E3796" s="17">
        <v>0.134766929747932</v>
      </c>
      <c r="F3796" s="17">
        <v>0.195570360867104</v>
      </c>
      <c r="G3796" s="17">
        <v>0.16612803098367299</v>
      </c>
    </row>
    <row r="3797" spans="1:7" x14ac:dyDescent="0.3">
      <c r="A3797" s="17" t="str">
        <f t="shared" si="64"/>
        <v>2022-23Casey CityO3</v>
      </c>
      <c r="B3797" s="17" t="s">
        <v>289</v>
      </c>
      <c r="C3797" s="17" t="s">
        <v>211</v>
      </c>
      <c r="D3797" s="17" t="s">
        <v>314</v>
      </c>
      <c r="E3797" s="17">
        <v>3.2124678558669503E-2</v>
      </c>
      <c r="F3797" s="17">
        <v>2.9313650044590699E-2</v>
      </c>
      <c r="G3797" s="17">
        <v>2.24248666390559E-2</v>
      </c>
    </row>
    <row r="3798" spans="1:7" x14ac:dyDescent="0.3">
      <c r="A3798" s="17" t="str">
        <f t="shared" si="64"/>
        <v>2022-23Casey CityMC6</v>
      </c>
      <c r="B3798" s="17" t="s">
        <v>289</v>
      </c>
      <c r="C3798" s="17" t="s">
        <v>211</v>
      </c>
      <c r="D3798" s="17" t="s">
        <v>302</v>
      </c>
      <c r="E3798" s="17">
        <v>0.94088576316289696</v>
      </c>
      <c r="F3798" s="17">
        <v>0.97788007754137096</v>
      </c>
      <c r="G3798" s="17">
        <v>0.97046540966168904</v>
      </c>
    </row>
    <row r="3799" spans="1:7" x14ac:dyDescent="0.3">
      <c r="A3799" s="17" t="str">
        <f t="shared" si="64"/>
        <v>2022-23Casey CitySP4</v>
      </c>
      <c r="B3799" s="17" t="s">
        <v>289</v>
      </c>
      <c r="C3799" s="17" t="s">
        <v>211</v>
      </c>
      <c r="D3799" s="17" t="s">
        <v>319</v>
      </c>
      <c r="E3799" s="17">
        <v>0.69230769230769196</v>
      </c>
      <c r="F3799" s="17">
        <v>0.52134335627158601</v>
      </c>
      <c r="G3799" s="17">
        <v>0.50393032081628597</v>
      </c>
    </row>
    <row r="3800" spans="1:7" x14ac:dyDescent="0.3">
      <c r="A3800" s="17" t="str">
        <f t="shared" si="64"/>
        <v>2022-23Casey CityE4</v>
      </c>
      <c r="B3800" s="17" t="s">
        <v>289</v>
      </c>
      <c r="C3800" s="17" t="s">
        <v>211</v>
      </c>
      <c r="D3800" s="17" t="s">
        <v>299</v>
      </c>
      <c r="E3800" s="17">
        <v>1670.4273928960299</v>
      </c>
      <c r="F3800" s="17">
        <v>1846.8824585038799</v>
      </c>
      <c r="G3800" s="17">
        <v>1863.0351527635601</v>
      </c>
    </row>
    <row r="3801" spans="1:7" x14ac:dyDescent="0.3">
      <c r="A3801" s="17" t="str">
        <f t="shared" si="64"/>
        <v>2022-23Casey CityR3</v>
      </c>
      <c r="B3801" s="17" t="s">
        <v>289</v>
      </c>
      <c r="C3801" s="17" t="s">
        <v>211</v>
      </c>
      <c r="D3801" s="17" t="s">
        <v>300</v>
      </c>
      <c r="E3801" s="17">
        <v>59.8956790702034</v>
      </c>
      <c r="F3801" s="17">
        <v>112.740943187181</v>
      </c>
      <c r="G3801" s="17">
        <v>119.807698928147</v>
      </c>
    </row>
    <row r="3802" spans="1:7" x14ac:dyDescent="0.3">
      <c r="A3802" s="17" t="str">
        <f t="shared" si="64"/>
        <v>2022-23Casey CityR4</v>
      </c>
      <c r="B3802" s="17" t="s">
        <v>289</v>
      </c>
      <c r="C3802" s="17" t="s">
        <v>211</v>
      </c>
      <c r="D3802" s="17" t="s">
        <v>290</v>
      </c>
      <c r="E3802" s="17">
        <v>31.628932062273702</v>
      </c>
      <c r="F3802" s="17">
        <v>18.264228852014799</v>
      </c>
      <c r="G3802" s="17">
        <v>27.672442074190801</v>
      </c>
    </row>
    <row r="3803" spans="1:7" x14ac:dyDescent="0.3">
      <c r="A3803" s="17" t="str">
        <f t="shared" si="64"/>
        <v>2022-23Casey CityR5</v>
      </c>
      <c r="B3803" s="17" t="s">
        <v>289</v>
      </c>
      <c r="C3803" s="17" t="s">
        <v>211</v>
      </c>
      <c r="D3803" s="17" t="s">
        <v>298</v>
      </c>
      <c r="E3803" s="17">
        <v>44</v>
      </c>
      <c r="F3803" s="17">
        <v>50.147435897435898</v>
      </c>
      <c r="G3803" s="17">
        <v>54.5</v>
      </c>
    </row>
    <row r="3804" spans="1:7" x14ac:dyDescent="0.3">
      <c r="A3804" s="17" t="str">
        <f t="shared" si="64"/>
        <v>2022-23Casey CitySP1</v>
      </c>
      <c r="B3804" s="17" t="s">
        <v>289</v>
      </c>
      <c r="C3804" s="17" t="s">
        <v>211</v>
      </c>
      <c r="D3804" s="17" t="s">
        <v>305</v>
      </c>
      <c r="E3804" s="17">
        <v>131</v>
      </c>
      <c r="F3804" s="17">
        <v>87.031818181818196</v>
      </c>
      <c r="G3804" s="17">
        <v>110.444444444444</v>
      </c>
    </row>
    <row r="3805" spans="1:7" x14ac:dyDescent="0.3">
      <c r="A3805" s="17" t="str">
        <f t="shared" si="64"/>
        <v>2022-23Casey CityO2</v>
      </c>
      <c r="B3805" s="17" t="s">
        <v>289</v>
      </c>
      <c r="C3805" s="17" t="s">
        <v>211</v>
      </c>
      <c r="D3805" s="17" t="s">
        <v>315</v>
      </c>
      <c r="E3805" s="17">
        <v>0.10806088196072999</v>
      </c>
      <c r="F3805" s="17">
        <v>0.148505628817174</v>
      </c>
      <c r="G3805" s="17">
        <v>8.4945114513019601E-2</v>
      </c>
    </row>
    <row r="3806" spans="1:7" x14ac:dyDescent="0.3">
      <c r="A3806" s="17" t="str">
        <f t="shared" si="64"/>
        <v>2022-23Casey CitySP3</v>
      </c>
      <c r="B3806" s="17" t="s">
        <v>289</v>
      </c>
      <c r="C3806" s="17" t="s">
        <v>211</v>
      </c>
      <c r="D3806" s="17" t="s">
        <v>295</v>
      </c>
      <c r="E3806" s="17">
        <v>3467.6572504708101</v>
      </c>
      <c r="F3806" s="17">
        <v>3010.6430743850301</v>
      </c>
      <c r="G3806" s="17">
        <v>3453.49278880476</v>
      </c>
    </row>
    <row r="3807" spans="1:7" x14ac:dyDescent="0.3">
      <c r="A3807" s="17" t="str">
        <f t="shared" si="64"/>
        <v>2022-23Casey CityL1</v>
      </c>
      <c r="B3807" s="17" t="s">
        <v>289</v>
      </c>
      <c r="C3807" s="17" t="s">
        <v>211</v>
      </c>
      <c r="D3807" s="17" t="s">
        <v>63</v>
      </c>
      <c r="E3807" s="17">
        <v>3.01952563572245</v>
      </c>
      <c r="F3807" s="17">
        <v>2.64124785824758</v>
      </c>
      <c r="G3807" s="17">
        <v>2.9099506913617801</v>
      </c>
    </row>
    <row r="3808" spans="1:7" x14ac:dyDescent="0.3">
      <c r="A3808" s="17" t="str">
        <f t="shared" si="64"/>
        <v>2022-23Casey CityWC1</v>
      </c>
      <c r="B3808" s="17" t="s">
        <v>289</v>
      </c>
      <c r="C3808" s="17" t="s">
        <v>211</v>
      </c>
      <c r="D3808" s="17" t="s">
        <v>294</v>
      </c>
      <c r="E3808" s="17">
        <v>253.06912456782501</v>
      </c>
      <c r="F3808" s="17">
        <v>142.272041912909</v>
      </c>
      <c r="G3808" s="17">
        <v>184.95245899027901</v>
      </c>
    </row>
    <row r="3809" spans="1:7" x14ac:dyDescent="0.3">
      <c r="A3809" s="17" t="str">
        <f t="shared" si="64"/>
        <v>2022-23Casey CityWC2</v>
      </c>
      <c r="B3809" s="17" t="s">
        <v>289</v>
      </c>
      <c r="C3809" s="17" t="s">
        <v>211</v>
      </c>
      <c r="D3809" s="17" t="s">
        <v>293</v>
      </c>
      <c r="E3809" s="17">
        <v>3.6423142302218698</v>
      </c>
      <c r="F3809" s="17">
        <v>6.0319201847867001</v>
      </c>
      <c r="G3809" s="17">
        <v>6.4733323122800597</v>
      </c>
    </row>
    <row r="3810" spans="1:7" x14ac:dyDescent="0.3">
      <c r="A3810" s="17" t="str">
        <f t="shared" si="64"/>
        <v>2022-23Casey CityWC3</v>
      </c>
      <c r="B3810" s="17" t="s">
        <v>289</v>
      </c>
      <c r="C3810" s="17" t="s">
        <v>211</v>
      </c>
      <c r="D3810" s="17" t="s">
        <v>292</v>
      </c>
      <c r="E3810" s="17">
        <v>141.34066197284301</v>
      </c>
      <c r="F3810" s="17">
        <v>137.95516789220801</v>
      </c>
      <c r="G3810" s="17">
        <v>135.90783061131901</v>
      </c>
    </row>
    <row r="3811" spans="1:7" x14ac:dyDescent="0.3">
      <c r="A3811" s="17" t="str">
        <f t="shared" si="64"/>
        <v>2022-23Casey CityWC4</v>
      </c>
      <c r="B3811" s="17" t="s">
        <v>289</v>
      </c>
      <c r="C3811" s="17" t="s">
        <v>211</v>
      </c>
      <c r="D3811" s="17" t="s">
        <v>291</v>
      </c>
      <c r="E3811" s="17">
        <v>70.991160233361796</v>
      </c>
      <c r="F3811" s="17">
        <v>77.599560290157896</v>
      </c>
      <c r="G3811" s="17">
        <v>64.517545824947007</v>
      </c>
    </row>
    <row r="3812" spans="1:7" x14ac:dyDescent="0.3">
      <c r="A3812" s="17" t="str">
        <f t="shared" si="64"/>
        <v>2022-23Casey CityWC5</v>
      </c>
      <c r="B3812" s="17" t="s">
        <v>289</v>
      </c>
      <c r="C3812" s="17" t="s">
        <v>211</v>
      </c>
      <c r="D3812" s="17" t="s">
        <v>46</v>
      </c>
      <c r="E3812" s="17">
        <v>0.50022041575444498</v>
      </c>
      <c r="F3812" s="17">
        <v>0.48157373029276901</v>
      </c>
      <c r="G3812" s="17">
        <v>0.49025120835702801</v>
      </c>
    </row>
    <row r="3813" spans="1:7" x14ac:dyDescent="0.3">
      <c r="A3813" s="17" t="str">
        <f t="shared" si="64"/>
        <v>2022-23Casey CityR1</v>
      </c>
      <c r="B3813" s="17" t="s">
        <v>289</v>
      </c>
      <c r="C3813" s="17" t="s">
        <v>211</v>
      </c>
      <c r="D3813" s="17" t="s">
        <v>301</v>
      </c>
      <c r="E3813" s="17">
        <v>139.39393939393901</v>
      </c>
      <c r="F3813" s="17">
        <v>82.350770672540904</v>
      </c>
      <c r="G3813" s="17">
        <v>103.622671087523</v>
      </c>
    </row>
    <row r="3814" spans="1:7" x14ac:dyDescent="0.3">
      <c r="A3814" s="17" t="str">
        <f t="shared" si="64"/>
        <v>2022-23Casey CitySP2</v>
      </c>
      <c r="B3814" s="17" t="s">
        <v>289</v>
      </c>
      <c r="C3814" s="17" t="s">
        <v>211</v>
      </c>
      <c r="D3814" s="17" t="s">
        <v>38</v>
      </c>
      <c r="E3814" s="17">
        <v>0.61748633879781401</v>
      </c>
      <c r="F3814" s="17">
        <v>0.63316761822819201</v>
      </c>
      <c r="G3814" s="17">
        <v>0.54492867954119895</v>
      </c>
    </row>
    <row r="3815" spans="1:7" x14ac:dyDescent="0.3">
      <c r="A3815" s="17" t="str">
        <f t="shared" si="64"/>
        <v>2022-23Casey CityL2</v>
      </c>
      <c r="B3815" s="17" t="s">
        <v>289</v>
      </c>
      <c r="C3815" s="17" t="s">
        <v>211</v>
      </c>
      <c r="D3815" s="17" t="s">
        <v>316</v>
      </c>
      <c r="E3815" s="17">
        <v>2.1901944150371899</v>
      </c>
      <c r="F3815" s="17">
        <v>0.26483524241297501</v>
      </c>
      <c r="G3815" s="17">
        <v>-0.66629639216946701</v>
      </c>
    </row>
    <row r="3816" spans="1:7" x14ac:dyDescent="0.3">
      <c r="A3816" s="17" t="str">
        <f t="shared" si="64"/>
        <v>2022-23Central Goldfields ShireG1</v>
      </c>
      <c r="B3816" s="17" t="s">
        <v>289</v>
      </c>
      <c r="C3816" s="17" t="s">
        <v>212</v>
      </c>
      <c r="D3816" s="17" t="s">
        <v>338</v>
      </c>
      <c r="E3816" s="17">
        <v>3.1914893617021302E-2</v>
      </c>
      <c r="F3816" s="17">
        <v>8.9952113267928305E-2</v>
      </c>
      <c r="G3816" s="17">
        <v>0.12147516613515</v>
      </c>
    </row>
    <row r="3817" spans="1:7" x14ac:dyDescent="0.3">
      <c r="A3817" s="17" t="str">
        <f t="shared" si="64"/>
        <v>2022-23Central Goldfields ShireR1</v>
      </c>
      <c r="B3817" s="17" t="s">
        <v>289</v>
      </c>
      <c r="C3817" s="17" t="s">
        <v>212</v>
      </c>
      <c r="D3817" s="17" t="s">
        <v>301</v>
      </c>
      <c r="E3817" s="17">
        <v>16.565766091382802</v>
      </c>
      <c r="F3817" s="17">
        <v>82.350770672540904</v>
      </c>
      <c r="G3817" s="17">
        <v>57.028314361718401</v>
      </c>
    </row>
    <row r="3818" spans="1:7" x14ac:dyDescent="0.3">
      <c r="A3818" s="17" t="str">
        <f t="shared" si="64"/>
        <v>2022-23Central Goldfields ShireMC6</v>
      </c>
      <c r="B3818" s="17" t="s">
        <v>289</v>
      </c>
      <c r="C3818" s="17" t="s">
        <v>212</v>
      </c>
      <c r="D3818" s="17" t="s">
        <v>302</v>
      </c>
      <c r="E3818" s="17">
        <v>1.0408163265306101</v>
      </c>
      <c r="F3818" s="17">
        <v>0.97788007754137096</v>
      </c>
      <c r="G3818" s="17">
        <v>0.99135739094049602</v>
      </c>
    </row>
    <row r="3819" spans="1:7" x14ac:dyDescent="0.3">
      <c r="A3819" s="17" t="str">
        <f t="shared" si="64"/>
        <v>2022-23Central Goldfields ShireMC5</v>
      </c>
      <c r="B3819" s="17" t="s">
        <v>289</v>
      </c>
      <c r="C3819" s="17" t="s">
        <v>212</v>
      </c>
      <c r="D3819" s="17" t="s">
        <v>303</v>
      </c>
      <c r="E3819" s="17">
        <v>0.96385542168674698</v>
      </c>
      <c r="F3819" s="17">
        <v>0.822019356937015</v>
      </c>
      <c r="G3819" s="17">
        <v>0.81645995244027603</v>
      </c>
    </row>
    <row r="3820" spans="1:7" x14ac:dyDescent="0.3">
      <c r="A3820" s="17" t="str">
        <f t="shared" si="64"/>
        <v>2022-23Central Goldfields ShireMC4</v>
      </c>
      <c r="B3820" s="17" t="s">
        <v>289</v>
      </c>
      <c r="C3820" s="17" t="s">
        <v>212</v>
      </c>
      <c r="D3820" s="17" t="s">
        <v>304</v>
      </c>
      <c r="E3820" s="17">
        <v>0.931842385516507</v>
      </c>
      <c r="F3820" s="17">
        <v>0.77911428914280301</v>
      </c>
      <c r="G3820" s="17">
        <v>0.79914260513975899</v>
      </c>
    </row>
    <row r="3821" spans="1:7" x14ac:dyDescent="0.3">
      <c r="A3821" s="17" t="str">
        <f t="shared" si="64"/>
        <v>2022-23Central Goldfields ShireMC3</v>
      </c>
      <c r="B3821" s="17" t="s">
        <v>289</v>
      </c>
      <c r="C3821" s="17" t="s">
        <v>212</v>
      </c>
      <c r="D3821" s="17" t="s">
        <v>297</v>
      </c>
      <c r="E3821" s="17">
        <v>79.828600742327794</v>
      </c>
      <c r="F3821" s="17">
        <v>86.610523781947194</v>
      </c>
      <c r="G3821" s="17">
        <v>87.138168072554905</v>
      </c>
    </row>
    <row r="3822" spans="1:7" x14ac:dyDescent="0.3">
      <c r="A3822" s="17" t="str">
        <f t="shared" si="64"/>
        <v>2022-23Central Goldfields ShireMC2</v>
      </c>
      <c r="B3822" s="17" t="s">
        <v>289</v>
      </c>
      <c r="C3822" s="17" t="s">
        <v>212</v>
      </c>
      <c r="D3822" s="17" t="s">
        <v>320</v>
      </c>
      <c r="E3822" s="17">
        <v>0.98979591836734704</v>
      </c>
      <c r="F3822" s="17">
        <v>1.02181898787823</v>
      </c>
      <c r="G3822" s="17">
        <v>1.00959339883766</v>
      </c>
    </row>
    <row r="3823" spans="1:7" x14ac:dyDescent="0.3">
      <c r="A3823" s="17" t="str">
        <f t="shared" si="64"/>
        <v>2022-23Central Goldfields ShireLB5</v>
      </c>
      <c r="B3823" s="17" t="s">
        <v>289</v>
      </c>
      <c r="C3823" s="17" t="s">
        <v>212</v>
      </c>
      <c r="D3823" s="17" t="s">
        <v>330</v>
      </c>
      <c r="E3823" s="17">
        <v>47.723353825642498</v>
      </c>
      <c r="F3823" s="17">
        <v>35.380655636704098</v>
      </c>
      <c r="G3823" s="17">
        <v>39.4519816965988</v>
      </c>
    </row>
    <row r="3824" spans="1:7" x14ac:dyDescent="0.3">
      <c r="A3824" s="17" t="str">
        <f t="shared" si="64"/>
        <v>2022-23Central Goldfields ShireLB4</v>
      </c>
      <c r="B3824" s="17" t="s">
        <v>289</v>
      </c>
      <c r="C3824" s="17" t="s">
        <v>212</v>
      </c>
      <c r="D3824" s="17" t="s">
        <v>331</v>
      </c>
      <c r="E3824" s="17">
        <v>7.6830036537734694E-2</v>
      </c>
      <c r="F3824" s="17">
        <v>0.122091598425925</v>
      </c>
      <c r="G3824" s="17">
        <v>0.114467847311001</v>
      </c>
    </row>
    <row r="3825" spans="1:7" x14ac:dyDescent="0.3">
      <c r="A3825" s="17" t="str">
        <f t="shared" ref="A3825:A3888" si="65">CONCATENATE(B3825,C3825,D3825)</f>
        <v>2022-23Central Goldfields ShireLB2</v>
      </c>
      <c r="B3825" s="17" t="s">
        <v>289</v>
      </c>
      <c r="C3825" s="17" t="s">
        <v>212</v>
      </c>
      <c r="D3825" s="17" t="s">
        <v>334</v>
      </c>
      <c r="E3825" s="17">
        <v>0.66052264597101795</v>
      </c>
      <c r="F3825" s="17">
        <v>0.62179871830665301</v>
      </c>
      <c r="G3825" s="17">
        <v>0.51884248441373304</v>
      </c>
    </row>
    <row r="3826" spans="1:7" x14ac:dyDescent="0.3">
      <c r="A3826" s="17" t="str">
        <f t="shared" si="65"/>
        <v>2022-23Central Goldfields ShireG5</v>
      </c>
      <c r="B3826" s="17" t="s">
        <v>289</v>
      </c>
      <c r="C3826" s="17" t="s">
        <v>212</v>
      </c>
      <c r="D3826" s="17" t="s">
        <v>335</v>
      </c>
      <c r="E3826" s="17">
        <v>49</v>
      </c>
      <c r="F3826" s="17">
        <v>53.15</v>
      </c>
      <c r="G3826" s="17">
        <v>52</v>
      </c>
    </row>
    <row r="3827" spans="1:7" x14ac:dyDescent="0.3">
      <c r="A3827" s="17" t="str">
        <f t="shared" si="65"/>
        <v>2022-23Central Goldfields ShireAF2</v>
      </c>
      <c r="B3827" s="17" t="s">
        <v>289</v>
      </c>
      <c r="C3827" s="17" t="s">
        <v>212</v>
      </c>
      <c r="D3827" s="17" t="s">
        <v>321</v>
      </c>
      <c r="E3827" s="17">
        <v>1</v>
      </c>
      <c r="F3827" s="17">
        <v>1.5932435144763899</v>
      </c>
      <c r="G3827" s="17">
        <v>0.72807017543859598</v>
      </c>
    </row>
    <row r="3828" spans="1:7" x14ac:dyDescent="0.3">
      <c r="A3828" s="17" t="str">
        <f t="shared" si="65"/>
        <v>2022-23Central Goldfields ShireG2</v>
      </c>
      <c r="B3828" s="17" t="s">
        <v>289</v>
      </c>
      <c r="C3828" s="17" t="s">
        <v>212</v>
      </c>
      <c r="D3828" s="17" t="s">
        <v>22</v>
      </c>
      <c r="E3828" s="17">
        <v>51</v>
      </c>
      <c r="F3828" s="17">
        <v>53.875641025641002</v>
      </c>
      <c r="G3828" s="17">
        <v>53.947368421052602</v>
      </c>
    </row>
    <row r="3829" spans="1:7" x14ac:dyDescent="0.3">
      <c r="A3829" s="17" t="str">
        <f t="shared" si="65"/>
        <v>2022-23Central Goldfields ShireR4</v>
      </c>
      <c r="B3829" s="17" t="s">
        <v>289</v>
      </c>
      <c r="C3829" s="17" t="s">
        <v>212</v>
      </c>
      <c r="D3829" s="17" t="s">
        <v>290</v>
      </c>
      <c r="E3829" s="17">
        <v>7.6469871215166103</v>
      </c>
      <c r="F3829" s="17">
        <v>18.264228852014799</v>
      </c>
      <c r="G3829" s="17">
        <v>6.8460442646501303</v>
      </c>
    </row>
    <row r="3830" spans="1:7" x14ac:dyDescent="0.3">
      <c r="A3830" s="17" t="str">
        <f t="shared" si="65"/>
        <v>2022-23Central Goldfields ShireFS4</v>
      </c>
      <c r="B3830" s="17" t="s">
        <v>289</v>
      </c>
      <c r="C3830" s="17" t="s">
        <v>212</v>
      </c>
      <c r="D3830" s="17" t="s">
        <v>339</v>
      </c>
      <c r="E3830" s="17">
        <v>0.8</v>
      </c>
      <c r="F3830" s="17">
        <v>0.84019844555310996</v>
      </c>
      <c r="G3830" s="17">
        <v>0.56703601108033197</v>
      </c>
    </row>
    <row r="3831" spans="1:7" x14ac:dyDescent="0.3">
      <c r="A3831" s="17" t="str">
        <f t="shared" si="65"/>
        <v>2022-23Central Goldfields ShireFS3</v>
      </c>
      <c r="B3831" s="17" t="s">
        <v>289</v>
      </c>
      <c r="C3831" s="17" t="s">
        <v>212</v>
      </c>
      <c r="D3831" s="17" t="s">
        <v>333</v>
      </c>
      <c r="E3831" s="17">
        <v>867.5</v>
      </c>
      <c r="F3831" s="17">
        <v>533.95638105639796</v>
      </c>
      <c r="G3831" s="17">
        <v>601.20620775746397</v>
      </c>
    </row>
    <row r="3832" spans="1:7" x14ac:dyDescent="0.3">
      <c r="A3832" s="17" t="str">
        <f t="shared" si="65"/>
        <v>2022-23Central Goldfields ShireFS2</v>
      </c>
      <c r="B3832" s="17" t="s">
        <v>289</v>
      </c>
      <c r="C3832" s="17" t="s">
        <v>212</v>
      </c>
      <c r="D3832" s="17" t="s">
        <v>328</v>
      </c>
      <c r="E3832" s="17">
        <v>0.81553398058252402</v>
      </c>
      <c r="F3832" s="17">
        <v>0.86800034719728203</v>
      </c>
      <c r="G3832" s="17">
        <v>0.774274767492795</v>
      </c>
    </row>
    <row r="3833" spans="1:7" x14ac:dyDescent="0.3">
      <c r="A3833" s="17" t="str">
        <f t="shared" si="65"/>
        <v>2022-23Central Goldfields ShireFS1</v>
      </c>
      <c r="B3833" s="17" t="s">
        <v>289</v>
      </c>
      <c r="C3833" s="17" t="s">
        <v>212</v>
      </c>
      <c r="D3833" s="17" t="s">
        <v>327</v>
      </c>
      <c r="E3833" s="17">
        <v>6.4285714285714297</v>
      </c>
      <c r="F3833" s="17">
        <v>2.0179266072490498</v>
      </c>
      <c r="G3833" s="17">
        <v>2.1424803266908499</v>
      </c>
    </row>
    <row r="3834" spans="1:7" x14ac:dyDescent="0.3">
      <c r="A3834" s="17" t="str">
        <f t="shared" si="65"/>
        <v>2022-23Central Goldfields ShireAM7</v>
      </c>
      <c r="B3834" s="17" t="s">
        <v>289</v>
      </c>
      <c r="C3834" s="17" t="s">
        <v>212</v>
      </c>
      <c r="D3834" s="17" t="s">
        <v>326</v>
      </c>
      <c r="E3834" s="17">
        <v>0</v>
      </c>
      <c r="F3834" s="17">
        <v>0.63968792645263195</v>
      </c>
      <c r="G3834" s="17">
        <v>0.36842105263157898</v>
      </c>
    </row>
    <row r="3835" spans="1:7" x14ac:dyDescent="0.3">
      <c r="A3835" s="17" t="str">
        <f t="shared" si="65"/>
        <v>2022-23Central Goldfields ShireAM6</v>
      </c>
      <c r="B3835" s="17" t="s">
        <v>289</v>
      </c>
      <c r="C3835" s="17" t="s">
        <v>212</v>
      </c>
      <c r="D3835" s="17" t="s">
        <v>325</v>
      </c>
      <c r="E3835" s="17">
        <v>21.875786978742301</v>
      </c>
      <c r="F3835" s="17">
        <v>14.217352510829301</v>
      </c>
      <c r="G3835" s="17">
        <v>18.751540775412</v>
      </c>
    </row>
    <row r="3836" spans="1:7" x14ac:dyDescent="0.3">
      <c r="A3836" s="17" t="str">
        <f t="shared" si="65"/>
        <v>2022-23Central Goldfields ShireAM5</v>
      </c>
      <c r="B3836" s="17" t="s">
        <v>289</v>
      </c>
      <c r="C3836" s="17" t="s">
        <v>212</v>
      </c>
      <c r="D3836" s="17" t="s">
        <v>324</v>
      </c>
      <c r="E3836" s="17">
        <v>0.50284629981024698</v>
      </c>
      <c r="F3836" s="17">
        <v>0.36645320055673702</v>
      </c>
      <c r="G3836" s="17">
        <v>0.302924505506669</v>
      </c>
    </row>
    <row r="3837" spans="1:7" x14ac:dyDescent="0.3">
      <c r="A3837" s="17" t="str">
        <f t="shared" si="65"/>
        <v>2022-23Central Goldfields ShireAM2</v>
      </c>
      <c r="B3837" s="17" t="s">
        <v>289</v>
      </c>
      <c r="C3837" s="17" t="s">
        <v>212</v>
      </c>
      <c r="D3837" s="17" t="s">
        <v>323</v>
      </c>
      <c r="E3837" s="17">
        <v>0.46489563567362402</v>
      </c>
      <c r="F3837" s="17">
        <v>0.43219647255364302</v>
      </c>
      <c r="G3837" s="17">
        <v>0.403335697637482</v>
      </c>
    </row>
    <row r="3838" spans="1:7" x14ac:dyDescent="0.3">
      <c r="A3838" s="17" t="str">
        <f t="shared" si="65"/>
        <v>2022-23Central Goldfields ShireAM1</v>
      </c>
      <c r="B3838" s="17" t="s">
        <v>289</v>
      </c>
      <c r="C3838" s="17" t="s">
        <v>212</v>
      </c>
      <c r="D3838" s="17" t="s">
        <v>318</v>
      </c>
      <c r="E3838" s="17">
        <v>1</v>
      </c>
      <c r="F3838" s="17">
        <v>1.9084866693768601</v>
      </c>
      <c r="G3838" s="17">
        <v>1.5994211490763599</v>
      </c>
    </row>
    <row r="3839" spans="1:7" x14ac:dyDescent="0.3">
      <c r="A3839" s="17" t="str">
        <f t="shared" si="65"/>
        <v>2022-23Central Goldfields ShireAF7</v>
      </c>
      <c r="B3839" s="17" t="s">
        <v>289</v>
      </c>
      <c r="C3839" s="17" t="s">
        <v>212</v>
      </c>
      <c r="D3839" s="17" t="s">
        <v>322</v>
      </c>
      <c r="E3839" s="17">
        <v>8.5219609902658906</v>
      </c>
      <c r="F3839" s="17">
        <v>11.500413423283</v>
      </c>
      <c r="G3839" s="17">
        <v>26.762344111696201</v>
      </c>
    </row>
    <row r="3840" spans="1:7" x14ac:dyDescent="0.3">
      <c r="A3840" s="17" t="str">
        <f t="shared" si="65"/>
        <v>2022-23Central Goldfields ShireAF6</v>
      </c>
      <c r="B3840" s="17" t="s">
        <v>289</v>
      </c>
      <c r="C3840" s="17" t="s">
        <v>212</v>
      </c>
      <c r="D3840" s="17" t="s">
        <v>332</v>
      </c>
      <c r="E3840" s="17">
        <v>6.0645137397229796</v>
      </c>
      <c r="F3840" s="17">
        <v>4.5893074838611296</v>
      </c>
      <c r="G3840" s="17">
        <v>2.3065601240578499</v>
      </c>
    </row>
    <row r="3841" spans="1:7" x14ac:dyDescent="0.3">
      <c r="A3841" s="17" t="str">
        <f t="shared" si="65"/>
        <v>2022-23Central Goldfields ShireG3</v>
      </c>
      <c r="B3841" s="17" t="s">
        <v>289</v>
      </c>
      <c r="C3841" s="17" t="s">
        <v>212</v>
      </c>
      <c r="D3841" s="17" t="s">
        <v>337</v>
      </c>
      <c r="E3841" s="17">
        <v>0.89285714285714302</v>
      </c>
      <c r="F3841" s="17">
        <v>0.926844095214302</v>
      </c>
      <c r="G3841" s="17">
        <v>0.93719236277507001</v>
      </c>
    </row>
    <row r="3842" spans="1:7" x14ac:dyDescent="0.3">
      <c r="A3842" s="17" t="str">
        <f t="shared" si="65"/>
        <v>2022-23Central Goldfields ShireE4</v>
      </c>
      <c r="B3842" s="17" t="s">
        <v>289</v>
      </c>
      <c r="C3842" s="17" t="s">
        <v>212</v>
      </c>
      <c r="D3842" s="17" t="s">
        <v>299</v>
      </c>
      <c r="E3842" s="17">
        <v>1465.5722120658099</v>
      </c>
      <c r="F3842" s="17">
        <v>1846.8824585038799</v>
      </c>
      <c r="G3842" s="17">
        <v>1755.6935531348099</v>
      </c>
    </row>
    <row r="3843" spans="1:7" x14ac:dyDescent="0.3">
      <c r="A3843" s="17" t="str">
        <f t="shared" si="65"/>
        <v>2022-23Central Goldfields ShireC4</v>
      </c>
      <c r="B3843" s="17" t="s">
        <v>289</v>
      </c>
      <c r="C3843" s="17" t="s">
        <v>212</v>
      </c>
      <c r="D3843" s="17" t="s">
        <v>309</v>
      </c>
      <c r="E3843" s="17">
        <v>1491.4163395304099</v>
      </c>
      <c r="F3843" s="17">
        <v>1671.0885249641201</v>
      </c>
      <c r="G3843" s="17">
        <v>2117.69459453337</v>
      </c>
    </row>
    <row r="3844" spans="1:7" x14ac:dyDescent="0.3">
      <c r="A3844" s="17" t="str">
        <f t="shared" si="65"/>
        <v>2022-23Central Goldfields ShireC3</v>
      </c>
      <c r="B3844" s="17" t="s">
        <v>289</v>
      </c>
      <c r="C3844" s="17" t="s">
        <v>212</v>
      </c>
      <c r="D3844" s="17" t="s">
        <v>310</v>
      </c>
      <c r="E3844" s="17">
        <v>10.283248229889001</v>
      </c>
      <c r="F3844" s="17">
        <v>105.235536283898</v>
      </c>
      <c r="G3844" s="17">
        <v>10.7043753689524</v>
      </c>
    </row>
    <row r="3845" spans="1:7" x14ac:dyDescent="0.3">
      <c r="A3845" s="17" t="str">
        <f t="shared" si="65"/>
        <v>2022-23Central Goldfields ShireC2</v>
      </c>
      <c r="B3845" s="17" t="s">
        <v>289</v>
      </c>
      <c r="C3845" s="17" t="s">
        <v>212</v>
      </c>
      <c r="D3845" s="17" t="s">
        <v>311</v>
      </c>
      <c r="E3845" s="17">
        <v>28198.948226057299</v>
      </c>
      <c r="F3845" s="17">
        <v>17890.101708148799</v>
      </c>
      <c r="G3845" s="17">
        <v>30135.371582516502</v>
      </c>
    </row>
    <row r="3846" spans="1:7" x14ac:dyDescent="0.3">
      <c r="A3846" s="17" t="str">
        <f t="shared" si="65"/>
        <v>2022-23Central Goldfields ShireC1</v>
      </c>
      <c r="B3846" s="17" t="s">
        <v>289</v>
      </c>
      <c r="C3846" s="17" t="s">
        <v>212</v>
      </c>
      <c r="D3846" s="17" t="s">
        <v>312</v>
      </c>
      <c r="E3846" s="17">
        <v>2728.7175786978701</v>
      </c>
      <c r="F3846" s="17">
        <v>2409.9772621942202</v>
      </c>
      <c r="G3846" s="17">
        <v>3709.88815742931</v>
      </c>
    </row>
    <row r="3847" spans="1:7" x14ac:dyDescent="0.3">
      <c r="A3847" s="17" t="str">
        <f t="shared" si="65"/>
        <v>2022-23Central Goldfields ShireS2</v>
      </c>
      <c r="B3847" s="17" t="s">
        <v>289</v>
      </c>
      <c r="C3847" s="17" t="s">
        <v>212</v>
      </c>
      <c r="D3847" s="17" t="s">
        <v>317</v>
      </c>
      <c r="E3847" s="17">
        <v>4.6708071393659501E-3</v>
      </c>
      <c r="F3847" s="17">
        <v>3.07688577560212E-3</v>
      </c>
      <c r="G3847" s="17">
        <v>3.4588357031378699E-3</v>
      </c>
    </row>
    <row r="3848" spans="1:7" x14ac:dyDescent="0.3">
      <c r="A3848" s="17" t="str">
        <f t="shared" si="65"/>
        <v>2022-23Central Goldfields ShireS1</v>
      </c>
      <c r="B3848" s="17" t="s">
        <v>289</v>
      </c>
      <c r="C3848" s="17" t="s">
        <v>212</v>
      </c>
      <c r="D3848" s="17" t="s">
        <v>116</v>
      </c>
      <c r="E3848" s="17">
        <v>0.49428753750381499</v>
      </c>
      <c r="F3848" s="17">
        <v>0.58414073656118604</v>
      </c>
      <c r="G3848" s="17">
        <v>0.47494369285893101</v>
      </c>
    </row>
    <row r="3849" spans="1:7" x14ac:dyDescent="0.3">
      <c r="A3849" s="17" t="str">
        <f t="shared" si="65"/>
        <v>2022-23Central Goldfields ShireOP1</v>
      </c>
      <c r="B3849" s="17" t="s">
        <v>289</v>
      </c>
      <c r="C3849" s="17" t="s">
        <v>212</v>
      </c>
      <c r="D3849" s="17" t="s">
        <v>306</v>
      </c>
      <c r="E3849" s="17">
        <v>-9.5127521207312105E-2</v>
      </c>
      <c r="F3849" s="17">
        <v>-1.20220242720441E-2</v>
      </c>
      <c r="G3849" s="17">
        <v>3.1403886059135399E-3</v>
      </c>
    </row>
    <row r="3850" spans="1:7" x14ac:dyDescent="0.3">
      <c r="A3850" s="17" t="str">
        <f t="shared" si="65"/>
        <v>2022-23Central Goldfields ShireO5</v>
      </c>
      <c r="B3850" s="17" t="s">
        <v>289</v>
      </c>
      <c r="C3850" s="17" t="s">
        <v>212</v>
      </c>
      <c r="D3850" s="17" t="s">
        <v>70</v>
      </c>
      <c r="E3850" s="17">
        <v>1.4839169132446901</v>
      </c>
      <c r="F3850" s="17">
        <v>1.1059595598276799</v>
      </c>
      <c r="G3850" s="17">
        <v>1.19628328895381</v>
      </c>
    </row>
    <row r="3851" spans="1:7" x14ac:dyDescent="0.3">
      <c r="A3851" s="17" t="str">
        <f t="shared" si="65"/>
        <v>2022-23Central Goldfields ShireO4</v>
      </c>
      <c r="B3851" s="17" t="s">
        <v>289</v>
      </c>
      <c r="C3851" s="17" t="s">
        <v>212</v>
      </c>
      <c r="D3851" s="17" t="s">
        <v>313</v>
      </c>
      <c r="E3851" s="17">
        <v>0.14660592387259</v>
      </c>
      <c r="F3851" s="17">
        <v>0.195570360867104</v>
      </c>
      <c r="G3851" s="17">
        <v>0.137349739100875</v>
      </c>
    </row>
    <row r="3852" spans="1:7" x14ac:dyDescent="0.3">
      <c r="A3852" s="17" t="str">
        <f t="shared" si="65"/>
        <v>2022-23Central Goldfields ShireO3</v>
      </c>
      <c r="B3852" s="17" t="s">
        <v>289</v>
      </c>
      <c r="C3852" s="17" t="s">
        <v>212</v>
      </c>
      <c r="D3852" s="17" t="s">
        <v>314</v>
      </c>
      <c r="E3852" s="17">
        <v>4.8111676824244397E-3</v>
      </c>
      <c r="F3852" s="17">
        <v>2.9313650044590699E-2</v>
      </c>
      <c r="G3852" s="17">
        <v>1.2214437426094699E-2</v>
      </c>
    </row>
    <row r="3853" spans="1:7" x14ac:dyDescent="0.3">
      <c r="A3853" s="17" t="str">
        <f t="shared" si="65"/>
        <v>2022-23Central Goldfields ShireO2</v>
      </c>
      <c r="B3853" s="17" t="s">
        <v>289</v>
      </c>
      <c r="C3853" s="17" t="s">
        <v>212</v>
      </c>
      <c r="D3853" s="17" t="s">
        <v>315</v>
      </c>
      <c r="E3853" s="17">
        <v>0.125631616107308</v>
      </c>
      <c r="F3853" s="17">
        <v>0.148505628817174</v>
      </c>
      <c r="G3853" s="17">
        <v>5.8338226419712903E-2</v>
      </c>
    </row>
    <row r="3854" spans="1:7" x14ac:dyDescent="0.3">
      <c r="A3854" s="17" t="str">
        <f t="shared" si="65"/>
        <v>2022-23Central Goldfields ShireR2</v>
      </c>
      <c r="B3854" s="17" t="s">
        <v>289</v>
      </c>
      <c r="C3854" s="17" t="s">
        <v>212</v>
      </c>
      <c r="D3854" s="17" t="s">
        <v>31</v>
      </c>
      <c r="E3854" s="17">
        <v>0.987413782717388</v>
      </c>
      <c r="F3854" s="17">
        <v>0.96653235715222696</v>
      </c>
      <c r="G3854" s="17">
        <v>0.96732087541506495</v>
      </c>
    </row>
    <row r="3855" spans="1:7" x14ac:dyDescent="0.3">
      <c r="A3855" s="17" t="str">
        <f t="shared" si="65"/>
        <v>2022-23Central Goldfields ShireL1</v>
      </c>
      <c r="B3855" s="17" t="s">
        <v>289</v>
      </c>
      <c r="C3855" s="17" t="s">
        <v>212</v>
      </c>
      <c r="D3855" s="17" t="s">
        <v>63</v>
      </c>
      <c r="E3855" s="17">
        <v>1.25000157155713</v>
      </c>
      <c r="F3855" s="17">
        <v>2.64124785824758</v>
      </c>
      <c r="G3855" s="17">
        <v>2.9752021076621098</v>
      </c>
    </row>
    <row r="3856" spans="1:7" x14ac:dyDescent="0.3">
      <c r="A3856" s="17" t="str">
        <f t="shared" si="65"/>
        <v>2022-23Central Goldfields ShireR3</v>
      </c>
      <c r="B3856" s="17" t="s">
        <v>289</v>
      </c>
      <c r="C3856" s="17" t="s">
        <v>212</v>
      </c>
      <c r="D3856" s="17" t="s">
        <v>300</v>
      </c>
      <c r="E3856" s="17">
        <v>92.939555571988507</v>
      </c>
      <c r="F3856" s="17">
        <v>112.740943187181</v>
      </c>
      <c r="G3856" s="17">
        <v>58.622104241494398</v>
      </c>
    </row>
    <row r="3857" spans="1:7" x14ac:dyDescent="0.3">
      <c r="A3857" s="17" t="str">
        <f t="shared" si="65"/>
        <v>2022-23Central Goldfields ShireE2</v>
      </c>
      <c r="B3857" s="17" t="s">
        <v>289</v>
      </c>
      <c r="C3857" s="17" t="s">
        <v>212</v>
      </c>
      <c r="D3857" s="17" t="s">
        <v>54</v>
      </c>
      <c r="E3857" s="17">
        <v>4209.3711186014598</v>
      </c>
      <c r="F3857" s="17">
        <v>3923.0064852901201</v>
      </c>
      <c r="G3857" s="17">
        <v>4569.9807724499497</v>
      </c>
    </row>
    <row r="3858" spans="1:7" x14ac:dyDescent="0.3">
      <c r="A3858" s="17" t="str">
        <f t="shared" si="65"/>
        <v>2022-23Central Goldfields ShireWC5</v>
      </c>
      <c r="B3858" s="17" t="s">
        <v>289</v>
      </c>
      <c r="C3858" s="17" t="s">
        <v>212</v>
      </c>
      <c r="D3858" s="17" t="s">
        <v>46</v>
      </c>
      <c r="E3858" s="17">
        <v>0.44824169814731302</v>
      </c>
      <c r="F3858" s="17">
        <v>0.48157373029276901</v>
      </c>
      <c r="G3858" s="17">
        <v>0.38112156230785199</v>
      </c>
    </row>
    <row r="3859" spans="1:7" x14ac:dyDescent="0.3">
      <c r="A3859" s="17" t="str">
        <f t="shared" si="65"/>
        <v>2022-23Central Goldfields ShireWC4</v>
      </c>
      <c r="B3859" s="17" t="s">
        <v>289</v>
      </c>
      <c r="C3859" s="17" t="s">
        <v>212</v>
      </c>
      <c r="D3859" s="17" t="s">
        <v>291</v>
      </c>
      <c r="E3859" s="17">
        <v>96.419046238585295</v>
      </c>
      <c r="F3859" s="17">
        <v>77.599560290157896</v>
      </c>
      <c r="G3859" s="17">
        <v>97.880194800568106</v>
      </c>
    </row>
    <row r="3860" spans="1:7" x14ac:dyDescent="0.3">
      <c r="A3860" s="17" t="str">
        <f t="shared" si="65"/>
        <v>2022-23Central Goldfields ShireWC3</v>
      </c>
      <c r="B3860" s="17" t="s">
        <v>289</v>
      </c>
      <c r="C3860" s="17" t="s">
        <v>212</v>
      </c>
      <c r="D3860" s="17" t="s">
        <v>292</v>
      </c>
      <c r="E3860" s="17">
        <v>139.15689086476399</v>
      </c>
      <c r="F3860" s="17">
        <v>137.95516789220801</v>
      </c>
      <c r="G3860" s="17">
        <v>152.91838594168499</v>
      </c>
    </row>
    <row r="3861" spans="1:7" x14ac:dyDescent="0.3">
      <c r="A3861" s="17" t="str">
        <f t="shared" si="65"/>
        <v>2022-23Central Goldfields ShireWC2</v>
      </c>
      <c r="B3861" s="17" t="s">
        <v>289</v>
      </c>
      <c r="C3861" s="17" t="s">
        <v>212</v>
      </c>
      <c r="D3861" s="17" t="s">
        <v>293</v>
      </c>
      <c r="E3861" s="17">
        <v>1.4493094236449</v>
      </c>
      <c r="F3861" s="17">
        <v>6.0319201847867001</v>
      </c>
      <c r="G3861" s="17">
        <v>4.92750232175388</v>
      </c>
    </row>
    <row r="3862" spans="1:7" x14ac:dyDescent="0.3">
      <c r="A3862" s="17" t="str">
        <f t="shared" si="65"/>
        <v>2022-23Central Goldfields ShireWC1</v>
      </c>
      <c r="B3862" s="17" t="s">
        <v>289</v>
      </c>
      <c r="C3862" s="17" t="s">
        <v>212</v>
      </c>
      <c r="D3862" s="17" t="s">
        <v>294</v>
      </c>
      <c r="E3862" s="17">
        <v>36.258694686991298</v>
      </c>
      <c r="F3862" s="17">
        <v>142.272041912909</v>
      </c>
      <c r="G3862" s="17">
        <v>132.40109578760399</v>
      </c>
    </row>
    <row r="3863" spans="1:7" x14ac:dyDescent="0.3">
      <c r="A3863" s="17" t="str">
        <f t="shared" si="65"/>
        <v>2022-23Central Goldfields ShireSP4</v>
      </c>
      <c r="B3863" s="17" t="s">
        <v>289</v>
      </c>
      <c r="C3863" s="17" t="s">
        <v>212</v>
      </c>
      <c r="D3863" s="17" t="s">
        <v>319</v>
      </c>
      <c r="E3863" s="17">
        <v>0.5</v>
      </c>
      <c r="F3863" s="17">
        <v>0.52134335627158601</v>
      </c>
      <c r="G3863" s="17">
        <v>0.231578947368421</v>
      </c>
    </row>
    <row r="3864" spans="1:7" x14ac:dyDescent="0.3">
      <c r="A3864" s="17" t="str">
        <f t="shared" si="65"/>
        <v>2022-23Central Goldfields ShireSP3</v>
      </c>
      <c r="B3864" s="17" t="s">
        <v>289</v>
      </c>
      <c r="C3864" s="17" t="s">
        <v>212</v>
      </c>
      <c r="D3864" s="17" t="s">
        <v>295</v>
      </c>
      <c r="E3864" s="17">
        <v>3825.7756410256402</v>
      </c>
      <c r="F3864" s="17">
        <v>3010.6430743850301</v>
      </c>
      <c r="G3864" s="17">
        <v>3012.9055755993099</v>
      </c>
    </row>
    <row r="3865" spans="1:7" x14ac:dyDescent="0.3">
      <c r="A3865" s="17" t="str">
        <f t="shared" si="65"/>
        <v>2022-23Central Goldfields ShireSP2</v>
      </c>
      <c r="B3865" s="17" t="s">
        <v>289</v>
      </c>
      <c r="C3865" s="17" t="s">
        <v>212</v>
      </c>
      <c r="D3865" s="17" t="s">
        <v>38</v>
      </c>
      <c r="E3865" s="17">
        <v>0.65333333333333299</v>
      </c>
      <c r="F3865" s="17">
        <v>0.63316761822819201</v>
      </c>
      <c r="G3865" s="17">
        <v>0.666186949109148</v>
      </c>
    </row>
    <row r="3866" spans="1:7" x14ac:dyDescent="0.3">
      <c r="A3866" s="17" t="str">
        <f t="shared" si="65"/>
        <v>2022-23Central Goldfields ShireSP1</v>
      </c>
      <c r="B3866" s="17" t="s">
        <v>289</v>
      </c>
      <c r="C3866" s="17" t="s">
        <v>212</v>
      </c>
      <c r="D3866" s="17" t="s">
        <v>305</v>
      </c>
      <c r="E3866" s="17">
        <v>61</v>
      </c>
      <c r="F3866" s="17">
        <v>87.031818181818196</v>
      </c>
      <c r="G3866" s="17">
        <v>76.302631578947398</v>
      </c>
    </row>
    <row r="3867" spans="1:7" x14ac:dyDescent="0.3">
      <c r="A3867" s="17" t="str">
        <f t="shared" si="65"/>
        <v>2022-23Central Goldfields ShireR5</v>
      </c>
      <c r="B3867" s="17" t="s">
        <v>289</v>
      </c>
      <c r="C3867" s="17" t="s">
        <v>212</v>
      </c>
      <c r="D3867" s="17" t="s">
        <v>298</v>
      </c>
      <c r="E3867" s="17">
        <v>38</v>
      </c>
      <c r="F3867" s="17">
        <v>50.147435897435898</v>
      </c>
      <c r="G3867" s="17">
        <v>44.210526315789501</v>
      </c>
    </row>
    <row r="3868" spans="1:7" x14ac:dyDescent="0.3">
      <c r="A3868" s="17" t="str">
        <f t="shared" si="65"/>
        <v>2022-23Central Goldfields ShireG4</v>
      </c>
      <c r="B3868" s="17" t="s">
        <v>289</v>
      </c>
      <c r="C3868" s="17" t="s">
        <v>212</v>
      </c>
      <c r="D3868" s="17" t="s">
        <v>336</v>
      </c>
      <c r="E3868" s="17">
        <v>37498.5285714286</v>
      </c>
      <c r="F3868" s="17">
        <v>57531.340882433498</v>
      </c>
      <c r="G3868" s="17">
        <v>46023.452052631597</v>
      </c>
    </row>
    <row r="3869" spans="1:7" x14ac:dyDescent="0.3">
      <c r="A3869" s="17" t="str">
        <f t="shared" si="65"/>
        <v>2022-23Central Goldfields ShireL2</v>
      </c>
      <c r="B3869" s="17" t="s">
        <v>289</v>
      </c>
      <c r="C3869" s="17" t="s">
        <v>212</v>
      </c>
      <c r="D3869" s="17" t="s">
        <v>316</v>
      </c>
      <c r="E3869" s="17">
        <v>0.466198679903987</v>
      </c>
      <c r="F3869" s="17">
        <v>0.26483524241297501</v>
      </c>
      <c r="G3869" s="17">
        <v>0.64115064337039696</v>
      </c>
    </row>
    <row r="3870" spans="1:7" x14ac:dyDescent="0.3">
      <c r="A3870" s="17" t="str">
        <f t="shared" si="65"/>
        <v>2022-23Central Goldfields ShireC6</v>
      </c>
      <c r="B3870" s="17" t="s">
        <v>289</v>
      </c>
      <c r="C3870" s="17" t="s">
        <v>212</v>
      </c>
      <c r="D3870" s="17" t="s">
        <v>307</v>
      </c>
      <c r="E3870" s="17">
        <v>1</v>
      </c>
      <c r="F3870" s="17">
        <v>5.4936708860759502</v>
      </c>
      <c r="G3870" s="17">
        <v>4.2105263157894699</v>
      </c>
    </row>
    <row r="3871" spans="1:7" x14ac:dyDescent="0.3">
      <c r="A3871" s="17" t="str">
        <f t="shared" si="65"/>
        <v>2022-23Central Goldfields ShireLB1</v>
      </c>
      <c r="B3871" s="17" t="s">
        <v>289</v>
      </c>
      <c r="C3871" s="17" t="s">
        <v>212</v>
      </c>
      <c r="D3871" s="17" t="s">
        <v>329</v>
      </c>
      <c r="E3871" s="17">
        <v>3.07924574061723</v>
      </c>
      <c r="F3871" s="17">
        <v>3.7135197666989099</v>
      </c>
      <c r="G3871" s="17">
        <v>2.0038980209433999</v>
      </c>
    </row>
    <row r="3872" spans="1:7" x14ac:dyDescent="0.3">
      <c r="A3872" s="17" t="str">
        <f t="shared" si="65"/>
        <v>2022-23Central Goldfields ShireC7</v>
      </c>
      <c r="B3872" s="17" t="s">
        <v>289</v>
      </c>
      <c r="C3872" s="17" t="s">
        <v>212</v>
      </c>
      <c r="D3872" s="17" t="s">
        <v>296</v>
      </c>
      <c r="E3872" s="17">
        <v>0.17728531855955701</v>
      </c>
      <c r="F3872" s="17">
        <v>0.182727611163157</v>
      </c>
      <c r="G3872" s="17">
        <v>0.21830894670304499</v>
      </c>
    </row>
    <row r="3873" spans="1:7" x14ac:dyDescent="0.3">
      <c r="A3873" s="17" t="str">
        <f t="shared" si="65"/>
        <v>2022-23Central Goldfields ShireC5</v>
      </c>
      <c r="B3873" s="17" t="s">
        <v>289</v>
      </c>
      <c r="C3873" s="17" t="s">
        <v>212</v>
      </c>
      <c r="D3873" s="17" t="s">
        <v>308</v>
      </c>
      <c r="E3873" s="17">
        <v>769.24712169468899</v>
      </c>
      <c r="F3873" s="17">
        <v>564.26027484438498</v>
      </c>
      <c r="G3873" s="17">
        <v>1235.79975192858</v>
      </c>
    </row>
    <row r="3874" spans="1:7" x14ac:dyDescent="0.3">
      <c r="A3874" s="17" t="str">
        <f t="shared" si="65"/>
        <v>2022-23Colac Otway ShireAM7</v>
      </c>
      <c r="B3874" s="17" t="s">
        <v>289</v>
      </c>
      <c r="C3874" s="17" t="s">
        <v>340</v>
      </c>
      <c r="D3874" s="17" t="s">
        <v>326</v>
      </c>
      <c r="E3874" s="17">
        <v>0</v>
      </c>
      <c r="F3874" s="17">
        <v>0.63968792645263195</v>
      </c>
      <c r="G3874" s="17">
        <v>0.44685242518059898</v>
      </c>
    </row>
    <row r="3875" spans="1:7" x14ac:dyDescent="0.3">
      <c r="A3875" s="17" t="str">
        <f t="shared" si="65"/>
        <v>2022-23Colac Otway ShireE2</v>
      </c>
      <c r="B3875" s="17" t="s">
        <v>289</v>
      </c>
      <c r="C3875" s="17" t="s">
        <v>340</v>
      </c>
      <c r="D3875" s="17" t="s">
        <v>54</v>
      </c>
      <c r="E3875" s="17">
        <v>3825.4732690627702</v>
      </c>
      <c r="F3875" s="17">
        <v>3923.0064852901201</v>
      </c>
      <c r="G3875" s="17">
        <v>4121.2741429155903</v>
      </c>
    </row>
    <row r="3876" spans="1:7" x14ac:dyDescent="0.3">
      <c r="A3876" s="17" t="str">
        <f t="shared" si="65"/>
        <v>2022-23Colac Otway ShireLB5</v>
      </c>
      <c r="B3876" s="17" t="s">
        <v>289</v>
      </c>
      <c r="C3876" s="17" t="s">
        <v>340</v>
      </c>
      <c r="D3876" s="17" t="s">
        <v>330</v>
      </c>
      <c r="E3876" s="17">
        <v>31.8855120169545</v>
      </c>
      <c r="F3876" s="17">
        <v>35.380655636704098</v>
      </c>
      <c r="G3876" s="17">
        <v>30.486775754781998</v>
      </c>
    </row>
    <row r="3877" spans="1:7" x14ac:dyDescent="0.3">
      <c r="A3877" s="17" t="str">
        <f t="shared" si="65"/>
        <v>2022-23Colac Otway ShireLB4</v>
      </c>
      <c r="B3877" s="17" t="s">
        <v>289</v>
      </c>
      <c r="C3877" s="17" t="s">
        <v>340</v>
      </c>
      <c r="D3877" s="17" t="s">
        <v>331</v>
      </c>
      <c r="E3877" s="17">
        <v>8.5022410549020197E-2</v>
      </c>
      <c r="F3877" s="17">
        <v>0.122091598425925</v>
      </c>
      <c r="G3877" s="17">
        <v>0.13571713090356599</v>
      </c>
    </row>
    <row r="3878" spans="1:7" x14ac:dyDescent="0.3">
      <c r="A3878" s="17" t="str">
        <f t="shared" si="65"/>
        <v>2022-23Colac Otway ShireLB2</v>
      </c>
      <c r="B3878" s="17" t="s">
        <v>289</v>
      </c>
      <c r="C3878" s="17" t="s">
        <v>340</v>
      </c>
      <c r="D3878" s="17" t="s">
        <v>334</v>
      </c>
      <c r="E3878" s="17">
        <v>0.58489143546441502</v>
      </c>
      <c r="F3878" s="17">
        <v>0.62179871830665301</v>
      </c>
      <c r="G3878" s="17">
        <v>0.58064953460827495</v>
      </c>
    </row>
    <row r="3879" spans="1:7" x14ac:dyDescent="0.3">
      <c r="A3879" s="17" t="str">
        <f t="shared" si="65"/>
        <v>2022-23Colac Otway ShireLB1</v>
      </c>
      <c r="B3879" s="17" t="s">
        <v>289</v>
      </c>
      <c r="C3879" s="17" t="s">
        <v>340</v>
      </c>
      <c r="D3879" s="17" t="s">
        <v>329</v>
      </c>
      <c r="E3879" s="17">
        <v>3.4418099957892001</v>
      </c>
      <c r="F3879" s="17">
        <v>3.7135197666989099</v>
      </c>
      <c r="G3879" s="17">
        <v>3.2050518700202399</v>
      </c>
    </row>
    <row r="3880" spans="1:7" x14ac:dyDescent="0.3">
      <c r="A3880" s="17" t="str">
        <f t="shared" si="65"/>
        <v>2022-23Colac Otway ShireG5</v>
      </c>
      <c r="B3880" s="17" t="s">
        <v>289</v>
      </c>
      <c r="C3880" s="17" t="s">
        <v>340</v>
      </c>
      <c r="D3880" s="17" t="s">
        <v>335</v>
      </c>
      <c r="E3880" s="17">
        <v>45</v>
      </c>
      <c r="F3880" s="17">
        <v>53.15</v>
      </c>
      <c r="G3880" s="17">
        <v>48.368421052631597</v>
      </c>
    </row>
    <row r="3881" spans="1:7" x14ac:dyDescent="0.3">
      <c r="A3881" s="17" t="str">
        <f t="shared" si="65"/>
        <v>2022-23Colac Otway ShireG4</v>
      </c>
      <c r="B3881" s="17" t="s">
        <v>289</v>
      </c>
      <c r="C3881" s="17" t="s">
        <v>340</v>
      </c>
      <c r="D3881" s="17" t="s">
        <v>336</v>
      </c>
      <c r="E3881" s="17">
        <v>50198.355714285703</v>
      </c>
      <c r="F3881" s="17">
        <v>57531.340882433498</v>
      </c>
      <c r="G3881" s="17">
        <v>51769.247578952003</v>
      </c>
    </row>
    <row r="3882" spans="1:7" x14ac:dyDescent="0.3">
      <c r="A3882" s="17" t="str">
        <f t="shared" si="65"/>
        <v>2022-23Colac Otway ShireG3</v>
      </c>
      <c r="B3882" s="17" t="s">
        <v>289</v>
      </c>
      <c r="C3882" s="17" t="s">
        <v>340</v>
      </c>
      <c r="D3882" s="17" t="s">
        <v>337</v>
      </c>
      <c r="E3882" s="17">
        <v>0.99047619047619095</v>
      </c>
      <c r="F3882" s="17">
        <v>0.926844095214302</v>
      </c>
      <c r="G3882" s="17">
        <v>0.92101944762063703</v>
      </c>
    </row>
    <row r="3883" spans="1:7" x14ac:dyDescent="0.3">
      <c r="A3883" s="17" t="str">
        <f t="shared" si="65"/>
        <v>2022-23Colac Otway ShireG2</v>
      </c>
      <c r="B3883" s="17" t="s">
        <v>289</v>
      </c>
      <c r="C3883" s="17" t="s">
        <v>340</v>
      </c>
      <c r="D3883" s="17" t="s">
        <v>22</v>
      </c>
      <c r="E3883" s="17">
        <v>47</v>
      </c>
      <c r="F3883" s="17">
        <v>53.875641025641002</v>
      </c>
      <c r="G3883" s="17">
        <v>48.789473684210499</v>
      </c>
    </row>
    <row r="3884" spans="1:7" x14ac:dyDescent="0.3">
      <c r="A3884" s="17" t="str">
        <f t="shared" si="65"/>
        <v>2022-23Colac Otway ShireG1</v>
      </c>
      <c r="B3884" s="17" t="s">
        <v>289</v>
      </c>
      <c r="C3884" s="17" t="s">
        <v>340</v>
      </c>
      <c r="D3884" s="17" t="s">
        <v>338</v>
      </c>
      <c r="E3884" s="17">
        <v>4.6875E-2</v>
      </c>
      <c r="F3884" s="17">
        <v>8.9952113267928305E-2</v>
      </c>
      <c r="G3884" s="17">
        <v>7.9395617707651397E-2</v>
      </c>
    </row>
    <row r="3885" spans="1:7" x14ac:dyDescent="0.3">
      <c r="A3885" s="17" t="str">
        <f t="shared" si="65"/>
        <v>2022-23Colac Otway ShireFS4</v>
      </c>
      <c r="B3885" s="17" t="s">
        <v>289</v>
      </c>
      <c r="C3885" s="17" t="s">
        <v>340</v>
      </c>
      <c r="D3885" s="17" t="s">
        <v>339</v>
      </c>
      <c r="E3885" s="17">
        <v>1</v>
      </c>
      <c r="F3885" s="17">
        <v>0.84019844555310996</v>
      </c>
      <c r="G3885" s="17">
        <v>0.90996094204162503</v>
      </c>
    </row>
    <row r="3886" spans="1:7" x14ac:dyDescent="0.3">
      <c r="A3886" s="17" t="str">
        <f t="shared" si="65"/>
        <v>2022-23Colac Otway ShireFS3</v>
      </c>
      <c r="B3886" s="17" t="s">
        <v>289</v>
      </c>
      <c r="C3886" s="17" t="s">
        <v>340</v>
      </c>
      <c r="D3886" s="17" t="s">
        <v>333</v>
      </c>
      <c r="E3886" s="17">
        <v>395.11484140969202</v>
      </c>
      <c r="F3886" s="17">
        <v>533.95638105639796</v>
      </c>
      <c r="G3886" s="17">
        <v>489.51446582349899</v>
      </c>
    </row>
    <row r="3887" spans="1:7" x14ac:dyDescent="0.3">
      <c r="A3887" s="17" t="str">
        <f t="shared" si="65"/>
        <v>2022-23Colac Otway ShireMC3</v>
      </c>
      <c r="B3887" s="17" t="s">
        <v>289</v>
      </c>
      <c r="C3887" s="17" t="s">
        <v>340</v>
      </c>
      <c r="D3887" s="17" t="s">
        <v>297</v>
      </c>
      <c r="E3887" s="17">
        <v>71.855508132710099</v>
      </c>
      <c r="F3887" s="17">
        <v>86.610523781947194</v>
      </c>
      <c r="G3887" s="17">
        <v>74.322893247664197</v>
      </c>
    </row>
    <row r="3888" spans="1:7" x14ac:dyDescent="0.3">
      <c r="A3888" s="17" t="str">
        <f t="shared" si="65"/>
        <v>2022-23Colac Otway ShireFS1</v>
      </c>
      <c r="B3888" s="17" t="s">
        <v>289</v>
      </c>
      <c r="C3888" s="17" t="s">
        <v>340</v>
      </c>
      <c r="D3888" s="17" t="s">
        <v>327</v>
      </c>
      <c r="E3888" s="17">
        <v>3.2</v>
      </c>
      <c r="F3888" s="17">
        <v>2.0179266072490498</v>
      </c>
      <c r="G3888" s="17">
        <v>1.94330320074027</v>
      </c>
    </row>
    <row r="3889" spans="1:7" x14ac:dyDescent="0.3">
      <c r="A3889" s="17" t="str">
        <f t="shared" ref="A3889:A3952" si="66">CONCATENATE(B3889,C3889,D3889)</f>
        <v>2022-23Colac Otway ShireMC4</v>
      </c>
      <c r="B3889" s="17" t="s">
        <v>289</v>
      </c>
      <c r="C3889" s="17" t="s">
        <v>340</v>
      </c>
      <c r="D3889" s="17" t="s">
        <v>304</v>
      </c>
      <c r="E3889" s="17">
        <v>0.76616915422885601</v>
      </c>
      <c r="F3889" s="17">
        <v>0.77911428914280301</v>
      </c>
      <c r="G3889" s="17">
        <v>0.66933957230727503</v>
      </c>
    </row>
    <row r="3890" spans="1:7" x14ac:dyDescent="0.3">
      <c r="A3890" s="17" t="str">
        <f t="shared" si="66"/>
        <v>2022-23Colac Otway ShireAM6</v>
      </c>
      <c r="B3890" s="17" t="s">
        <v>289</v>
      </c>
      <c r="C3890" s="17" t="s">
        <v>340</v>
      </c>
      <c r="D3890" s="17" t="s">
        <v>325</v>
      </c>
      <c r="E3890" s="17">
        <v>13.2800020291293</v>
      </c>
      <c r="F3890" s="17">
        <v>14.217352510829301</v>
      </c>
      <c r="G3890" s="17">
        <v>18.2093771358971</v>
      </c>
    </row>
    <row r="3891" spans="1:7" x14ac:dyDescent="0.3">
      <c r="A3891" s="17" t="str">
        <f t="shared" si="66"/>
        <v>2022-23Colac Otway ShireAM5</v>
      </c>
      <c r="B3891" s="17" t="s">
        <v>289</v>
      </c>
      <c r="C3891" s="17" t="s">
        <v>340</v>
      </c>
      <c r="D3891" s="17" t="s">
        <v>324</v>
      </c>
      <c r="E3891" s="17">
        <v>0.220812182741117</v>
      </c>
      <c r="F3891" s="17">
        <v>0.36645320055673702</v>
      </c>
      <c r="G3891" s="17">
        <v>0.36992027948128098</v>
      </c>
    </row>
    <row r="3892" spans="1:7" x14ac:dyDescent="0.3">
      <c r="A3892" s="17" t="str">
        <f t="shared" si="66"/>
        <v>2022-23Colac Otway ShireAM2</v>
      </c>
      <c r="B3892" s="17" t="s">
        <v>289</v>
      </c>
      <c r="C3892" s="17" t="s">
        <v>340</v>
      </c>
      <c r="D3892" s="17" t="s">
        <v>323</v>
      </c>
      <c r="E3892" s="17">
        <v>0.49238578680202999</v>
      </c>
      <c r="F3892" s="17">
        <v>0.43219647255364302</v>
      </c>
      <c r="G3892" s="17">
        <v>0.40831154164153</v>
      </c>
    </row>
    <row r="3893" spans="1:7" x14ac:dyDescent="0.3">
      <c r="A3893" s="17" t="str">
        <f t="shared" si="66"/>
        <v>2022-23Colac Otway ShireAM1</v>
      </c>
      <c r="B3893" s="17" t="s">
        <v>289</v>
      </c>
      <c r="C3893" s="17" t="s">
        <v>340</v>
      </c>
      <c r="D3893" s="17" t="s">
        <v>318</v>
      </c>
      <c r="E3893" s="17">
        <v>1.01795096322242</v>
      </c>
      <c r="F3893" s="17">
        <v>1.9084866693768601</v>
      </c>
      <c r="G3893" s="17">
        <v>1.6272774144573501</v>
      </c>
    </row>
    <row r="3894" spans="1:7" x14ac:dyDescent="0.3">
      <c r="A3894" s="17" t="str">
        <f t="shared" si="66"/>
        <v>2022-23Colac Otway ShireAF2</v>
      </c>
      <c r="B3894" s="17" t="s">
        <v>289</v>
      </c>
      <c r="C3894" s="17" t="s">
        <v>340</v>
      </c>
      <c r="D3894" s="17" t="s">
        <v>321</v>
      </c>
      <c r="E3894" s="17">
        <v>1</v>
      </c>
      <c r="F3894" s="17">
        <v>1.5932435144763899</v>
      </c>
      <c r="G3894" s="17">
        <v>1.0763157894736799</v>
      </c>
    </row>
    <row r="3895" spans="1:7" x14ac:dyDescent="0.3">
      <c r="A3895" s="17" t="str">
        <f t="shared" si="66"/>
        <v>2022-23Colac Otway ShireAF7</v>
      </c>
      <c r="B3895" s="17" t="s">
        <v>289</v>
      </c>
      <c r="C3895" s="17" t="s">
        <v>340</v>
      </c>
      <c r="D3895" s="17" t="s">
        <v>322</v>
      </c>
      <c r="E3895" s="17">
        <v>4.0232762863136502</v>
      </c>
      <c r="F3895" s="17">
        <v>11.500413423283</v>
      </c>
      <c r="G3895" s="17">
        <v>13.3978698899947</v>
      </c>
    </row>
    <row r="3896" spans="1:7" x14ac:dyDescent="0.3">
      <c r="A3896" s="17" t="str">
        <f t="shared" si="66"/>
        <v>2022-23Colac Otway ShireO4</v>
      </c>
      <c r="B3896" s="17" t="s">
        <v>289</v>
      </c>
      <c r="C3896" s="17" t="s">
        <v>340</v>
      </c>
      <c r="D3896" s="17" t="s">
        <v>313</v>
      </c>
      <c r="E3896" s="17">
        <v>0.109765448804691</v>
      </c>
      <c r="F3896" s="17">
        <v>0.195570360867104</v>
      </c>
      <c r="G3896" s="17">
        <v>0.21709661932878299</v>
      </c>
    </row>
    <row r="3897" spans="1:7" x14ac:dyDescent="0.3">
      <c r="A3897" s="17" t="str">
        <f t="shared" si="66"/>
        <v>2022-23Colac Otway ShireO3</v>
      </c>
      <c r="B3897" s="17" t="s">
        <v>289</v>
      </c>
      <c r="C3897" s="17" t="s">
        <v>340</v>
      </c>
      <c r="D3897" s="17" t="s">
        <v>314</v>
      </c>
      <c r="E3897" s="17">
        <v>1.85837303583582E-2</v>
      </c>
      <c r="F3897" s="17">
        <v>2.9313650044590699E-2</v>
      </c>
      <c r="G3897" s="17">
        <v>3.7135975614160599E-2</v>
      </c>
    </row>
    <row r="3898" spans="1:7" x14ac:dyDescent="0.3">
      <c r="A3898" s="17" t="str">
        <f t="shared" si="66"/>
        <v>2022-23Colac Otway ShireO2</v>
      </c>
      <c r="B3898" s="17" t="s">
        <v>289</v>
      </c>
      <c r="C3898" s="17" t="s">
        <v>340</v>
      </c>
      <c r="D3898" s="17" t="s">
        <v>315</v>
      </c>
      <c r="E3898" s="17">
        <v>0</v>
      </c>
      <c r="F3898" s="17">
        <v>0.148505628817174</v>
      </c>
      <c r="G3898" s="17">
        <v>0.15021049230477601</v>
      </c>
    </row>
    <row r="3899" spans="1:7" x14ac:dyDescent="0.3">
      <c r="A3899" s="17" t="str">
        <f t="shared" si="66"/>
        <v>2022-23Colac Otway ShireL2</v>
      </c>
      <c r="B3899" s="17" t="s">
        <v>289</v>
      </c>
      <c r="C3899" s="17" t="s">
        <v>340</v>
      </c>
      <c r="D3899" s="17" t="s">
        <v>316</v>
      </c>
      <c r="E3899" s="17">
        <v>0.64417329142786695</v>
      </c>
      <c r="F3899" s="17">
        <v>0.26483524241297501</v>
      </c>
      <c r="G3899" s="17">
        <v>0.400057053538937</v>
      </c>
    </row>
    <row r="3900" spans="1:7" x14ac:dyDescent="0.3">
      <c r="A3900" s="17" t="str">
        <f t="shared" si="66"/>
        <v>2022-23Colac Otway ShireL1</v>
      </c>
      <c r="B3900" s="17" t="s">
        <v>289</v>
      </c>
      <c r="C3900" s="17" t="s">
        <v>340</v>
      </c>
      <c r="D3900" s="17" t="s">
        <v>63</v>
      </c>
      <c r="E3900" s="17">
        <v>2.4390830097984799</v>
      </c>
      <c r="F3900" s="17">
        <v>2.64124785824758</v>
      </c>
      <c r="G3900" s="17">
        <v>2.6235884573628798</v>
      </c>
    </row>
    <row r="3901" spans="1:7" x14ac:dyDescent="0.3">
      <c r="A3901" s="17" t="str">
        <f t="shared" si="66"/>
        <v>2022-23Colac Otway ShireE4</v>
      </c>
      <c r="B3901" s="17" t="s">
        <v>289</v>
      </c>
      <c r="C3901" s="17" t="s">
        <v>340</v>
      </c>
      <c r="D3901" s="17" t="s">
        <v>299</v>
      </c>
      <c r="E3901" s="17">
        <v>1871.9580681392699</v>
      </c>
      <c r="F3901" s="17">
        <v>1846.8824585038799</v>
      </c>
      <c r="G3901" s="17">
        <v>1874.79721156764</v>
      </c>
    </row>
    <row r="3902" spans="1:7" x14ac:dyDescent="0.3">
      <c r="A3902" s="17" t="str">
        <f t="shared" si="66"/>
        <v>2022-23Colac Otway ShireFS2</v>
      </c>
      <c r="B3902" s="17" t="s">
        <v>289</v>
      </c>
      <c r="C3902" s="17" t="s">
        <v>340</v>
      </c>
      <c r="D3902" s="17" t="s">
        <v>328</v>
      </c>
      <c r="E3902" s="17">
        <v>0.79487179487179505</v>
      </c>
      <c r="F3902" s="17">
        <v>0.86800034719728203</v>
      </c>
      <c r="G3902" s="17">
        <v>0.91349926831543604</v>
      </c>
    </row>
    <row r="3903" spans="1:7" x14ac:dyDescent="0.3">
      <c r="A3903" s="17" t="str">
        <f t="shared" si="66"/>
        <v>2022-23Colac Otway ShireWC2</v>
      </c>
      <c r="B3903" s="17" t="s">
        <v>289</v>
      </c>
      <c r="C3903" s="17" t="s">
        <v>340</v>
      </c>
      <c r="D3903" s="17" t="s">
        <v>293</v>
      </c>
      <c r="E3903" s="17">
        <v>4.6113488042558801</v>
      </c>
      <c r="F3903" s="17">
        <v>6.0319201847867001</v>
      </c>
      <c r="G3903" s="17">
        <v>3.7542024324584302</v>
      </c>
    </row>
    <row r="3904" spans="1:7" x14ac:dyDescent="0.3">
      <c r="A3904" s="17" t="str">
        <f t="shared" si="66"/>
        <v>2022-23Colac Otway ShireC7</v>
      </c>
      <c r="B3904" s="17" t="s">
        <v>289</v>
      </c>
      <c r="C3904" s="17" t="s">
        <v>340</v>
      </c>
      <c r="D3904" s="17" t="s">
        <v>296</v>
      </c>
      <c r="E3904" s="17">
        <v>0.19809523809523799</v>
      </c>
      <c r="F3904" s="17">
        <v>0.182727611163157</v>
      </c>
      <c r="G3904" s="17">
        <v>0.18457679769712301</v>
      </c>
    </row>
    <row r="3905" spans="1:7" x14ac:dyDescent="0.3">
      <c r="A3905" s="17" t="str">
        <f t="shared" si="66"/>
        <v>2022-23Colac Otway ShireC6</v>
      </c>
      <c r="B3905" s="17" t="s">
        <v>289</v>
      </c>
      <c r="C3905" s="17" t="s">
        <v>340</v>
      </c>
      <c r="D3905" s="17" t="s">
        <v>307</v>
      </c>
      <c r="E3905" s="17">
        <v>3</v>
      </c>
      <c r="F3905" s="17">
        <v>5.4936708860759502</v>
      </c>
      <c r="G3905" s="17">
        <v>5.0526315789473699</v>
      </c>
    </row>
    <row r="3906" spans="1:7" x14ac:dyDescent="0.3">
      <c r="A3906" s="17" t="str">
        <f t="shared" si="66"/>
        <v>2022-23Colac Otway ShireC5</v>
      </c>
      <c r="B3906" s="17" t="s">
        <v>289</v>
      </c>
      <c r="C3906" s="17" t="s">
        <v>340</v>
      </c>
      <c r="D3906" s="17" t="s">
        <v>308</v>
      </c>
      <c r="E3906" s="17">
        <v>674.75312260450005</v>
      </c>
      <c r="F3906" s="17">
        <v>564.26027484438498</v>
      </c>
      <c r="G3906" s="17">
        <v>608.08926455673395</v>
      </c>
    </row>
    <row r="3907" spans="1:7" x14ac:dyDescent="0.3">
      <c r="A3907" s="17" t="str">
        <f t="shared" si="66"/>
        <v>2022-23Colac Otway ShireC4</v>
      </c>
      <c r="B3907" s="17" t="s">
        <v>289</v>
      </c>
      <c r="C3907" s="17" t="s">
        <v>340</v>
      </c>
      <c r="D3907" s="17" t="s">
        <v>309</v>
      </c>
      <c r="E3907" s="17">
        <v>1999.36871533571</v>
      </c>
      <c r="F3907" s="17">
        <v>1671.0885249641201</v>
      </c>
      <c r="G3907" s="17">
        <v>1741.54916294848</v>
      </c>
    </row>
    <row r="3908" spans="1:7" x14ac:dyDescent="0.3">
      <c r="A3908" s="17" t="str">
        <f t="shared" si="66"/>
        <v>2022-23Colac Otway ShireC3</v>
      </c>
      <c r="B3908" s="17" t="s">
        <v>289</v>
      </c>
      <c r="C3908" s="17" t="s">
        <v>340</v>
      </c>
      <c r="D3908" s="17" t="s">
        <v>310</v>
      </c>
      <c r="E3908" s="17">
        <v>13.630608481868499</v>
      </c>
      <c r="F3908" s="17">
        <v>105.235536283898</v>
      </c>
      <c r="G3908" s="17">
        <v>17.985387907078699</v>
      </c>
    </row>
    <row r="3909" spans="1:7" x14ac:dyDescent="0.3">
      <c r="A3909" s="17" t="str">
        <f t="shared" si="66"/>
        <v>2022-23Colac Otway ShireC2</v>
      </c>
      <c r="B3909" s="17" t="s">
        <v>289</v>
      </c>
      <c r="C3909" s="17" t="s">
        <v>340</v>
      </c>
      <c r="D3909" s="17" t="s">
        <v>311</v>
      </c>
      <c r="E3909" s="17">
        <v>19268.1156152771</v>
      </c>
      <c r="F3909" s="17">
        <v>17890.101708148799</v>
      </c>
      <c r="G3909" s="17">
        <v>21055.4866614577</v>
      </c>
    </row>
    <row r="3910" spans="1:7" x14ac:dyDescent="0.3">
      <c r="A3910" s="17" t="str">
        <f t="shared" si="66"/>
        <v>2022-23Colac Otway ShireC1</v>
      </c>
      <c r="B3910" s="17" t="s">
        <v>289</v>
      </c>
      <c r="C3910" s="17" t="s">
        <v>340</v>
      </c>
      <c r="D3910" s="17" t="s">
        <v>312</v>
      </c>
      <c r="E3910" s="17">
        <v>2764.4421973215499</v>
      </c>
      <c r="F3910" s="17">
        <v>2409.9772621942202</v>
      </c>
      <c r="G3910" s="17">
        <v>2527.6408925668902</v>
      </c>
    </row>
    <row r="3911" spans="1:7" x14ac:dyDescent="0.3">
      <c r="A3911" s="17" t="str">
        <f t="shared" si="66"/>
        <v>2022-23Colac Otway ShireS2</v>
      </c>
      <c r="B3911" s="17" t="s">
        <v>289</v>
      </c>
      <c r="C3911" s="17" t="s">
        <v>340</v>
      </c>
      <c r="D3911" s="17" t="s">
        <v>317</v>
      </c>
      <c r="E3911" s="17">
        <v>2.8691847704728599E-3</v>
      </c>
      <c r="F3911" s="17">
        <v>3.07688577560212E-3</v>
      </c>
      <c r="G3911" s="17">
        <v>3.2832652195587501E-3</v>
      </c>
    </row>
    <row r="3912" spans="1:7" x14ac:dyDescent="0.3">
      <c r="A3912" s="17" t="str">
        <f t="shared" si="66"/>
        <v>2022-23Colac Otway ShireS1</v>
      </c>
      <c r="B3912" s="17" t="s">
        <v>289</v>
      </c>
      <c r="C3912" s="17" t="s">
        <v>340</v>
      </c>
      <c r="D3912" s="17" t="s">
        <v>116</v>
      </c>
      <c r="E3912" s="17">
        <v>0.54099961577868805</v>
      </c>
      <c r="F3912" s="17">
        <v>0.58414073656118604</v>
      </c>
      <c r="G3912" s="17">
        <v>0.55576037263242795</v>
      </c>
    </row>
    <row r="3913" spans="1:7" x14ac:dyDescent="0.3">
      <c r="A3913" s="17" t="str">
        <f t="shared" si="66"/>
        <v>2022-23Colac Otway ShireOP1</v>
      </c>
      <c r="B3913" s="17" t="s">
        <v>289</v>
      </c>
      <c r="C3913" s="17" t="s">
        <v>340</v>
      </c>
      <c r="D3913" s="17" t="s">
        <v>306</v>
      </c>
      <c r="E3913" s="17">
        <v>1.8522114978227901E-2</v>
      </c>
      <c r="F3913" s="17">
        <v>-1.20220242720441E-2</v>
      </c>
      <c r="G3913" s="17">
        <v>-1.39067463316225E-2</v>
      </c>
    </row>
    <row r="3914" spans="1:7" x14ac:dyDescent="0.3">
      <c r="A3914" s="17" t="str">
        <f t="shared" si="66"/>
        <v>2022-23Colac Otway ShireO5</v>
      </c>
      <c r="B3914" s="17" t="s">
        <v>289</v>
      </c>
      <c r="C3914" s="17" t="s">
        <v>340</v>
      </c>
      <c r="D3914" s="17" t="s">
        <v>70</v>
      </c>
      <c r="E3914" s="17">
        <v>0.74106758245807902</v>
      </c>
      <c r="F3914" s="17">
        <v>1.1059595598276799</v>
      </c>
      <c r="G3914" s="17">
        <v>1.0302152274769401</v>
      </c>
    </row>
    <row r="3915" spans="1:7" x14ac:dyDescent="0.3">
      <c r="A3915" s="17" t="str">
        <f t="shared" si="66"/>
        <v>2022-23Colac Otway ShireWC5</v>
      </c>
      <c r="B3915" s="17" t="s">
        <v>289</v>
      </c>
      <c r="C3915" s="17" t="s">
        <v>340</v>
      </c>
      <c r="D3915" s="17" t="s">
        <v>46</v>
      </c>
      <c r="E3915" s="17">
        <v>0.57152841280208999</v>
      </c>
      <c r="F3915" s="17">
        <v>0.48157373029276901</v>
      </c>
      <c r="G3915" s="17">
        <v>0.50493190434360402</v>
      </c>
    </row>
    <row r="3916" spans="1:7" x14ac:dyDescent="0.3">
      <c r="A3916" s="17" t="str">
        <f t="shared" si="66"/>
        <v>2022-23Colac Otway ShireMC2</v>
      </c>
      <c r="B3916" s="17" t="s">
        <v>289</v>
      </c>
      <c r="C3916" s="17" t="s">
        <v>340</v>
      </c>
      <c r="D3916" s="17" t="s">
        <v>320</v>
      </c>
      <c r="E3916" s="17">
        <v>1</v>
      </c>
      <c r="F3916" s="17">
        <v>1.02181898787823</v>
      </c>
      <c r="G3916" s="17">
        <v>0.84537121554803496</v>
      </c>
    </row>
    <row r="3917" spans="1:7" x14ac:dyDescent="0.3">
      <c r="A3917" s="17" t="str">
        <f t="shared" si="66"/>
        <v>2022-23Colac Otway ShireWC3</v>
      </c>
      <c r="B3917" s="17" t="s">
        <v>289</v>
      </c>
      <c r="C3917" s="17" t="s">
        <v>340</v>
      </c>
      <c r="D3917" s="17" t="s">
        <v>292</v>
      </c>
      <c r="E3917" s="17">
        <v>117.819531922861</v>
      </c>
      <c r="F3917" s="17">
        <v>137.95516789220801</v>
      </c>
      <c r="G3917" s="17">
        <v>131.51140651485699</v>
      </c>
    </row>
    <row r="3918" spans="1:7" x14ac:dyDescent="0.3">
      <c r="A3918" s="17" t="str">
        <f t="shared" si="66"/>
        <v>2022-23Colac Otway ShireAF6</v>
      </c>
      <c r="B3918" s="17" t="s">
        <v>289</v>
      </c>
      <c r="C3918" s="17" t="s">
        <v>340</v>
      </c>
      <c r="D3918" s="17" t="s">
        <v>332</v>
      </c>
      <c r="E3918" s="17">
        <v>4.6357938404653503</v>
      </c>
      <c r="F3918" s="17">
        <v>4.5893074838611296</v>
      </c>
      <c r="G3918" s="17">
        <v>3.7048875802930099</v>
      </c>
    </row>
    <row r="3919" spans="1:7" x14ac:dyDescent="0.3">
      <c r="A3919" s="17" t="str">
        <f t="shared" si="66"/>
        <v>2022-23Colac Otway ShireWC1</v>
      </c>
      <c r="B3919" s="17" t="s">
        <v>289</v>
      </c>
      <c r="C3919" s="17" t="s">
        <v>340</v>
      </c>
      <c r="D3919" s="17" t="s">
        <v>294</v>
      </c>
      <c r="E3919" s="17">
        <v>179.811320754717</v>
      </c>
      <c r="F3919" s="17">
        <v>142.272041912909</v>
      </c>
      <c r="G3919" s="17">
        <v>118.168060602379</v>
      </c>
    </row>
    <row r="3920" spans="1:7" x14ac:dyDescent="0.3">
      <c r="A3920" s="17" t="str">
        <f t="shared" si="66"/>
        <v>2022-23Colac Otway ShireSP4</v>
      </c>
      <c r="B3920" s="17" t="s">
        <v>289</v>
      </c>
      <c r="C3920" s="17" t="s">
        <v>340</v>
      </c>
      <c r="D3920" s="17" t="s">
        <v>319</v>
      </c>
      <c r="E3920" s="17">
        <v>0.8</v>
      </c>
      <c r="F3920" s="17">
        <v>0.52134335627158601</v>
      </c>
      <c r="G3920" s="17">
        <v>0.55194862155388502</v>
      </c>
    </row>
    <row r="3921" spans="1:7" x14ac:dyDescent="0.3">
      <c r="A3921" s="17" t="str">
        <f t="shared" si="66"/>
        <v>2022-23Colac Otway ShireSP3</v>
      </c>
      <c r="B3921" s="17" t="s">
        <v>289</v>
      </c>
      <c r="C3921" s="17" t="s">
        <v>340</v>
      </c>
      <c r="D3921" s="17" t="s">
        <v>295</v>
      </c>
      <c r="E3921" s="17">
        <v>2452.9200253164599</v>
      </c>
      <c r="F3921" s="17">
        <v>3010.6430743850301</v>
      </c>
      <c r="G3921" s="17">
        <v>2455.5651759744401</v>
      </c>
    </row>
    <row r="3922" spans="1:7" x14ac:dyDescent="0.3">
      <c r="A3922" s="17" t="str">
        <f t="shared" si="66"/>
        <v>2022-23Colac Otway ShireSP2</v>
      </c>
      <c r="B3922" s="17" t="s">
        <v>289</v>
      </c>
      <c r="C3922" s="17" t="s">
        <v>340</v>
      </c>
      <c r="D3922" s="17" t="s">
        <v>38</v>
      </c>
      <c r="E3922" s="17">
        <v>0.769417475728155</v>
      </c>
      <c r="F3922" s="17">
        <v>0.63316761822819201</v>
      </c>
      <c r="G3922" s="17">
        <v>0.56201387894667298</v>
      </c>
    </row>
    <row r="3923" spans="1:7" x14ac:dyDescent="0.3">
      <c r="A3923" s="17" t="str">
        <f t="shared" si="66"/>
        <v>2022-23Colac Otway ShireSP1</v>
      </c>
      <c r="B3923" s="17" t="s">
        <v>289</v>
      </c>
      <c r="C3923" s="17" t="s">
        <v>340</v>
      </c>
      <c r="D3923" s="17" t="s">
        <v>305</v>
      </c>
      <c r="E3923" s="17">
        <v>91</v>
      </c>
      <c r="F3923" s="17">
        <v>87.031818181818196</v>
      </c>
      <c r="G3923" s="17">
        <v>83.642105263157902</v>
      </c>
    </row>
    <row r="3924" spans="1:7" x14ac:dyDescent="0.3">
      <c r="A3924" s="17" t="str">
        <f t="shared" si="66"/>
        <v>2022-23Colac Otway ShireR5</v>
      </c>
      <c r="B3924" s="17" t="s">
        <v>289</v>
      </c>
      <c r="C3924" s="17" t="s">
        <v>340</v>
      </c>
      <c r="D3924" s="17" t="s">
        <v>298</v>
      </c>
      <c r="E3924" s="17">
        <v>39</v>
      </c>
      <c r="F3924" s="17">
        <v>50.147435897435898</v>
      </c>
      <c r="G3924" s="17">
        <v>40.052631578947398</v>
      </c>
    </row>
    <row r="3925" spans="1:7" x14ac:dyDescent="0.3">
      <c r="A3925" s="17" t="str">
        <f t="shared" si="66"/>
        <v>2022-23Colac Otway ShireR4</v>
      </c>
      <c r="B3925" s="17" t="s">
        <v>289</v>
      </c>
      <c r="C3925" s="17" t="s">
        <v>340</v>
      </c>
      <c r="D3925" s="17" t="s">
        <v>290</v>
      </c>
      <c r="E3925" s="17">
        <v>6.0383550420168097</v>
      </c>
      <c r="F3925" s="17">
        <v>18.264228852014799</v>
      </c>
      <c r="G3925" s="17">
        <v>8.8172419125648904</v>
      </c>
    </row>
    <row r="3926" spans="1:7" x14ac:dyDescent="0.3">
      <c r="A3926" s="17" t="str">
        <f t="shared" si="66"/>
        <v>2022-23Colac Otway ShireR3</v>
      </c>
      <c r="B3926" s="17" t="s">
        <v>289</v>
      </c>
      <c r="C3926" s="17" t="s">
        <v>340</v>
      </c>
      <c r="D3926" s="17" t="s">
        <v>300</v>
      </c>
      <c r="E3926" s="17">
        <v>0</v>
      </c>
      <c r="F3926" s="17">
        <v>112.740943187181</v>
      </c>
      <c r="G3926" s="17">
        <v>59.171787160309002</v>
      </c>
    </row>
    <row r="3927" spans="1:7" x14ac:dyDescent="0.3">
      <c r="A3927" s="17" t="str">
        <f t="shared" si="66"/>
        <v>2022-23Colac Otway ShireR2</v>
      </c>
      <c r="B3927" s="17" t="s">
        <v>289</v>
      </c>
      <c r="C3927" s="17" t="s">
        <v>340</v>
      </c>
      <c r="D3927" s="17" t="s">
        <v>31</v>
      </c>
      <c r="E3927" s="17">
        <v>0.97702464788732402</v>
      </c>
      <c r="F3927" s="17">
        <v>0.96653235715222696</v>
      </c>
      <c r="G3927" s="17">
        <v>0.967465484371552</v>
      </c>
    </row>
    <row r="3928" spans="1:7" x14ac:dyDescent="0.3">
      <c r="A3928" s="17" t="str">
        <f t="shared" si="66"/>
        <v>2022-23Colac Otway ShireR1</v>
      </c>
      <c r="B3928" s="17" t="s">
        <v>289</v>
      </c>
      <c r="C3928" s="17" t="s">
        <v>340</v>
      </c>
      <c r="D3928" s="17" t="s">
        <v>301</v>
      </c>
      <c r="E3928" s="17">
        <v>21.478873239436599</v>
      </c>
      <c r="F3928" s="17">
        <v>82.350770672540904</v>
      </c>
      <c r="G3928" s="17">
        <v>59.901290849996101</v>
      </c>
    </row>
    <row r="3929" spans="1:7" x14ac:dyDescent="0.3">
      <c r="A3929" s="17" t="str">
        <f t="shared" si="66"/>
        <v>2022-23Colac Otway ShireMC6</v>
      </c>
      <c r="B3929" s="17" t="s">
        <v>289</v>
      </c>
      <c r="C3929" s="17" t="s">
        <v>340</v>
      </c>
      <c r="D3929" s="17" t="s">
        <v>302</v>
      </c>
      <c r="E3929" s="17">
        <v>0.94782608695652204</v>
      </c>
      <c r="F3929" s="17">
        <v>0.97788007754137096</v>
      </c>
      <c r="G3929" s="17">
        <v>0.80656857930280002</v>
      </c>
    </row>
    <row r="3930" spans="1:7" x14ac:dyDescent="0.3">
      <c r="A3930" s="17" t="str">
        <f t="shared" si="66"/>
        <v>2022-23Colac Otway ShireMC5</v>
      </c>
      <c r="B3930" s="17" t="s">
        <v>289</v>
      </c>
      <c r="C3930" s="17" t="s">
        <v>340</v>
      </c>
      <c r="D3930" s="17" t="s">
        <v>303</v>
      </c>
      <c r="E3930" s="17">
        <v>0.85714285714285698</v>
      </c>
      <c r="F3930" s="17">
        <v>0.822019356937015</v>
      </c>
      <c r="G3930" s="17">
        <v>0.68079660160656696</v>
      </c>
    </row>
    <row r="3931" spans="1:7" x14ac:dyDescent="0.3">
      <c r="A3931" s="17" t="str">
        <f t="shared" si="66"/>
        <v>2022-23Colac Otway ShireWC4</v>
      </c>
      <c r="B3931" s="17" t="s">
        <v>289</v>
      </c>
      <c r="C3931" s="17" t="s">
        <v>340</v>
      </c>
      <c r="D3931" s="17" t="s">
        <v>291</v>
      </c>
      <c r="E3931" s="17">
        <v>53.012950015620099</v>
      </c>
      <c r="F3931" s="17">
        <v>77.599560290157896</v>
      </c>
      <c r="G3931" s="17">
        <v>79.187569800334302</v>
      </c>
    </row>
    <row r="3932" spans="1:7" x14ac:dyDescent="0.3">
      <c r="A3932" s="17" t="str">
        <f t="shared" si="66"/>
        <v>2022-23Corangamite ShireAF2</v>
      </c>
      <c r="B3932" s="17" t="s">
        <v>289</v>
      </c>
      <c r="C3932" s="17" t="s">
        <v>213</v>
      </c>
      <c r="D3932" s="17" t="s">
        <v>321</v>
      </c>
      <c r="E3932" s="17">
        <v>1</v>
      </c>
      <c r="F3932" s="17">
        <v>1.5932435144763899</v>
      </c>
      <c r="G3932" s="17">
        <v>1.0763157894736799</v>
      </c>
    </row>
    <row r="3933" spans="1:7" x14ac:dyDescent="0.3">
      <c r="A3933" s="17" t="str">
        <f t="shared" si="66"/>
        <v>2022-23Corangamite ShireFS4</v>
      </c>
      <c r="B3933" s="17" t="s">
        <v>289</v>
      </c>
      <c r="C3933" s="17" t="s">
        <v>213</v>
      </c>
      <c r="D3933" s="17" t="s">
        <v>339</v>
      </c>
      <c r="E3933" s="17">
        <v>1</v>
      </c>
      <c r="F3933" s="17">
        <v>0.84019844555310996</v>
      </c>
      <c r="G3933" s="17">
        <v>0.90996094204162503</v>
      </c>
    </row>
    <row r="3934" spans="1:7" x14ac:dyDescent="0.3">
      <c r="A3934" s="17" t="str">
        <f t="shared" si="66"/>
        <v>2022-23Corangamite ShireFS3</v>
      </c>
      <c r="B3934" s="17" t="s">
        <v>289</v>
      </c>
      <c r="C3934" s="17" t="s">
        <v>213</v>
      </c>
      <c r="D3934" s="17" t="s">
        <v>333</v>
      </c>
      <c r="E3934" s="17">
        <v>223.85567010309299</v>
      </c>
      <c r="F3934" s="17">
        <v>533.95638105639796</v>
      </c>
      <c r="G3934" s="17">
        <v>489.51446582349899</v>
      </c>
    </row>
    <row r="3935" spans="1:7" x14ac:dyDescent="0.3">
      <c r="A3935" s="17" t="str">
        <f t="shared" si="66"/>
        <v>2022-23Corangamite ShireFS2</v>
      </c>
      <c r="B3935" s="17" t="s">
        <v>289</v>
      </c>
      <c r="C3935" s="17" t="s">
        <v>213</v>
      </c>
      <c r="D3935" s="17" t="s">
        <v>328</v>
      </c>
      <c r="E3935" s="17">
        <v>1</v>
      </c>
      <c r="F3935" s="17">
        <v>0.86800034719728203</v>
      </c>
      <c r="G3935" s="17">
        <v>0.91349926831543604</v>
      </c>
    </row>
    <row r="3936" spans="1:7" x14ac:dyDescent="0.3">
      <c r="A3936" s="17" t="str">
        <f t="shared" si="66"/>
        <v>2022-23Corangamite ShireFS1</v>
      </c>
      <c r="B3936" s="17" t="s">
        <v>289</v>
      </c>
      <c r="C3936" s="17" t="s">
        <v>213</v>
      </c>
      <c r="D3936" s="17" t="s">
        <v>327</v>
      </c>
      <c r="E3936" s="17">
        <v>1</v>
      </c>
      <c r="F3936" s="17">
        <v>2.0179266072490498</v>
      </c>
      <c r="G3936" s="17">
        <v>1.94330320074027</v>
      </c>
    </row>
    <row r="3937" spans="1:7" x14ac:dyDescent="0.3">
      <c r="A3937" s="17" t="str">
        <f t="shared" si="66"/>
        <v>2022-23Corangamite ShireAM7</v>
      </c>
      <c r="B3937" s="17" t="s">
        <v>289</v>
      </c>
      <c r="C3937" s="17" t="s">
        <v>213</v>
      </c>
      <c r="D3937" s="17" t="s">
        <v>326</v>
      </c>
      <c r="E3937" s="17">
        <v>1</v>
      </c>
      <c r="F3937" s="17">
        <v>0.63968792645263195</v>
      </c>
      <c r="G3937" s="17">
        <v>0.44685242518059898</v>
      </c>
    </row>
    <row r="3938" spans="1:7" x14ac:dyDescent="0.3">
      <c r="A3938" s="17" t="str">
        <f t="shared" si="66"/>
        <v>2022-23Corangamite ShireAM6</v>
      </c>
      <c r="B3938" s="17" t="s">
        <v>289</v>
      </c>
      <c r="C3938" s="17" t="s">
        <v>213</v>
      </c>
      <c r="D3938" s="17" t="s">
        <v>325</v>
      </c>
      <c r="E3938" s="17">
        <v>14.4170995806472</v>
      </c>
      <c r="F3938" s="17">
        <v>14.217352510829301</v>
      </c>
      <c r="G3938" s="17">
        <v>18.2093771358971</v>
      </c>
    </row>
    <row r="3939" spans="1:7" x14ac:dyDescent="0.3">
      <c r="A3939" s="17" t="str">
        <f t="shared" si="66"/>
        <v>2022-23Corangamite ShireAM5</v>
      </c>
      <c r="B3939" s="17" t="s">
        <v>289</v>
      </c>
      <c r="C3939" s="17" t="s">
        <v>213</v>
      </c>
      <c r="D3939" s="17" t="s">
        <v>324</v>
      </c>
      <c r="E3939" s="17">
        <v>0.70270270270270296</v>
      </c>
      <c r="F3939" s="17">
        <v>0.36645320055673702</v>
      </c>
      <c r="G3939" s="17">
        <v>0.36992027948128098</v>
      </c>
    </row>
    <row r="3940" spans="1:7" x14ac:dyDescent="0.3">
      <c r="A3940" s="17" t="str">
        <f t="shared" si="66"/>
        <v>2022-23Corangamite ShireAM2</v>
      </c>
      <c r="B3940" s="17" t="s">
        <v>289</v>
      </c>
      <c r="C3940" s="17" t="s">
        <v>213</v>
      </c>
      <c r="D3940" s="17" t="s">
        <v>323</v>
      </c>
      <c r="E3940" s="17">
        <v>0.21621621621621601</v>
      </c>
      <c r="F3940" s="17">
        <v>0.43219647255364302</v>
      </c>
      <c r="G3940" s="17">
        <v>0.40831154164153</v>
      </c>
    </row>
    <row r="3941" spans="1:7" x14ac:dyDescent="0.3">
      <c r="A3941" s="17" t="str">
        <f t="shared" si="66"/>
        <v>2022-23Corangamite ShireAM1</v>
      </c>
      <c r="B3941" s="17" t="s">
        <v>289</v>
      </c>
      <c r="C3941" s="17" t="s">
        <v>213</v>
      </c>
      <c r="D3941" s="17" t="s">
        <v>318</v>
      </c>
      <c r="E3941" s="17">
        <v>1.0097765363128499</v>
      </c>
      <c r="F3941" s="17">
        <v>1.9084866693768601</v>
      </c>
      <c r="G3941" s="17">
        <v>1.6272774144573501</v>
      </c>
    </row>
    <row r="3942" spans="1:7" x14ac:dyDescent="0.3">
      <c r="A3942" s="17" t="str">
        <f t="shared" si="66"/>
        <v>2022-23Corangamite ShireL2</v>
      </c>
      <c r="B3942" s="17" t="s">
        <v>289</v>
      </c>
      <c r="C3942" s="17" t="s">
        <v>213</v>
      </c>
      <c r="D3942" s="17" t="s">
        <v>316</v>
      </c>
      <c r="E3942" s="17">
        <v>-1.0754204337846101</v>
      </c>
      <c r="F3942" s="17">
        <v>0.26483524241297501</v>
      </c>
      <c r="G3942" s="17">
        <v>0.400057053538937</v>
      </c>
    </row>
    <row r="3943" spans="1:7" x14ac:dyDescent="0.3">
      <c r="A3943" s="17" t="str">
        <f t="shared" si="66"/>
        <v>2022-23Corangamite ShireAF6</v>
      </c>
      <c r="B3943" s="17" t="s">
        <v>289</v>
      </c>
      <c r="C3943" s="17" t="s">
        <v>213</v>
      </c>
      <c r="D3943" s="17" t="s">
        <v>332</v>
      </c>
      <c r="E3943" s="17">
        <v>2.0516367277962102</v>
      </c>
      <c r="F3943" s="17">
        <v>4.5893074838611296</v>
      </c>
      <c r="G3943" s="17">
        <v>3.7048875802930099</v>
      </c>
    </row>
    <row r="3944" spans="1:7" x14ac:dyDescent="0.3">
      <c r="A3944" s="17" t="str">
        <f t="shared" si="66"/>
        <v>2022-23Corangamite ShireG3</v>
      </c>
      <c r="B3944" s="17" t="s">
        <v>289</v>
      </c>
      <c r="C3944" s="17" t="s">
        <v>213</v>
      </c>
      <c r="D3944" s="17" t="s">
        <v>337</v>
      </c>
      <c r="E3944" s="17">
        <v>0.97959183673469397</v>
      </c>
      <c r="F3944" s="17">
        <v>0.926844095214302</v>
      </c>
      <c r="G3944" s="17">
        <v>0.92101944762063703</v>
      </c>
    </row>
    <row r="3945" spans="1:7" x14ac:dyDescent="0.3">
      <c r="A3945" s="17" t="str">
        <f t="shared" si="66"/>
        <v>2022-23Corangamite ShireC7</v>
      </c>
      <c r="B3945" s="17" t="s">
        <v>289</v>
      </c>
      <c r="C3945" s="17" t="s">
        <v>213</v>
      </c>
      <c r="D3945" s="17" t="s">
        <v>296</v>
      </c>
      <c r="E3945" s="17">
        <v>0.34234234234234201</v>
      </c>
      <c r="F3945" s="17">
        <v>0.182727611163157</v>
      </c>
      <c r="G3945" s="17">
        <v>0.18457679769712301</v>
      </c>
    </row>
    <row r="3946" spans="1:7" x14ac:dyDescent="0.3">
      <c r="A3946" s="17" t="str">
        <f t="shared" si="66"/>
        <v>2022-23Corangamite ShireC5</v>
      </c>
      <c r="B3946" s="17" t="s">
        <v>289</v>
      </c>
      <c r="C3946" s="17" t="s">
        <v>213</v>
      </c>
      <c r="D3946" s="17" t="s">
        <v>308</v>
      </c>
      <c r="E3946" s="17">
        <v>1130.3749139387901</v>
      </c>
      <c r="F3946" s="17">
        <v>564.26027484438498</v>
      </c>
      <c r="G3946" s="17">
        <v>608.08926455673395</v>
      </c>
    </row>
    <row r="3947" spans="1:7" x14ac:dyDescent="0.3">
      <c r="A3947" s="17" t="str">
        <f t="shared" si="66"/>
        <v>2022-23Corangamite ShireC3</v>
      </c>
      <c r="B3947" s="17" t="s">
        <v>289</v>
      </c>
      <c r="C3947" s="17" t="s">
        <v>213</v>
      </c>
      <c r="D3947" s="17" t="s">
        <v>310</v>
      </c>
      <c r="E3947" s="17">
        <v>6.7413502109704604</v>
      </c>
      <c r="F3947" s="17">
        <v>105.235536283898</v>
      </c>
      <c r="G3947" s="17">
        <v>17.985387907078699</v>
      </c>
    </row>
    <row r="3948" spans="1:7" x14ac:dyDescent="0.3">
      <c r="A3948" s="17" t="str">
        <f t="shared" si="66"/>
        <v>2022-23Corangamite ShireC4</v>
      </c>
      <c r="B3948" s="17" t="s">
        <v>289</v>
      </c>
      <c r="C3948" s="17" t="s">
        <v>213</v>
      </c>
      <c r="D3948" s="17" t="s">
        <v>309</v>
      </c>
      <c r="E3948" s="17">
        <v>2231.89585028478</v>
      </c>
      <c r="F3948" s="17">
        <v>1671.0885249641201</v>
      </c>
      <c r="G3948" s="17">
        <v>1741.54916294848</v>
      </c>
    </row>
    <row r="3949" spans="1:7" x14ac:dyDescent="0.3">
      <c r="A3949" s="17" t="str">
        <f t="shared" si="66"/>
        <v>2022-23Corangamite ShireWC4</v>
      </c>
      <c r="B3949" s="17" t="s">
        <v>289</v>
      </c>
      <c r="C3949" s="17" t="s">
        <v>213</v>
      </c>
      <c r="D3949" s="17" t="s">
        <v>291</v>
      </c>
      <c r="E3949" s="17">
        <v>77.680927557073502</v>
      </c>
      <c r="F3949" s="17">
        <v>77.599560290157896</v>
      </c>
      <c r="G3949" s="17">
        <v>79.187569800334302</v>
      </c>
    </row>
    <row r="3950" spans="1:7" x14ac:dyDescent="0.3">
      <c r="A3950" s="17" t="str">
        <f t="shared" si="66"/>
        <v>2022-23Corangamite ShireWC5</v>
      </c>
      <c r="B3950" s="17" t="s">
        <v>289</v>
      </c>
      <c r="C3950" s="17" t="s">
        <v>213</v>
      </c>
      <c r="D3950" s="17" t="s">
        <v>46</v>
      </c>
      <c r="E3950" s="17">
        <v>0.61071286340103503</v>
      </c>
      <c r="F3950" s="17">
        <v>0.48157373029276901</v>
      </c>
      <c r="G3950" s="17">
        <v>0.50493190434360402</v>
      </c>
    </row>
    <row r="3951" spans="1:7" x14ac:dyDescent="0.3">
      <c r="A3951" s="17" t="str">
        <f t="shared" si="66"/>
        <v>2022-23Corangamite ShireE2</v>
      </c>
      <c r="B3951" s="17" t="s">
        <v>289</v>
      </c>
      <c r="C3951" s="17" t="s">
        <v>213</v>
      </c>
      <c r="D3951" s="17" t="s">
        <v>54</v>
      </c>
      <c r="E3951" s="17">
        <v>5551.8</v>
      </c>
      <c r="F3951" s="17">
        <v>3923.0064852901201</v>
      </c>
      <c r="G3951" s="17">
        <v>4121.2741429155903</v>
      </c>
    </row>
    <row r="3952" spans="1:7" x14ac:dyDescent="0.3">
      <c r="A3952" s="17" t="str">
        <f t="shared" si="66"/>
        <v>2022-23Corangamite ShireE4</v>
      </c>
      <c r="B3952" s="17" t="s">
        <v>289</v>
      </c>
      <c r="C3952" s="17" t="s">
        <v>213</v>
      </c>
      <c r="D3952" s="17" t="s">
        <v>299</v>
      </c>
      <c r="E3952" s="17">
        <v>2161</v>
      </c>
      <c r="F3952" s="17">
        <v>1846.8824585038799</v>
      </c>
      <c r="G3952" s="17">
        <v>1874.79721156764</v>
      </c>
    </row>
    <row r="3953" spans="1:7" x14ac:dyDescent="0.3">
      <c r="A3953" s="17" t="str">
        <f t="shared" ref="A3953:A4016" si="67">CONCATENATE(B3953,C3953,D3953)</f>
        <v>2022-23Corangamite ShireL1</v>
      </c>
      <c r="B3953" s="17" t="s">
        <v>289</v>
      </c>
      <c r="C3953" s="17" t="s">
        <v>213</v>
      </c>
      <c r="D3953" s="17" t="s">
        <v>63</v>
      </c>
      <c r="E3953" s="17">
        <v>3.1165034899517501</v>
      </c>
      <c r="F3953" s="17">
        <v>2.64124785824758</v>
      </c>
      <c r="G3953" s="17">
        <v>2.6235884573628798</v>
      </c>
    </row>
    <row r="3954" spans="1:7" x14ac:dyDescent="0.3">
      <c r="A3954" s="17" t="str">
        <f t="shared" si="67"/>
        <v>2022-23Corangamite ShireAF7</v>
      </c>
      <c r="B3954" s="17" t="s">
        <v>289</v>
      </c>
      <c r="C3954" s="17" t="s">
        <v>213</v>
      </c>
      <c r="D3954" s="17" t="s">
        <v>322</v>
      </c>
      <c r="E3954" s="17">
        <v>22.525183806705499</v>
      </c>
      <c r="F3954" s="17">
        <v>11.500413423283</v>
      </c>
      <c r="G3954" s="17">
        <v>13.3978698899947</v>
      </c>
    </row>
    <row r="3955" spans="1:7" x14ac:dyDescent="0.3">
      <c r="A3955" s="17" t="str">
        <f t="shared" si="67"/>
        <v>2022-23Corangamite ShireMC5</v>
      </c>
      <c r="B3955" s="17" t="s">
        <v>289</v>
      </c>
      <c r="C3955" s="17" t="s">
        <v>213</v>
      </c>
      <c r="D3955" s="17" t="s">
        <v>303</v>
      </c>
      <c r="E3955" s="17">
        <v>0.93333333333333302</v>
      </c>
      <c r="F3955" s="17">
        <v>0.822019356937015</v>
      </c>
      <c r="G3955" s="17">
        <v>0.68079660160656696</v>
      </c>
    </row>
    <row r="3956" spans="1:7" x14ac:dyDescent="0.3">
      <c r="A3956" s="17" t="str">
        <f t="shared" si="67"/>
        <v>2022-23Corangamite ShireWC1</v>
      </c>
      <c r="B3956" s="17" t="s">
        <v>289</v>
      </c>
      <c r="C3956" s="17" t="s">
        <v>213</v>
      </c>
      <c r="D3956" s="17" t="s">
        <v>294</v>
      </c>
      <c r="E3956" s="17">
        <v>166.45694769009501</v>
      </c>
      <c r="F3956" s="17">
        <v>142.272041912909</v>
      </c>
      <c r="G3956" s="17">
        <v>118.168060602379</v>
      </c>
    </row>
    <row r="3957" spans="1:7" x14ac:dyDescent="0.3">
      <c r="A3957" s="17" t="str">
        <f t="shared" si="67"/>
        <v>2022-23Corangamite ShireSP4</v>
      </c>
      <c r="B3957" s="17" t="s">
        <v>289</v>
      </c>
      <c r="C3957" s="17" t="s">
        <v>213</v>
      </c>
      <c r="D3957" s="17" t="s">
        <v>319</v>
      </c>
      <c r="E3957" s="17">
        <v>0.6</v>
      </c>
      <c r="F3957" s="17">
        <v>0.52134335627158601</v>
      </c>
      <c r="G3957" s="17">
        <v>0.55194862155388502</v>
      </c>
    </row>
    <row r="3958" spans="1:7" x14ac:dyDescent="0.3">
      <c r="A3958" s="17" t="str">
        <f t="shared" si="67"/>
        <v>2022-23Corangamite ShireSP3</v>
      </c>
      <c r="B3958" s="17" t="s">
        <v>289</v>
      </c>
      <c r="C3958" s="17" t="s">
        <v>213</v>
      </c>
      <c r="D3958" s="17" t="s">
        <v>295</v>
      </c>
      <c r="E3958" s="17">
        <v>1791.2990196078399</v>
      </c>
      <c r="F3958" s="17">
        <v>3010.6430743850301</v>
      </c>
      <c r="G3958" s="17">
        <v>2455.5651759744401</v>
      </c>
    </row>
    <row r="3959" spans="1:7" x14ac:dyDescent="0.3">
      <c r="A3959" s="17" t="str">
        <f t="shared" si="67"/>
        <v>2022-23Corangamite ShireSP2</v>
      </c>
      <c r="B3959" s="17" t="s">
        <v>289</v>
      </c>
      <c r="C3959" s="17" t="s">
        <v>213</v>
      </c>
      <c r="D3959" s="17" t="s">
        <v>38</v>
      </c>
      <c r="E3959" s="17">
        <v>0.63054187192118205</v>
      </c>
      <c r="F3959" s="17">
        <v>0.63316761822819201</v>
      </c>
      <c r="G3959" s="17">
        <v>0.56201387894667298</v>
      </c>
    </row>
    <row r="3960" spans="1:7" x14ac:dyDescent="0.3">
      <c r="A3960" s="17" t="str">
        <f t="shared" si="67"/>
        <v>2022-23Corangamite ShireSP1</v>
      </c>
      <c r="B3960" s="17" t="s">
        <v>289</v>
      </c>
      <c r="C3960" s="17" t="s">
        <v>213</v>
      </c>
      <c r="D3960" s="17" t="s">
        <v>305</v>
      </c>
      <c r="E3960" s="17">
        <v>55</v>
      </c>
      <c r="F3960" s="17">
        <v>87.031818181818196</v>
      </c>
      <c r="G3960" s="17">
        <v>83.642105263157902</v>
      </c>
    </row>
    <row r="3961" spans="1:7" x14ac:dyDescent="0.3">
      <c r="A3961" s="17" t="str">
        <f t="shared" si="67"/>
        <v>2022-23Corangamite ShireR5</v>
      </c>
      <c r="B3961" s="17" t="s">
        <v>289</v>
      </c>
      <c r="C3961" s="17" t="s">
        <v>213</v>
      </c>
      <c r="D3961" s="17" t="s">
        <v>298</v>
      </c>
      <c r="E3961" s="17">
        <v>41</v>
      </c>
      <c r="F3961" s="17">
        <v>50.147435897435898</v>
      </c>
      <c r="G3961" s="17">
        <v>40.052631578947398</v>
      </c>
    </row>
    <row r="3962" spans="1:7" x14ac:dyDescent="0.3">
      <c r="A3962" s="17" t="str">
        <f t="shared" si="67"/>
        <v>2022-23Corangamite ShireR4</v>
      </c>
      <c r="B3962" s="17" t="s">
        <v>289</v>
      </c>
      <c r="C3962" s="17" t="s">
        <v>213</v>
      </c>
      <c r="D3962" s="17" t="s">
        <v>290</v>
      </c>
      <c r="E3962" s="17">
        <v>5.6349638582298898</v>
      </c>
      <c r="F3962" s="17">
        <v>18.264228852014799</v>
      </c>
      <c r="G3962" s="17">
        <v>8.8172419125648904</v>
      </c>
    </row>
    <row r="3963" spans="1:7" x14ac:dyDescent="0.3">
      <c r="A3963" s="17" t="str">
        <f t="shared" si="67"/>
        <v>2022-23Corangamite ShireR3</v>
      </c>
      <c r="B3963" s="17" t="s">
        <v>289</v>
      </c>
      <c r="C3963" s="17" t="s">
        <v>213</v>
      </c>
      <c r="D3963" s="17" t="s">
        <v>300</v>
      </c>
      <c r="E3963" s="17">
        <v>50.096263877456799</v>
      </c>
      <c r="F3963" s="17">
        <v>112.740943187181</v>
      </c>
      <c r="G3963" s="17">
        <v>59.171787160309002</v>
      </c>
    </row>
    <row r="3964" spans="1:7" x14ac:dyDescent="0.3">
      <c r="A3964" s="17" t="str">
        <f t="shared" si="67"/>
        <v>2022-23Corangamite ShireR2</v>
      </c>
      <c r="B3964" s="17" t="s">
        <v>289</v>
      </c>
      <c r="C3964" s="17" t="s">
        <v>213</v>
      </c>
      <c r="D3964" s="17" t="s">
        <v>31</v>
      </c>
      <c r="E3964" s="17">
        <v>0.99015317286652105</v>
      </c>
      <c r="F3964" s="17">
        <v>0.96653235715222696</v>
      </c>
      <c r="G3964" s="17">
        <v>0.967465484371552</v>
      </c>
    </row>
    <row r="3965" spans="1:7" x14ac:dyDescent="0.3">
      <c r="A3965" s="17" t="str">
        <f t="shared" si="67"/>
        <v>2022-23Corangamite ShireG1</v>
      </c>
      <c r="B3965" s="17" t="s">
        <v>289</v>
      </c>
      <c r="C3965" s="17" t="s">
        <v>213</v>
      </c>
      <c r="D3965" s="17" t="s">
        <v>338</v>
      </c>
      <c r="E3965" s="17">
        <v>4.8484848484848499E-2</v>
      </c>
      <c r="F3965" s="17">
        <v>8.9952113267928305E-2</v>
      </c>
      <c r="G3965" s="17">
        <v>7.9395617707651397E-2</v>
      </c>
    </row>
    <row r="3966" spans="1:7" x14ac:dyDescent="0.3">
      <c r="A3966" s="17" t="str">
        <f t="shared" si="67"/>
        <v>2022-23Corangamite ShireMC6</v>
      </c>
      <c r="B3966" s="17" t="s">
        <v>289</v>
      </c>
      <c r="C3966" s="17" t="s">
        <v>213</v>
      </c>
      <c r="D3966" s="17" t="s">
        <v>302</v>
      </c>
      <c r="E3966" s="17">
        <v>1.0258064516129</v>
      </c>
      <c r="F3966" s="17">
        <v>0.97788007754137096</v>
      </c>
      <c r="G3966" s="17">
        <v>0.80656857930280002</v>
      </c>
    </row>
    <row r="3967" spans="1:7" x14ac:dyDescent="0.3">
      <c r="A3967" s="17" t="str">
        <f t="shared" si="67"/>
        <v>2022-23Corangamite ShireG2</v>
      </c>
      <c r="B3967" s="17" t="s">
        <v>289</v>
      </c>
      <c r="C3967" s="17" t="s">
        <v>213</v>
      </c>
      <c r="D3967" s="17" t="s">
        <v>22</v>
      </c>
      <c r="E3967" s="17">
        <v>62</v>
      </c>
      <c r="F3967" s="17">
        <v>53.875641025641002</v>
      </c>
      <c r="G3967" s="17">
        <v>48.789473684210499</v>
      </c>
    </row>
    <row r="3968" spans="1:7" x14ac:dyDescent="0.3">
      <c r="A3968" s="17" t="str">
        <f t="shared" si="67"/>
        <v>2022-23Corangamite ShireMC4</v>
      </c>
      <c r="B3968" s="17" t="s">
        <v>289</v>
      </c>
      <c r="C3968" s="17" t="s">
        <v>213</v>
      </c>
      <c r="D3968" s="17" t="s">
        <v>304</v>
      </c>
      <c r="E3968" s="17">
        <v>0.85829307568437996</v>
      </c>
      <c r="F3968" s="17">
        <v>0.77911428914280301</v>
      </c>
      <c r="G3968" s="17">
        <v>0.66933957230727503</v>
      </c>
    </row>
    <row r="3969" spans="1:7" x14ac:dyDescent="0.3">
      <c r="A3969" s="17" t="str">
        <f t="shared" si="67"/>
        <v>2022-23Corangamite ShireMC3</v>
      </c>
      <c r="B3969" s="17" t="s">
        <v>289</v>
      </c>
      <c r="C3969" s="17" t="s">
        <v>213</v>
      </c>
      <c r="D3969" s="17" t="s">
        <v>297</v>
      </c>
      <c r="E3969" s="17">
        <v>80.420003121484598</v>
      </c>
      <c r="F3969" s="17">
        <v>86.610523781947194</v>
      </c>
      <c r="G3969" s="17">
        <v>74.322893247664197</v>
      </c>
    </row>
    <row r="3970" spans="1:7" x14ac:dyDescent="0.3">
      <c r="A3970" s="17" t="str">
        <f t="shared" si="67"/>
        <v>2022-23Corangamite ShireMC2</v>
      </c>
      <c r="B3970" s="17" t="s">
        <v>289</v>
      </c>
      <c r="C3970" s="17" t="s">
        <v>213</v>
      </c>
      <c r="D3970" s="17" t="s">
        <v>320</v>
      </c>
      <c r="E3970" s="17">
        <v>1.0129032258064501</v>
      </c>
      <c r="F3970" s="17">
        <v>1.02181898787823</v>
      </c>
      <c r="G3970" s="17">
        <v>0.84537121554803496</v>
      </c>
    </row>
    <row r="3971" spans="1:7" x14ac:dyDescent="0.3">
      <c r="A3971" s="17" t="str">
        <f t="shared" si="67"/>
        <v>2022-23Corangamite ShireLB5</v>
      </c>
      <c r="B3971" s="17" t="s">
        <v>289</v>
      </c>
      <c r="C3971" s="17" t="s">
        <v>213</v>
      </c>
      <c r="D3971" s="17" t="s">
        <v>330</v>
      </c>
      <c r="E3971" s="17">
        <v>37.7598422732678</v>
      </c>
      <c r="F3971" s="17">
        <v>35.380655636704098</v>
      </c>
      <c r="G3971" s="17">
        <v>30.486775754781998</v>
      </c>
    </row>
    <row r="3972" spans="1:7" x14ac:dyDescent="0.3">
      <c r="A3972" s="17" t="str">
        <f t="shared" si="67"/>
        <v>2022-23Corangamite ShireLB4</v>
      </c>
      <c r="B3972" s="17" t="s">
        <v>289</v>
      </c>
      <c r="C3972" s="17" t="s">
        <v>213</v>
      </c>
      <c r="D3972" s="17" t="s">
        <v>331</v>
      </c>
      <c r="E3972" s="17">
        <v>0.316813009493074</v>
      </c>
      <c r="F3972" s="17">
        <v>0.122091598425925</v>
      </c>
      <c r="G3972" s="17">
        <v>0.13571713090356599</v>
      </c>
    </row>
    <row r="3973" spans="1:7" x14ac:dyDescent="0.3">
      <c r="A3973" s="17" t="str">
        <f t="shared" si="67"/>
        <v>2022-23Corangamite ShireLB2</v>
      </c>
      <c r="B3973" s="17" t="s">
        <v>289</v>
      </c>
      <c r="C3973" s="17" t="s">
        <v>213</v>
      </c>
      <c r="D3973" s="17" t="s">
        <v>334</v>
      </c>
      <c r="E3973" s="17">
        <v>0.54223312548979496</v>
      </c>
      <c r="F3973" s="17">
        <v>0.62179871830665301</v>
      </c>
      <c r="G3973" s="17">
        <v>0.58064953460827495</v>
      </c>
    </row>
    <row r="3974" spans="1:7" x14ac:dyDescent="0.3">
      <c r="A3974" s="17" t="str">
        <f t="shared" si="67"/>
        <v>2022-23Corangamite ShireLB1</v>
      </c>
      <c r="B3974" s="17" t="s">
        <v>289</v>
      </c>
      <c r="C3974" s="17" t="s">
        <v>213</v>
      </c>
      <c r="D3974" s="17" t="s">
        <v>329</v>
      </c>
      <c r="E3974" s="17">
        <v>1.1009012432813901</v>
      </c>
      <c r="F3974" s="17">
        <v>3.7135197666989099</v>
      </c>
      <c r="G3974" s="17">
        <v>3.2050518700202399</v>
      </c>
    </row>
    <row r="3975" spans="1:7" x14ac:dyDescent="0.3">
      <c r="A3975" s="17" t="str">
        <f t="shared" si="67"/>
        <v>2022-23Corangamite ShireG5</v>
      </c>
      <c r="B3975" s="17" t="s">
        <v>289</v>
      </c>
      <c r="C3975" s="17" t="s">
        <v>213</v>
      </c>
      <c r="D3975" s="17" t="s">
        <v>335</v>
      </c>
      <c r="E3975" s="17">
        <v>61</v>
      </c>
      <c r="F3975" s="17">
        <v>53.15</v>
      </c>
      <c r="G3975" s="17">
        <v>48.368421052631597</v>
      </c>
    </row>
    <row r="3976" spans="1:7" x14ac:dyDescent="0.3">
      <c r="A3976" s="17" t="str">
        <f t="shared" si="67"/>
        <v>2022-23Corangamite ShireG4</v>
      </c>
      <c r="B3976" s="17" t="s">
        <v>289</v>
      </c>
      <c r="C3976" s="17" t="s">
        <v>213</v>
      </c>
      <c r="D3976" s="17" t="s">
        <v>336</v>
      </c>
      <c r="E3976" s="17">
        <v>44238.714285714297</v>
      </c>
      <c r="F3976" s="17">
        <v>57531.340882433498</v>
      </c>
      <c r="G3976" s="17">
        <v>51769.247578952003</v>
      </c>
    </row>
    <row r="3977" spans="1:7" x14ac:dyDescent="0.3">
      <c r="A3977" s="17" t="str">
        <f t="shared" si="67"/>
        <v>2022-23Corangamite ShireC6</v>
      </c>
      <c r="B3977" s="17" t="s">
        <v>289</v>
      </c>
      <c r="C3977" s="17" t="s">
        <v>213</v>
      </c>
      <c r="D3977" s="17" t="s">
        <v>307</v>
      </c>
      <c r="E3977" s="17">
        <v>4</v>
      </c>
      <c r="F3977" s="17">
        <v>5.4936708860759502</v>
      </c>
      <c r="G3977" s="17">
        <v>5.0526315789473699</v>
      </c>
    </row>
    <row r="3978" spans="1:7" x14ac:dyDescent="0.3">
      <c r="A3978" s="17" t="str">
        <f t="shared" si="67"/>
        <v>2022-23Corangamite ShireR1</v>
      </c>
      <c r="B3978" s="17" t="s">
        <v>289</v>
      </c>
      <c r="C3978" s="17" t="s">
        <v>213</v>
      </c>
      <c r="D3978" s="17" t="s">
        <v>301</v>
      </c>
      <c r="E3978" s="17">
        <v>6.5645514223194699</v>
      </c>
      <c r="F3978" s="17">
        <v>82.350770672540904</v>
      </c>
      <c r="G3978" s="17">
        <v>59.901290849996101</v>
      </c>
    </row>
    <row r="3979" spans="1:7" x14ac:dyDescent="0.3">
      <c r="A3979" s="17" t="str">
        <f t="shared" si="67"/>
        <v>2022-23Corangamite ShireC1</v>
      </c>
      <c r="B3979" s="17" t="s">
        <v>289</v>
      </c>
      <c r="C3979" s="17" t="s">
        <v>213</v>
      </c>
      <c r="D3979" s="17" t="s">
        <v>312</v>
      </c>
      <c r="E3979" s="17">
        <v>3474.87012580585</v>
      </c>
      <c r="F3979" s="17">
        <v>2409.9772621942202</v>
      </c>
      <c r="G3979" s="17">
        <v>2527.6408925668902</v>
      </c>
    </row>
    <row r="3980" spans="1:7" x14ac:dyDescent="0.3">
      <c r="A3980" s="17" t="str">
        <f t="shared" si="67"/>
        <v>2022-23Corangamite ShireWC2</v>
      </c>
      <c r="B3980" s="17" t="s">
        <v>289</v>
      </c>
      <c r="C3980" s="17" t="s">
        <v>213</v>
      </c>
      <c r="D3980" s="17" t="s">
        <v>293</v>
      </c>
      <c r="E3980" s="17">
        <v>6.0290175232704</v>
      </c>
      <c r="F3980" s="17">
        <v>6.0319201847867001</v>
      </c>
      <c r="G3980" s="17">
        <v>3.7542024324584302</v>
      </c>
    </row>
    <row r="3981" spans="1:7" x14ac:dyDescent="0.3">
      <c r="A3981" s="17" t="str">
        <f t="shared" si="67"/>
        <v>2022-23Corangamite ShireC2</v>
      </c>
      <c r="B3981" s="17" t="s">
        <v>289</v>
      </c>
      <c r="C3981" s="17" t="s">
        <v>213</v>
      </c>
      <c r="D3981" s="17" t="s">
        <v>311</v>
      </c>
      <c r="E3981" s="17">
        <v>31640.9213244038</v>
      </c>
      <c r="F3981" s="17">
        <v>17890.101708148799</v>
      </c>
      <c r="G3981" s="17">
        <v>21055.4866614577</v>
      </c>
    </row>
    <row r="3982" spans="1:7" x14ac:dyDescent="0.3">
      <c r="A3982" s="17" t="str">
        <f t="shared" si="67"/>
        <v>2022-23Corangamite ShireO2</v>
      </c>
      <c r="B3982" s="17" t="s">
        <v>289</v>
      </c>
      <c r="C3982" s="17" t="s">
        <v>213</v>
      </c>
      <c r="D3982" s="17" t="s">
        <v>315</v>
      </c>
      <c r="E3982" s="17">
        <v>0</v>
      </c>
      <c r="F3982" s="17">
        <v>0.148505628817174</v>
      </c>
      <c r="G3982" s="17">
        <v>0.15021049230477601</v>
      </c>
    </row>
    <row r="3983" spans="1:7" x14ac:dyDescent="0.3">
      <c r="A3983" s="17" t="str">
        <f t="shared" si="67"/>
        <v>2022-23Corangamite ShireS2</v>
      </c>
      <c r="B3983" s="17" t="s">
        <v>289</v>
      </c>
      <c r="C3983" s="17" t="s">
        <v>213</v>
      </c>
      <c r="D3983" s="17" t="s">
        <v>317</v>
      </c>
      <c r="E3983" s="17">
        <v>2.8354000358908399E-3</v>
      </c>
      <c r="F3983" s="17">
        <v>3.07688577560212E-3</v>
      </c>
      <c r="G3983" s="17">
        <v>3.2832652195587501E-3</v>
      </c>
    </row>
    <row r="3984" spans="1:7" x14ac:dyDescent="0.3">
      <c r="A3984" s="17" t="str">
        <f t="shared" si="67"/>
        <v>2022-23Corangamite ShireS1</v>
      </c>
      <c r="B3984" s="17" t="s">
        <v>289</v>
      </c>
      <c r="C3984" s="17" t="s">
        <v>213</v>
      </c>
      <c r="D3984" s="17" t="s">
        <v>116</v>
      </c>
      <c r="E3984" s="17">
        <v>0.43400234002339999</v>
      </c>
      <c r="F3984" s="17">
        <v>0.58414073656118604</v>
      </c>
      <c r="G3984" s="17">
        <v>0.55576037263242795</v>
      </c>
    </row>
    <row r="3985" spans="1:7" x14ac:dyDescent="0.3">
      <c r="A3985" s="17" t="str">
        <f t="shared" si="67"/>
        <v>2022-23Corangamite ShireOP1</v>
      </c>
      <c r="B3985" s="17" t="s">
        <v>289</v>
      </c>
      <c r="C3985" s="17" t="s">
        <v>213</v>
      </c>
      <c r="D3985" s="17" t="s">
        <v>306</v>
      </c>
      <c r="E3985" s="17">
        <v>6.6600666006660101E-4</v>
      </c>
      <c r="F3985" s="17">
        <v>-1.20220242720441E-2</v>
      </c>
      <c r="G3985" s="17">
        <v>-1.39067463316225E-2</v>
      </c>
    </row>
    <row r="3986" spans="1:7" x14ac:dyDescent="0.3">
      <c r="A3986" s="17" t="str">
        <f t="shared" si="67"/>
        <v>2022-23Corangamite ShireO5</v>
      </c>
      <c r="B3986" s="17" t="s">
        <v>289</v>
      </c>
      <c r="C3986" s="17" t="s">
        <v>213</v>
      </c>
      <c r="D3986" s="17" t="s">
        <v>70</v>
      </c>
      <c r="E3986" s="17">
        <v>1.07836326668926</v>
      </c>
      <c r="F3986" s="17">
        <v>1.1059595598276799</v>
      </c>
      <c r="G3986" s="17">
        <v>1.0302152274769401</v>
      </c>
    </row>
    <row r="3987" spans="1:7" x14ac:dyDescent="0.3">
      <c r="A3987" s="17" t="str">
        <f t="shared" si="67"/>
        <v>2022-23Corangamite ShireO4</v>
      </c>
      <c r="B3987" s="17" t="s">
        <v>289</v>
      </c>
      <c r="C3987" s="17" t="s">
        <v>213</v>
      </c>
      <c r="D3987" s="17" t="s">
        <v>313</v>
      </c>
      <c r="E3987" s="17">
        <v>0.32325640090860702</v>
      </c>
      <c r="F3987" s="17">
        <v>0.195570360867104</v>
      </c>
      <c r="G3987" s="17">
        <v>0.21709661932878299</v>
      </c>
    </row>
    <row r="3988" spans="1:7" x14ac:dyDescent="0.3">
      <c r="A3988" s="17" t="str">
        <f t="shared" si="67"/>
        <v>2022-23Corangamite ShireO3</v>
      </c>
      <c r="B3988" s="17" t="s">
        <v>289</v>
      </c>
      <c r="C3988" s="17" t="s">
        <v>213</v>
      </c>
      <c r="D3988" s="17" t="s">
        <v>314</v>
      </c>
      <c r="E3988" s="17">
        <v>0</v>
      </c>
      <c r="F3988" s="17">
        <v>2.9313650044590699E-2</v>
      </c>
      <c r="G3988" s="17">
        <v>3.7135975614160599E-2</v>
      </c>
    </row>
    <row r="3989" spans="1:7" x14ac:dyDescent="0.3">
      <c r="A3989" s="17" t="str">
        <f t="shared" si="67"/>
        <v>2022-23Corangamite ShireWC3</v>
      </c>
      <c r="B3989" s="17" t="s">
        <v>289</v>
      </c>
      <c r="C3989" s="17" t="s">
        <v>213</v>
      </c>
      <c r="D3989" s="17" t="s">
        <v>292</v>
      </c>
      <c r="E3989" s="17">
        <v>132.71741865899699</v>
      </c>
      <c r="F3989" s="17">
        <v>137.95516789220801</v>
      </c>
      <c r="G3989" s="17">
        <v>131.51140651485699</v>
      </c>
    </row>
    <row r="3990" spans="1:7" x14ac:dyDescent="0.3">
      <c r="A3990" s="17" t="str">
        <f t="shared" si="67"/>
        <v>2022-23Darebin CityS2</v>
      </c>
      <c r="B3990" s="17" t="s">
        <v>289</v>
      </c>
      <c r="C3990" s="17" t="s">
        <v>214</v>
      </c>
      <c r="D3990" s="17" t="s">
        <v>317</v>
      </c>
      <c r="E3990" s="17">
        <v>1.97418206382965E-3</v>
      </c>
      <c r="F3990" s="17">
        <v>3.07688577560212E-3</v>
      </c>
      <c r="G3990" s="17">
        <v>2.0770459478461601E-3</v>
      </c>
    </row>
    <row r="3991" spans="1:7" x14ac:dyDescent="0.3">
      <c r="A3991" s="17" t="str">
        <f t="shared" si="67"/>
        <v>2022-23Darebin CityS1</v>
      </c>
      <c r="B3991" s="17" t="s">
        <v>289</v>
      </c>
      <c r="C3991" s="17" t="s">
        <v>214</v>
      </c>
      <c r="D3991" s="17" t="s">
        <v>116</v>
      </c>
      <c r="E3991" s="17">
        <v>0.71076974799887305</v>
      </c>
      <c r="F3991" s="17">
        <v>0.58414073656118604</v>
      </c>
      <c r="G3991" s="17">
        <v>0.67770974034447595</v>
      </c>
    </row>
    <row r="3992" spans="1:7" x14ac:dyDescent="0.3">
      <c r="A3992" s="17" t="str">
        <f t="shared" si="67"/>
        <v>2022-23Darebin CityOP1</v>
      </c>
      <c r="B3992" s="17" t="s">
        <v>289</v>
      </c>
      <c r="C3992" s="17" t="s">
        <v>214</v>
      </c>
      <c r="D3992" s="17" t="s">
        <v>306</v>
      </c>
      <c r="E3992" s="17">
        <v>4.0329079753387898E-2</v>
      </c>
      <c r="F3992" s="17">
        <v>-1.20220242720441E-2</v>
      </c>
      <c r="G3992" s="17">
        <v>2.14079554076472E-2</v>
      </c>
    </row>
    <row r="3993" spans="1:7" x14ac:dyDescent="0.3">
      <c r="A3993" s="17" t="str">
        <f t="shared" si="67"/>
        <v>2022-23Darebin CityO5</v>
      </c>
      <c r="B3993" s="17" t="s">
        <v>289</v>
      </c>
      <c r="C3993" s="17" t="s">
        <v>214</v>
      </c>
      <c r="D3993" s="17" t="s">
        <v>70</v>
      </c>
      <c r="E3993" s="17">
        <v>1.2821440816792999</v>
      </c>
      <c r="F3993" s="17">
        <v>1.1059595598276799</v>
      </c>
      <c r="G3993" s="17">
        <v>1.29186678670143</v>
      </c>
    </row>
    <row r="3994" spans="1:7" x14ac:dyDescent="0.3">
      <c r="A3994" s="17" t="str">
        <f t="shared" si="67"/>
        <v>2022-23Darebin CityO4</v>
      </c>
      <c r="B3994" s="17" t="s">
        <v>289</v>
      </c>
      <c r="C3994" s="17" t="s">
        <v>214</v>
      </c>
      <c r="D3994" s="17" t="s">
        <v>313</v>
      </c>
      <c r="E3994" s="17">
        <v>0.261791402637438</v>
      </c>
      <c r="F3994" s="17">
        <v>0.195570360867104</v>
      </c>
      <c r="G3994" s="17">
        <v>0.17784955905462799</v>
      </c>
    </row>
    <row r="3995" spans="1:7" x14ac:dyDescent="0.3">
      <c r="A3995" s="17" t="str">
        <f t="shared" si="67"/>
        <v>2022-23Darebin CityO3</v>
      </c>
      <c r="B3995" s="17" t="s">
        <v>289</v>
      </c>
      <c r="C3995" s="17" t="s">
        <v>214</v>
      </c>
      <c r="D3995" s="17" t="s">
        <v>314</v>
      </c>
      <c r="E3995" s="17">
        <v>1.33694117319718E-2</v>
      </c>
      <c r="F3995" s="17">
        <v>2.9313650044590699E-2</v>
      </c>
      <c r="G3995" s="17">
        <v>3.4677492666996497E-2</v>
      </c>
    </row>
    <row r="3996" spans="1:7" x14ac:dyDescent="0.3">
      <c r="A3996" s="17" t="str">
        <f t="shared" si="67"/>
        <v>2022-23Darebin CityLB1</v>
      </c>
      <c r="B3996" s="17" t="s">
        <v>289</v>
      </c>
      <c r="C3996" s="17" t="s">
        <v>214</v>
      </c>
      <c r="D3996" s="17" t="s">
        <v>329</v>
      </c>
      <c r="E3996" s="17">
        <v>4.7273592109051297</v>
      </c>
      <c r="F3996" s="17">
        <v>3.7135197666989099</v>
      </c>
      <c r="G3996" s="17">
        <v>4.8782451027063303</v>
      </c>
    </row>
    <row r="3997" spans="1:7" x14ac:dyDescent="0.3">
      <c r="A3997" s="17" t="str">
        <f t="shared" si="67"/>
        <v>2022-23Darebin CityMC3</v>
      </c>
      <c r="B3997" s="17" t="s">
        <v>289</v>
      </c>
      <c r="C3997" s="17" t="s">
        <v>214</v>
      </c>
      <c r="D3997" s="17" t="s">
        <v>297</v>
      </c>
      <c r="E3997" s="17">
        <v>75.872608013310796</v>
      </c>
      <c r="F3997" s="17">
        <v>86.610523781947194</v>
      </c>
      <c r="G3997" s="17">
        <v>85.705721362328603</v>
      </c>
    </row>
    <row r="3998" spans="1:7" x14ac:dyDescent="0.3">
      <c r="A3998" s="17" t="str">
        <f t="shared" si="67"/>
        <v>2022-23Darebin CityC1</v>
      </c>
      <c r="B3998" s="17" t="s">
        <v>289</v>
      </c>
      <c r="C3998" s="17" t="s">
        <v>214</v>
      </c>
      <c r="D3998" s="17" t="s">
        <v>312</v>
      </c>
      <c r="E3998" s="17">
        <v>1291.1431137127099</v>
      </c>
      <c r="F3998" s="17">
        <v>2409.9772621942202</v>
      </c>
      <c r="G3998" s="17">
        <v>1589.15441255418</v>
      </c>
    </row>
    <row r="3999" spans="1:7" x14ac:dyDescent="0.3">
      <c r="A3999" s="17" t="str">
        <f t="shared" si="67"/>
        <v>2022-23Darebin CityMC4</v>
      </c>
      <c r="B3999" s="17" t="s">
        <v>289</v>
      </c>
      <c r="C3999" s="17" t="s">
        <v>214</v>
      </c>
      <c r="D3999" s="17" t="s">
        <v>304</v>
      </c>
      <c r="E3999" s="17">
        <v>0.74760812840989999</v>
      </c>
      <c r="F3999" s="17">
        <v>0.77911428914280301</v>
      </c>
      <c r="G3999" s="17">
        <v>0.766823891995286</v>
      </c>
    </row>
    <row r="4000" spans="1:7" x14ac:dyDescent="0.3">
      <c r="A4000" s="17" t="str">
        <f t="shared" si="67"/>
        <v>2022-23Darebin CityC6</v>
      </c>
      <c r="B4000" s="17" t="s">
        <v>289</v>
      </c>
      <c r="C4000" s="17" t="s">
        <v>214</v>
      </c>
      <c r="D4000" s="17" t="s">
        <v>307</v>
      </c>
      <c r="E4000" s="17">
        <v>7</v>
      </c>
      <c r="F4000" s="17">
        <v>5.4936708860759502</v>
      </c>
      <c r="G4000" s="17">
        <v>7.7272727272727302</v>
      </c>
    </row>
    <row r="4001" spans="1:7" x14ac:dyDescent="0.3">
      <c r="A4001" s="17" t="str">
        <f t="shared" si="67"/>
        <v>2022-23Darebin CityMC6</v>
      </c>
      <c r="B4001" s="17" t="s">
        <v>289</v>
      </c>
      <c r="C4001" s="17" t="s">
        <v>214</v>
      </c>
      <c r="D4001" s="17" t="s">
        <v>302</v>
      </c>
      <c r="E4001" s="17">
        <v>0.92090395480225995</v>
      </c>
      <c r="F4001" s="17">
        <v>0.97788007754137096</v>
      </c>
      <c r="G4001" s="17">
        <v>0.95249207594398999</v>
      </c>
    </row>
    <row r="4002" spans="1:7" x14ac:dyDescent="0.3">
      <c r="A4002" s="17" t="str">
        <f t="shared" si="67"/>
        <v>2022-23Darebin CityC2</v>
      </c>
      <c r="B4002" s="17" t="s">
        <v>289</v>
      </c>
      <c r="C4002" s="17" t="s">
        <v>214</v>
      </c>
      <c r="D4002" s="17" t="s">
        <v>311</v>
      </c>
      <c r="E4002" s="17">
        <v>5310.4533209166202</v>
      </c>
      <c r="F4002" s="17">
        <v>17890.101708148799</v>
      </c>
      <c r="G4002" s="17">
        <v>7870.1858184016601</v>
      </c>
    </row>
    <row r="4003" spans="1:7" x14ac:dyDescent="0.3">
      <c r="A4003" s="17" t="str">
        <f t="shared" si="67"/>
        <v>2022-23Darebin CityC3</v>
      </c>
      <c r="B4003" s="17" t="s">
        <v>289</v>
      </c>
      <c r="C4003" s="17" t="s">
        <v>214</v>
      </c>
      <c r="D4003" s="17" t="s">
        <v>310</v>
      </c>
      <c r="E4003" s="17">
        <v>240.15175718849801</v>
      </c>
      <c r="F4003" s="17">
        <v>105.235536283898</v>
      </c>
      <c r="G4003" s="17">
        <v>275.231656900031</v>
      </c>
    </row>
    <row r="4004" spans="1:7" x14ac:dyDescent="0.3">
      <c r="A4004" s="17" t="str">
        <f t="shared" si="67"/>
        <v>2022-23Darebin CityWC1</v>
      </c>
      <c r="B4004" s="17" t="s">
        <v>289</v>
      </c>
      <c r="C4004" s="17" t="s">
        <v>214</v>
      </c>
      <c r="D4004" s="17" t="s">
        <v>294</v>
      </c>
      <c r="E4004" s="17">
        <v>183.672413793103</v>
      </c>
      <c r="F4004" s="17">
        <v>142.272041912909</v>
      </c>
      <c r="G4004" s="17">
        <v>152.63417724494099</v>
      </c>
    </row>
    <row r="4005" spans="1:7" x14ac:dyDescent="0.3">
      <c r="A4005" s="17" t="str">
        <f t="shared" si="67"/>
        <v>2022-23Darebin CityC5</v>
      </c>
      <c r="B4005" s="17" t="s">
        <v>289</v>
      </c>
      <c r="C4005" s="17" t="s">
        <v>214</v>
      </c>
      <c r="D4005" s="17" t="s">
        <v>308</v>
      </c>
      <c r="E4005" s="17">
        <v>135.89649782153199</v>
      </c>
      <c r="F4005" s="17">
        <v>564.26027484438498</v>
      </c>
      <c r="G4005" s="17">
        <v>149.992439058679</v>
      </c>
    </row>
    <row r="4006" spans="1:7" x14ac:dyDescent="0.3">
      <c r="A4006" s="17" t="str">
        <f t="shared" si="67"/>
        <v>2022-23Darebin CityR4</v>
      </c>
      <c r="B4006" s="17" t="s">
        <v>289</v>
      </c>
      <c r="C4006" s="17" t="s">
        <v>214</v>
      </c>
      <c r="D4006" s="17" t="s">
        <v>290</v>
      </c>
      <c r="E4006" s="17">
        <v>30.7276378906834</v>
      </c>
      <c r="F4006" s="17">
        <v>18.264228852014799</v>
      </c>
      <c r="G4006" s="17">
        <v>35.730925012945399</v>
      </c>
    </row>
    <row r="4007" spans="1:7" x14ac:dyDescent="0.3">
      <c r="A4007" s="17" t="str">
        <f t="shared" si="67"/>
        <v>2022-23Darebin CityC7</v>
      </c>
      <c r="B4007" s="17" t="s">
        <v>289</v>
      </c>
      <c r="C4007" s="17" t="s">
        <v>214</v>
      </c>
      <c r="D4007" s="17" t="s">
        <v>296</v>
      </c>
      <c r="E4007" s="17">
        <v>0.191061452513966</v>
      </c>
      <c r="F4007" s="17">
        <v>0.182727611163157</v>
      </c>
      <c r="G4007" s="17">
        <v>0.16123143888887601</v>
      </c>
    </row>
    <row r="4008" spans="1:7" x14ac:dyDescent="0.3">
      <c r="A4008" s="17" t="str">
        <f t="shared" si="67"/>
        <v>2022-23Darebin CityWC2</v>
      </c>
      <c r="B4008" s="17" t="s">
        <v>289</v>
      </c>
      <c r="C4008" s="17" t="s">
        <v>214</v>
      </c>
      <c r="D4008" s="17" t="s">
        <v>293</v>
      </c>
      <c r="E4008" s="17">
        <v>18.3580786026201</v>
      </c>
      <c r="F4008" s="17">
        <v>6.0319201847867001</v>
      </c>
      <c r="G4008" s="17">
        <v>9.4222327713484209</v>
      </c>
    </row>
    <row r="4009" spans="1:7" x14ac:dyDescent="0.3">
      <c r="A4009" s="17" t="str">
        <f t="shared" si="67"/>
        <v>2022-23Darebin CityWC3</v>
      </c>
      <c r="B4009" s="17" t="s">
        <v>289</v>
      </c>
      <c r="C4009" s="17" t="s">
        <v>214</v>
      </c>
      <c r="D4009" s="17" t="s">
        <v>292</v>
      </c>
      <c r="E4009" s="17">
        <v>143.588433333333</v>
      </c>
      <c r="F4009" s="17">
        <v>137.95516789220801</v>
      </c>
      <c r="G4009" s="17">
        <v>139.20575164376899</v>
      </c>
    </row>
    <row r="4010" spans="1:7" x14ac:dyDescent="0.3">
      <c r="A4010" s="17" t="str">
        <f t="shared" si="67"/>
        <v>2022-23Darebin CityWC4</v>
      </c>
      <c r="B4010" s="17" t="s">
        <v>289</v>
      </c>
      <c r="C4010" s="17" t="s">
        <v>214</v>
      </c>
      <c r="D4010" s="17" t="s">
        <v>291</v>
      </c>
      <c r="E4010" s="17">
        <v>56.608516666666702</v>
      </c>
      <c r="F4010" s="17">
        <v>77.599560290157896</v>
      </c>
      <c r="G4010" s="17">
        <v>66.919179823215501</v>
      </c>
    </row>
    <row r="4011" spans="1:7" x14ac:dyDescent="0.3">
      <c r="A4011" s="17" t="str">
        <f t="shared" si="67"/>
        <v>2022-23Darebin CityWC5</v>
      </c>
      <c r="B4011" s="17" t="s">
        <v>289</v>
      </c>
      <c r="C4011" s="17" t="s">
        <v>214</v>
      </c>
      <c r="D4011" s="17" t="s">
        <v>46</v>
      </c>
      <c r="E4011" s="17">
        <v>0.540698296354992</v>
      </c>
      <c r="F4011" s="17">
        <v>0.48157373029276901</v>
      </c>
      <c r="G4011" s="17">
        <v>0.509253655235272</v>
      </c>
    </row>
    <row r="4012" spans="1:7" x14ac:dyDescent="0.3">
      <c r="A4012" s="17" t="str">
        <f t="shared" si="67"/>
        <v>2022-23Darebin CityE2</v>
      </c>
      <c r="B4012" s="17" t="s">
        <v>289</v>
      </c>
      <c r="C4012" s="17" t="s">
        <v>214</v>
      </c>
      <c r="D4012" s="17" t="s">
        <v>54</v>
      </c>
      <c r="E4012" s="17">
        <v>2622.6017402583402</v>
      </c>
      <c r="F4012" s="17">
        <v>3923.0064852901201</v>
      </c>
      <c r="G4012" s="17">
        <v>3093.9173879313598</v>
      </c>
    </row>
    <row r="4013" spans="1:7" x14ac:dyDescent="0.3">
      <c r="A4013" s="17" t="str">
        <f t="shared" si="67"/>
        <v>2022-23Darebin CityO2</v>
      </c>
      <c r="B4013" s="17" t="s">
        <v>289</v>
      </c>
      <c r="C4013" s="17" t="s">
        <v>214</v>
      </c>
      <c r="D4013" s="17" t="s">
        <v>315</v>
      </c>
      <c r="E4013" s="17">
        <v>0.33081294648757298</v>
      </c>
      <c r="F4013" s="17">
        <v>0.148505628817174</v>
      </c>
      <c r="G4013" s="17">
        <v>0.198665046142672</v>
      </c>
    </row>
    <row r="4014" spans="1:7" x14ac:dyDescent="0.3">
      <c r="A4014" s="17" t="str">
        <f t="shared" si="67"/>
        <v>2022-23Darebin CityE4</v>
      </c>
      <c r="B4014" s="17" t="s">
        <v>289</v>
      </c>
      <c r="C4014" s="17" t="s">
        <v>214</v>
      </c>
      <c r="D4014" s="17" t="s">
        <v>299</v>
      </c>
      <c r="E4014" s="17">
        <v>1631.08685078095</v>
      </c>
      <c r="F4014" s="17">
        <v>1846.8824585038799</v>
      </c>
      <c r="G4014" s="17">
        <v>1842.4470347828401</v>
      </c>
    </row>
    <row r="4015" spans="1:7" x14ac:dyDescent="0.3">
      <c r="A4015" s="17" t="str">
        <f t="shared" si="67"/>
        <v>2022-23Darebin CityL2</v>
      </c>
      <c r="B4015" s="17" t="s">
        <v>289</v>
      </c>
      <c r="C4015" s="17" t="s">
        <v>214</v>
      </c>
      <c r="D4015" s="17" t="s">
        <v>316</v>
      </c>
      <c r="E4015" s="17">
        <v>0.53169609633989601</v>
      </c>
      <c r="F4015" s="17">
        <v>0.26483524241297501</v>
      </c>
      <c r="G4015" s="17">
        <v>0.160709954774921</v>
      </c>
    </row>
    <row r="4016" spans="1:7" x14ac:dyDescent="0.3">
      <c r="A4016" s="17" t="str">
        <f t="shared" si="67"/>
        <v>2022-23Darebin CityC4</v>
      </c>
      <c r="B4016" s="17" t="s">
        <v>289</v>
      </c>
      <c r="C4016" s="17" t="s">
        <v>214</v>
      </c>
      <c r="D4016" s="17" t="s">
        <v>309</v>
      </c>
      <c r="E4016" s="17">
        <v>1165.1977250806499</v>
      </c>
      <c r="F4016" s="17">
        <v>1671.0885249641201</v>
      </c>
      <c r="G4016" s="17">
        <v>1432.19430206219</v>
      </c>
    </row>
    <row r="4017" spans="1:7" x14ac:dyDescent="0.3">
      <c r="A4017" s="17" t="str">
        <f t="shared" ref="A4017:A4080" si="68">CONCATENATE(B4017,C4017,D4017)</f>
        <v>2022-23Darebin CityG1</v>
      </c>
      <c r="B4017" s="17" t="s">
        <v>289</v>
      </c>
      <c r="C4017" s="17" t="s">
        <v>214</v>
      </c>
      <c r="D4017" s="17" t="s">
        <v>338</v>
      </c>
      <c r="E4017" s="17">
        <v>6.9444444444444406E-2</v>
      </c>
      <c r="F4017" s="17">
        <v>8.9952113267928305E-2</v>
      </c>
      <c r="G4017" s="17">
        <v>6.2400867020883703E-2</v>
      </c>
    </row>
    <row r="4018" spans="1:7" x14ac:dyDescent="0.3">
      <c r="A4018" s="17" t="str">
        <f t="shared" si="68"/>
        <v>2022-23Darebin CityL1</v>
      </c>
      <c r="B4018" s="17" t="s">
        <v>289</v>
      </c>
      <c r="C4018" s="17" t="s">
        <v>214</v>
      </c>
      <c r="D4018" s="17" t="s">
        <v>63</v>
      </c>
      <c r="E4018" s="17">
        <v>1.83368288117628</v>
      </c>
      <c r="F4018" s="17">
        <v>2.64124785824758</v>
      </c>
      <c r="G4018" s="17">
        <v>2.2639273973074299</v>
      </c>
    </row>
    <row r="4019" spans="1:7" x14ac:dyDescent="0.3">
      <c r="A4019" s="17" t="str">
        <f t="shared" si="68"/>
        <v>2022-23Darebin CityR1</v>
      </c>
      <c r="B4019" s="17" t="s">
        <v>289</v>
      </c>
      <c r="C4019" s="17" t="s">
        <v>214</v>
      </c>
      <c r="D4019" s="17" t="s">
        <v>301</v>
      </c>
      <c r="E4019" s="17">
        <v>100.90633439928401</v>
      </c>
      <c r="F4019" s="17">
        <v>82.350770672540904</v>
      </c>
      <c r="G4019" s="17">
        <v>113.76110685203101</v>
      </c>
    </row>
    <row r="4020" spans="1:7" x14ac:dyDescent="0.3">
      <c r="A4020" s="17" t="str">
        <f t="shared" si="68"/>
        <v>2022-23Darebin CityMC5</v>
      </c>
      <c r="B4020" s="17" t="s">
        <v>289</v>
      </c>
      <c r="C4020" s="17" t="s">
        <v>214</v>
      </c>
      <c r="D4020" s="17" t="s">
        <v>303</v>
      </c>
      <c r="E4020" s="17">
        <v>0.73863636363636398</v>
      </c>
      <c r="F4020" s="17">
        <v>0.822019356937015</v>
      </c>
      <c r="G4020" s="17">
        <v>0.82738093339323804</v>
      </c>
    </row>
    <row r="4021" spans="1:7" x14ac:dyDescent="0.3">
      <c r="A4021" s="17" t="str">
        <f t="shared" si="68"/>
        <v>2022-23Darebin CityAF6</v>
      </c>
      <c r="B4021" s="17" t="s">
        <v>289</v>
      </c>
      <c r="C4021" s="17" t="s">
        <v>214</v>
      </c>
      <c r="D4021" s="17" t="s">
        <v>332</v>
      </c>
      <c r="E4021" s="17">
        <v>2.6730834469684401</v>
      </c>
      <c r="F4021" s="17">
        <v>4.5893074838611296</v>
      </c>
      <c r="G4021" s="17">
        <v>5.4694595442213698</v>
      </c>
    </row>
    <row r="4022" spans="1:7" x14ac:dyDescent="0.3">
      <c r="A4022" s="17" t="str">
        <f t="shared" si="68"/>
        <v>2022-23Darebin CityAF7</v>
      </c>
      <c r="B4022" s="17" t="s">
        <v>289</v>
      </c>
      <c r="C4022" s="17" t="s">
        <v>214</v>
      </c>
      <c r="D4022" s="17" t="s">
        <v>322</v>
      </c>
      <c r="E4022" s="17">
        <v>2.84180232818558</v>
      </c>
      <c r="F4022" s="17">
        <v>11.500413423283</v>
      </c>
      <c r="G4022" s="17">
        <v>2.0564391620470799</v>
      </c>
    </row>
    <row r="4023" spans="1:7" x14ac:dyDescent="0.3">
      <c r="A4023" s="17" t="str">
        <f t="shared" si="68"/>
        <v>2022-23Darebin CityAM1</v>
      </c>
      <c r="B4023" s="17" t="s">
        <v>289</v>
      </c>
      <c r="C4023" s="17" t="s">
        <v>214</v>
      </c>
      <c r="D4023" s="17" t="s">
        <v>318</v>
      </c>
      <c r="E4023" s="17">
        <v>1.4976253298152999</v>
      </c>
      <c r="F4023" s="17">
        <v>1.9084866693768601</v>
      </c>
      <c r="G4023" s="17">
        <v>1.79616990824585</v>
      </c>
    </row>
    <row r="4024" spans="1:7" x14ac:dyDescent="0.3">
      <c r="A4024" s="17" t="str">
        <f t="shared" si="68"/>
        <v>2022-23Darebin CityAM2</v>
      </c>
      <c r="B4024" s="17" t="s">
        <v>289</v>
      </c>
      <c r="C4024" s="17" t="s">
        <v>214</v>
      </c>
      <c r="D4024" s="17" t="s">
        <v>323</v>
      </c>
      <c r="E4024" s="17">
        <v>0.30138445154419602</v>
      </c>
      <c r="F4024" s="17">
        <v>0.43219647255364302</v>
      </c>
      <c r="G4024" s="17">
        <v>0.50037996797673001</v>
      </c>
    </row>
    <row r="4025" spans="1:7" x14ac:dyDescent="0.3">
      <c r="A4025" s="17" t="str">
        <f t="shared" si="68"/>
        <v>2022-23Darebin CityAM5</v>
      </c>
      <c r="B4025" s="17" t="s">
        <v>289</v>
      </c>
      <c r="C4025" s="17" t="s">
        <v>214</v>
      </c>
      <c r="D4025" s="17" t="s">
        <v>324</v>
      </c>
      <c r="E4025" s="17">
        <v>0.41320553780617703</v>
      </c>
      <c r="F4025" s="17">
        <v>0.36645320055673702</v>
      </c>
      <c r="G4025" s="17">
        <v>0.36776152942982998</v>
      </c>
    </row>
    <row r="4026" spans="1:7" x14ac:dyDescent="0.3">
      <c r="A4026" s="17" t="str">
        <f t="shared" si="68"/>
        <v>2022-23Darebin CityAM6</v>
      </c>
      <c r="B4026" s="17" t="s">
        <v>289</v>
      </c>
      <c r="C4026" s="17" t="s">
        <v>214</v>
      </c>
      <c r="D4026" s="17" t="s">
        <v>325</v>
      </c>
      <c r="E4026" s="17">
        <v>9.3653108058668995</v>
      </c>
      <c r="F4026" s="17">
        <v>14.217352510829301</v>
      </c>
      <c r="G4026" s="17">
        <v>7.7068162418600901</v>
      </c>
    </row>
    <row r="4027" spans="1:7" x14ac:dyDescent="0.3">
      <c r="A4027" s="17" t="str">
        <f t="shared" si="68"/>
        <v>2022-23Darebin CityAM7</v>
      </c>
      <c r="B4027" s="17" t="s">
        <v>289</v>
      </c>
      <c r="C4027" s="17" t="s">
        <v>214</v>
      </c>
      <c r="D4027" s="17" t="s">
        <v>326</v>
      </c>
      <c r="E4027" s="17">
        <v>1</v>
      </c>
      <c r="F4027" s="17">
        <v>0.63968792645263195</v>
      </c>
      <c r="G4027" s="17">
        <v>0.93777056277056303</v>
      </c>
    </row>
    <row r="4028" spans="1:7" x14ac:dyDescent="0.3">
      <c r="A4028" s="17" t="str">
        <f t="shared" si="68"/>
        <v>2022-23Darebin CityFS1</v>
      </c>
      <c r="B4028" s="17" t="s">
        <v>289</v>
      </c>
      <c r="C4028" s="17" t="s">
        <v>214</v>
      </c>
      <c r="D4028" s="17" t="s">
        <v>327</v>
      </c>
      <c r="E4028" s="17">
        <v>1.34045454545455</v>
      </c>
      <c r="F4028" s="17">
        <v>2.0179266072490498</v>
      </c>
      <c r="G4028" s="17">
        <v>1.8059135130036801</v>
      </c>
    </row>
    <row r="4029" spans="1:7" x14ac:dyDescent="0.3">
      <c r="A4029" s="17" t="str">
        <f t="shared" si="68"/>
        <v>2022-23Darebin CityFS2</v>
      </c>
      <c r="B4029" s="17" t="s">
        <v>289</v>
      </c>
      <c r="C4029" s="17" t="s">
        <v>214</v>
      </c>
      <c r="D4029" s="17" t="s">
        <v>328</v>
      </c>
      <c r="E4029" s="17">
        <v>0.94757281553398098</v>
      </c>
      <c r="F4029" s="17">
        <v>0.86800034719728203</v>
      </c>
      <c r="G4029" s="17">
        <v>0.95867909233778303</v>
      </c>
    </row>
    <row r="4030" spans="1:7" x14ac:dyDescent="0.3">
      <c r="A4030" s="17" t="str">
        <f t="shared" si="68"/>
        <v>2022-23Darebin CitySP1</v>
      </c>
      <c r="B4030" s="17" t="s">
        <v>289</v>
      </c>
      <c r="C4030" s="17" t="s">
        <v>214</v>
      </c>
      <c r="D4030" s="17" t="s">
        <v>305</v>
      </c>
      <c r="E4030" s="17">
        <v>145.5</v>
      </c>
      <c r="F4030" s="17">
        <v>87.031818181818196</v>
      </c>
      <c r="G4030" s="17">
        <v>89.204545454545496</v>
      </c>
    </row>
    <row r="4031" spans="1:7" x14ac:dyDescent="0.3">
      <c r="A4031" s="17" t="str">
        <f t="shared" si="68"/>
        <v>2022-23Darebin CityFS4</v>
      </c>
      <c r="B4031" s="17" t="s">
        <v>289</v>
      </c>
      <c r="C4031" s="17" t="s">
        <v>214</v>
      </c>
      <c r="D4031" s="17" t="s">
        <v>339</v>
      </c>
      <c r="E4031" s="17">
        <v>1</v>
      </c>
      <c r="F4031" s="17">
        <v>0.84019844555310996</v>
      </c>
      <c r="G4031" s="17">
        <v>0.99278301761230403</v>
      </c>
    </row>
    <row r="4032" spans="1:7" x14ac:dyDescent="0.3">
      <c r="A4032" s="17" t="str">
        <f t="shared" si="68"/>
        <v>2022-23Darebin CitySP4</v>
      </c>
      <c r="B4032" s="17" t="s">
        <v>289</v>
      </c>
      <c r="C4032" s="17" t="s">
        <v>214</v>
      </c>
      <c r="D4032" s="17" t="s">
        <v>319</v>
      </c>
      <c r="E4032" s="17">
        <v>0.85714285714285698</v>
      </c>
      <c r="F4032" s="17">
        <v>0.52134335627158601</v>
      </c>
      <c r="G4032" s="17">
        <v>0.655658003612549</v>
      </c>
    </row>
    <row r="4033" spans="1:7" x14ac:dyDescent="0.3">
      <c r="A4033" s="17" t="str">
        <f t="shared" si="68"/>
        <v>2022-23Darebin CityG2</v>
      </c>
      <c r="B4033" s="17" t="s">
        <v>289</v>
      </c>
      <c r="C4033" s="17" t="s">
        <v>214</v>
      </c>
      <c r="D4033" s="17" t="s">
        <v>22</v>
      </c>
      <c r="E4033" s="17">
        <v>60</v>
      </c>
      <c r="F4033" s="17">
        <v>53.875641025641002</v>
      </c>
      <c r="G4033" s="17">
        <v>57.863636363636402</v>
      </c>
    </row>
    <row r="4034" spans="1:7" x14ac:dyDescent="0.3">
      <c r="A4034" s="17" t="str">
        <f t="shared" si="68"/>
        <v>2022-23Darebin CityG3</v>
      </c>
      <c r="B4034" s="17" t="s">
        <v>289</v>
      </c>
      <c r="C4034" s="17" t="s">
        <v>214</v>
      </c>
      <c r="D4034" s="17" t="s">
        <v>337</v>
      </c>
      <c r="E4034" s="17">
        <v>0.98765432098765404</v>
      </c>
      <c r="F4034" s="17">
        <v>0.926844095214302</v>
      </c>
      <c r="G4034" s="17">
        <v>0.92499206114299604</v>
      </c>
    </row>
    <row r="4035" spans="1:7" x14ac:dyDescent="0.3">
      <c r="A4035" s="17" t="str">
        <f t="shared" si="68"/>
        <v>2022-23Darebin CityG4</v>
      </c>
      <c r="B4035" s="17" t="s">
        <v>289</v>
      </c>
      <c r="C4035" s="17" t="s">
        <v>214</v>
      </c>
      <c r="D4035" s="17" t="s">
        <v>336</v>
      </c>
      <c r="E4035" s="17">
        <v>65130.555555555598</v>
      </c>
      <c r="F4035" s="17">
        <v>57531.340882433498</v>
      </c>
      <c r="G4035" s="17">
        <v>60732.597748917797</v>
      </c>
    </row>
    <row r="4036" spans="1:7" x14ac:dyDescent="0.3">
      <c r="A4036" s="17" t="str">
        <f t="shared" si="68"/>
        <v>2022-23Darebin CityG5</v>
      </c>
      <c r="B4036" s="17" t="s">
        <v>289</v>
      </c>
      <c r="C4036" s="17" t="s">
        <v>214</v>
      </c>
      <c r="D4036" s="17" t="s">
        <v>335</v>
      </c>
      <c r="E4036" s="17">
        <v>58</v>
      </c>
      <c r="F4036" s="17">
        <v>53.15</v>
      </c>
      <c r="G4036" s="17">
        <v>57.727272727272698</v>
      </c>
    </row>
    <row r="4037" spans="1:7" x14ac:dyDescent="0.3">
      <c r="A4037" s="17" t="str">
        <f t="shared" si="68"/>
        <v>2022-23Darebin CityLB2</v>
      </c>
      <c r="B4037" s="17" t="s">
        <v>289</v>
      </c>
      <c r="C4037" s="17" t="s">
        <v>214</v>
      </c>
      <c r="D4037" s="17" t="s">
        <v>334</v>
      </c>
      <c r="E4037" s="17">
        <v>0.68254020050397901</v>
      </c>
      <c r="F4037" s="17">
        <v>0.62179871830665301</v>
      </c>
      <c r="G4037" s="17">
        <v>0.68457151828236096</v>
      </c>
    </row>
    <row r="4038" spans="1:7" x14ac:dyDescent="0.3">
      <c r="A4038" s="17" t="str">
        <f t="shared" si="68"/>
        <v>2022-23Darebin CityLB5</v>
      </c>
      <c r="B4038" s="17" t="s">
        <v>289</v>
      </c>
      <c r="C4038" s="17" t="s">
        <v>214</v>
      </c>
      <c r="D4038" s="17" t="s">
        <v>330</v>
      </c>
      <c r="E4038" s="17">
        <v>37.878059001563201</v>
      </c>
      <c r="F4038" s="17">
        <v>35.380655636704098</v>
      </c>
      <c r="G4038" s="17">
        <v>41.3188283958591</v>
      </c>
    </row>
    <row r="4039" spans="1:7" x14ac:dyDescent="0.3">
      <c r="A4039" s="17" t="str">
        <f t="shared" si="68"/>
        <v>2022-23Darebin CityMC2</v>
      </c>
      <c r="B4039" s="17" t="s">
        <v>289</v>
      </c>
      <c r="C4039" s="17" t="s">
        <v>214</v>
      </c>
      <c r="D4039" s="17" t="s">
        <v>320</v>
      </c>
      <c r="E4039" s="17">
        <v>1.00690521029504</v>
      </c>
      <c r="F4039" s="17">
        <v>1.02181898787823</v>
      </c>
      <c r="G4039" s="17">
        <v>1.00858491874586</v>
      </c>
    </row>
    <row r="4040" spans="1:7" x14ac:dyDescent="0.3">
      <c r="A4040" s="17" t="str">
        <f t="shared" si="68"/>
        <v>2022-23Darebin CityR2</v>
      </c>
      <c r="B4040" s="17" t="s">
        <v>289</v>
      </c>
      <c r="C4040" s="17" t="s">
        <v>214</v>
      </c>
      <c r="D4040" s="17" t="s">
        <v>31</v>
      </c>
      <c r="E4040" s="17">
        <v>0.95214819478733403</v>
      </c>
      <c r="F4040" s="17">
        <v>0.96653235715222696</v>
      </c>
      <c r="G4040" s="17">
        <v>0.96195374859865401</v>
      </c>
    </row>
    <row r="4041" spans="1:7" x14ac:dyDescent="0.3">
      <c r="A4041" s="17" t="str">
        <f t="shared" si="68"/>
        <v>2022-23Darebin CityR3</v>
      </c>
      <c r="B4041" s="17" t="s">
        <v>289</v>
      </c>
      <c r="C4041" s="17" t="s">
        <v>214</v>
      </c>
      <c r="D4041" s="17" t="s">
        <v>300</v>
      </c>
      <c r="E4041" s="17">
        <v>288.59080087610698</v>
      </c>
      <c r="F4041" s="17">
        <v>112.740943187181</v>
      </c>
      <c r="G4041" s="17">
        <v>180.427249223426</v>
      </c>
    </row>
    <row r="4042" spans="1:7" x14ac:dyDescent="0.3">
      <c r="A4042" s="17" t="str">
        <f t="shared" si="68"/>
        <v>2022-23Darebin CityR5</v>
      </c>
      <c r="B4042" s="17" t="s">
        <v>289</v>
      </c>
      <c r="C4042" s="17" t="s">
        <v>214</v>
      </c>
      <c r="D4042" s="17" t="s">
        <v>298</v>
      </c>
      <c r="E4042" s="17">
        <v>67</v>
      </c>
      <c r="F4042" s="17">
        <v>50.147435897435898</v>
      </c>
      <c r="G4042" s="17">
        <v>62.727272727272698</v>
      </c>
    </row>
    <row r="4043" spans="1:7" x14ac:dyDescent="0.3">
      <c r="A4043" s="17" t="str">
        <f t="shared" si="68"/>
        <v>2022-23Darebin CityAF2</v>
      </c>
      <c r="B4043" s="17" t="s">
        <v>289</v>
      </c>
      <c r="C4043" s="17" t="s">
        <v>214</v>
      </c>
      <c r="D4043" s="17" t="s">
        <v>321</v>
      </c>
      <c r="E4043" s="17">
        <v>2</v>
      </c>
      <c r="F4043" s="17">
        <v>1.5932435144763899</v>
      </c>
      <c r="G4043" s="17">
        <v>1.8181818181818199</v>
      </c>
    </row>
    <row r="4044" spans="1:7" x14ac:dyDescent="0.3">
      <c r="A4044" s="17" t="str">
        <f t="shared" si="68"/>
        <v>2022-23Darebin CitySP2</v>
      </c>
      <c r="B4044" s="17" t="s">
        <v>289</v>
      </c>
      <c r="C4044" s="17" t="s">
        <v>214</v>
      </c>
      <c r="D4044" s="17" t="s">
        <v>38</v>
      </c>
      <c r="E4044" s="17">
        <v>0.370259481037924</v>
      </c>
      <c r="F4044" s="17">
        <v>0.63316761822819201</v>
      </c>
      <c r="G4044" s="17">
        <v>0.68768196345914101</v>
      </c>
    </row>
    <row r="4045" spans="1:7" x14ac:dyDescent="0.3">
      <c r="A4045" s="17" t="str">
        <f t="shared" si="68"/>
        <v>2022-23Darebin CitySP3</v>
      </c>
      <c r="B4045" s="17" t="s">
        <v>289</v>
      </c>
      <c r="C4045" s="17" t="s">
        <v>214</v>
      </c>
      <c r="D4045" s="17" t="s">
        <v>295</v>
      </c>
      <c r="E4045" s="17">
        <v>4450.6116722783399</v>
      </c>
      <c r="F4045" s="17">
        <v>3010.6430743850301</v>
      </c>
      <c r="G4045" s="17">
        <v>3294.6645751124802</v>
      </c>
    </row>
    <row r="4046" spans="1:7" x14ac:dyDescent="0.3">
      <c r="A4046" s="17" t="str">
        <f t="shared" si="68"/>
        <v>2022-23Darebin CityFS3</v>
      </c>
      <c r="B4046" s="17" t="s">
        <v>289</v>
      </c>
      <c r="C4046" s="17" t="s">
        <v>214</v>
      </c>
      <c r="D4046" s="17" t="s">
        <v>333</v>
      </c>
      <c r="E4046" s="17">
        <v>544.64880888290702</v>
      </c>
      <c r="F4046" s="17">
        <v>533.95638105639796</v>
      </c>
      <c r="G4046" s="17">
        <v>562.77137462327698</v>
      </c>
    </row>
    <row r="4047" spans="1:7" x14ac:dyDescent="0.3">
      <c r="A4047" s="17" t="str">
        <f t="shared" si="68"/>
        <v>2022-23Darebin CityLB4</v>
      </c>
      <c r="B4047" s="17" t="s">
        <v>289</v>
      </c>
      <c r="C4047" s="17" t="s">
        <v>214</v>
      </c>
      <c r="D4047" s="17" t="s">
        <v>331</v>
      </c>
      <c r="E4047" s="17">
        <v>0.111226333601799</v>
      </c>
      <c r="F4047" s="17">
        <v>0.122091598425925</v>
      </c>
      <c r="G4047" s="17">
        <v>0.132801626896181</v>
      </c>
    </row>
    <row r="4048" spans="1:7" x14ac:dyDescent="0.3">
      <c r="A4048" s="17" t="str">
        <f t="shared" si="68"/>
        <v>2022-23East Gippsland ShireAM5</v>
      </c>
      <c r="B4048" s="17" t="s">
        <v>289</v>
      </c>
      <c r="C4048" s="17" t="s">
        <v>215</v>
      </c>
      <c r="D4048" s="17" t="s">
        <v>324</v>
      </c>
      <c r="E4048" s="17">
        <v>0.21853146853146899</v>
      </c>
      <c r="F4048" s="17">
        <v>0.36645320055673702</v>
      </c>
      <c r="G4048" s="17">
        <v>0.36992027948128098</v>
      </c>
    </row>
    <row r="4049" spans="1:7" x14ac:dyDescent="0.3">
      <c r="A4049" s="17" t="str">
        <f t="shared" si="68"/>
        <v>2022-23East Gippsland ShireLB1</v>
      </c>
      <c r="B4049" s="17" t="s">
        <v>289</v>
      </c>
      <c r="C4049" s="17" t="s">
        <v>215</v>
      </c>
      <c r="D4049" s="17" t="s">
        <v>329</v>
      </c>
      <c r="E4049" s="17">
        <v>2.4065949095285601</v>
      </c>
      <c r="F4049" s="17">
        <v>3.7135197666989099</v>
      </c>
      <c r="G4049" s="17">
        <v>3.2050518700202399</v>
      </c>
    </row>
    <row r="4050" spans="1:7" x14ac:dyDescent="0.3">
      <c r="A4050" s="17" t="str">
        <f t="shared" si="68"/>
        <v>2022-23East Gippsland ShireG5</v>
      </c>
      <c r="B4050" s="17" t="s">
        <v>289</v>
      </c>
      <c r="C4050" s="17" t="s">
        <v>215</v>
      </c>
      <c r="D4050" s="17" t="s">
        <v>335</v>
      </c>
      <c r="E4050" s="17">
        <v>47</v>
      </c>
      <c r="F4050" s="17">
        <v>53.15</v>
      </c>
      <c r="G4050" s="17">
        <v>48.368421052631597</v>
      </c>
    </row>
    <row r="4051" spans="1:7" x14ac:dyDescent="0.3">
      <c r="A4051" s="17" t="str">
        <f t="shared" si="68"/>
        <v>2022-23East Gippsland ShireG4</v>
      </c>
      <c r="B4051" s="17" t="s">
        <v>289</v>
      </c>
      <c r="C4051" s="17" t="s">
        <v>215</v>
      </c>
      <c r="D4051" s="17" t="s">
        <v>336</v>
      </c>
      <c r="E4051" s="17">
        <v>54313.555555555598</v>
      </c>
      <c r="F4051" s="17">
        <v>57531.340882433498</v>
      </c>
      <c r="G4051" s="17">
        <v>51769.247578952003</v>
      </c>
    </row>
    <row r="4052" spans="1:7" x14ac:dyDescent="0.3">
      <c r="A4052" s="17" t="str">
        <f t="shared" si="68"/>
        <v>2022-23East Gippsland ShireG3</v>
      </c>
      <c r="B4052" s="17" t="s">
        <v>289</v>
      </c>
      <c r="C4052" s="17" t="s">
        <v>215</v>
      </c>
      <c r="D4052" s="17" t="s">
        <v>337</v>
      </c>
      <c r="E4052" s="17">
        <v>0.91975308641975295</v>
      </c>
      <c r="F4052" s="17">
        <v>0.926844095214302</v>
      </c>
      <c r="G4052" s="17">
        <v>0.92101944762063703</v>
      </c>
    </row>
    <row r="4053" spans="1:7" x14ac:dyDescent="0.3">
      <c r="A4053" s="17" t="str">
        <f t="shared" si="68"/>
        <v>2022-23East Gippsland ShireG2</v>
      </c>
      <c r="B4053" s="17" t="s">
        <v>289</v>
      </c>
      <c r="C4053" s="17" t="s">
        <v>215</v>
      </c>
      <c r="D4053" s="17" t="s">
        <v>22</v>
      </c>
      <c r="E4053" s="17">
        <v>45</v>
      </c>
      <c r="F4053" s="17">
        <v>53.875641025641002</v>
      </c>
      <c r="G4053" s="17">
        <v>48.789473684210499</v>
      </c>
    </row>
    <row r="4054" spans="1:7" x14ac:dyDescent="0.3">
      <c r="A4054" s="17" t="str">
        <f t="shared" si="68"/>
        <v>2022-23East Gippsland ShireG1</v>
      </c>
      <c r="B4054" s="17" t="s">
        <v>289</v>
      </c>
      <c r="C4054" s="17" t="s">
        <v>215</v>
      </c>
      <c r="D4054" s="17" t="s">
        <v>338</v>
      </c>
      <c r="E4054" s="17">
        <v>0.17266187050359699</v>
      </c>
      <c r="F4054" s="17">
        <v>8.9952113267928305E-2</v>
      </c>
      <c r="G4054" s="17">
        <v>7.9395617707651397E-2</v>
      </c>
    </row>
    <row r="4055" spans="1:7" x14ac:dyDescent="0.3">
      <c r="A4055" s="17" t="str">
        <f t="shared" si="68"/>
        <v>2022-23East Gippsland ShireFS4</v>
      </c>
      <c r="B4055" s="17" t="s">
        <v>289</v>
      </c>
      <c r="C4055" s="17" t="s">
        <v>215</v>
      </c>
      <c r="D4055" s="17" t="s">
        <v>339</v>
      </c>
      <c r="E4055" s="17">
        <v>1</v>
      </c>
      <c r="F4055" s="17">
        <v>0.84019844555310996</v>
      </c>
      <c r="G4055" s="17">
        <v>0.90996094204162503</v>
      </c>
    </row>
    <row r="4056" spans="1:7" x14ac:dyDescent="0.3">
      <c r="A4056" s="17" t="str">
        <f t="shared" si="68"/>
        <v>2022-23East Gippsland ShireFS3</v>
      </c>
      <c r="B4056" s="17" t="s">
        <v>289</v>
      </c>
      <c r="C4056" s="17" t="s">
        <v>215</v>
      </c>
      <c r="D4056" s="17" t="s">
        <v>333</v>
      </c>
      <c r="E4056" s="17">
        <v>771.82954545454595</v>
      </c>
      <c r="F4056" s="17">
        <v>533.95638105639796</v>
      </c>
      <c r="G4056" s="17">
        <v>489.51446582349899</v>
      </c>
    </row>
    <row r="4057" spans="1:7" x14ac:dyDescent="0.3">
      <c r="A4057" s="17" t="str">
        <f t="shared" si="68"/>
        <v>2022-23East Gippsland ShireFS2</v>
      </c>
      <c r="B4057" s="17" t="s">
        <v>289</v>
      </c>
      <c r="C4057" s="17" t="s">
        <v>215</v>
      </c>
      <c r="D4057" s="17" t="s">
        <v>328</v>
      </c>
      <c r="E4057" s="17">
        <v>1.2463768115942</v>
      </c>
      <c r="F4057" s="17">
        <v>0.86800034719728203</v>
      </c>
      <c r="G4057" s="17">
        <v>0.91349926831543604</v>
      </c>
    </row>
    <row r="4058" spans="1:7" x14ac:dyDescent="0.3">
      <c r="A4058" s="17" t="str">
        <f t="shared" si="68"/>
        <v>2022-23East Gippsland ShireFS1</v>
      </c>
      <c r="B4058" s="17" t="s">
        <v>289</v>
      </c>
      <c r="C4058" s="17" t="s">
        <v>215</v>
      </c>
      <c r="D4058" s="17" t="s">
        <v>327</v>
      </c>
      <c r="E4058" s="17">
        <v>2.25</v>
      </c>
      <c r="F4058" s="17">
        <v>2.0179266072490498</v>
      </c>
      <c r="G4058" s="17">
        <v>1.94330320074027</v>
      </c>
    </row>
    <row r="4059" spans="1:7" x14ac:dyDescent="0.3">
      <c r="A4059" s="17" t="str">
        <f t="shared" si="68"/>
        <v>2022-23East Gippsland ShireL2</v>
      </c>
      <c r="B4059" s="17" t="s">
        <v>289</v>
      </c>
      <c r="C4059" s="17" t="s">
        <v>215</v>
      </c>
      <c r="D4059" s="17" t="s">
        <v>316</v>
      </c>
      <c r="E4059" s="17">
        <v>0.896244607463072</v>
      </c>
      <c r="F4059" s="17">
        <v>0.26483524241297501</v>
      </c>
      <c r="G4059" s="17">
        <v>0.400057053538937</v>
      </c>
    </row>
    <row r="4060" spans="1:7" x14ac:dyDescent="0.3">
      <c r="A4060" s="17" t="str">
        <f t="shared" si="68"/>
        <v>2022-23East Gippsland ShireAM6</v>
      </c>
      <c r="B4060" s="17" t="s">
        <v>289</v>
      </c>
      <c r="C4060" s="17" t="s">
        <v>215</v>
      </c>
      <c r="D4060" s="17" t="s">
        <v>325</v>
      </c>
      <c r="E4060" s="17">
        <v>15.2047783664369</v>
      </c>
      <c r="F4060" s="17">
        <v>14.217352510829301</v>
      </c>
      <c r="G4060" s="17">
        <v>18.2093771358971</v>
      </c>
    </row>
    <row r="4061" spans="1:7" x14ac:dyDescent="0.3">
      <c r="A4061" s="17" t="str">
        <f t="shared" si="68"/>
        <v>2022-23East Gippsland ShireLB5</v>
      </c>
      <c r="B4061" s="17" t="s">
        <v>289</v>
      </c>
      <c r="C4061" s="17" t="s">
        <v>215</v>
      </c>
      <c r="D4061" s="17" t="s">
        <v>330</v>
      </c>
      <c r="E4061" s="17">
        <v>21.987399513162998</v>
      </c>
      <c r="F4061" s="17">
        <v>35.380655636704098</v>
      </c>
      <c r="G4061" s="17">
        <v>30.486775754781998</v>
      </c>
    </row>
    <row r="4062" spans="1:7" x14ac:dyDescent="0.3">
      <c r="A4062" s="17" t="str">
        <f t="shared" si="68"/>
        <v>2022-23East Gippsland ShireAM2</v>
      </c>
      <c r="B4062" s="17" t="s">
        <v>289</v>
      </c>
      <c r="C4062" s="17" t="s">
        <v>215</v>
      </c>
      <c r="D4062" s="17" t="s">
        <v>323</v>
      </c>
      <c r="E4062" s="17">
        <v>0.230769230769231</v>
      </c>
      <c r="F4062" s="17">
        <v>0.43219647255364302</v>
      </c>
      <c r="G4062" s="17">
        <v>0.40831154164153</v>
      </c>
    </row>
    <row r="4063" spans="1:7" x14ac:dyDescent="0.3">
      <c r="A4063" s="17" t="str">
        <f t="shared" si="68"/>
        <v>2022-23East Gippsland ShireAM1</v>
      </c>
      <c r="B4063" s="17" t="s">
        <v>289</v>
      </c>
      <c r="C4063" s="17" t="s">
        <v>215</v>
      </c>
      <c r="D4063" s="17" t="s">
        <v>318</v>
      </c>
      <c r="E4063" s="17">
        <v>2.2366034624897</v>
      </c>
      <c r="F4063" s="17">
        <v>1.9084866693768601</v>
      </c>
      <c r="G4063" s="17">
        <v>1.6272774144573501</v>
      </c>
    </row>
    <row r="4064" spans="1:7" x14ac:dyDescent="0.3">
      <c r="A4064" s="17" t="str">
        <f t="shared" si="68"/>
        <v>2022-23East Gippsland ShireAF7</v>
      </c>
      <c r="B4064" s="17" t="s">
        <v>289</v>
      </c>
      <c r="C4064" s="17" t="s">
        <v>215</v>
      </c>
      <c r="D4064" s="17" t="s">
        <v>322</v>
      </c>
      <c r="E4064" s="17">
        <v>4.0564369598936398</v>
      </c>
      <c r="F4064" s="17">
        <v>11.500413423283</v>
      </c>
      <c r="G4064" s="17">
        <v>13.3978698899947</v>
      </c>
    </row>
    <row r="4065" spans="1:7" x14ac:dyDescent="0.3">
      <c r="A4065" s="17" t="str">
        <f t="shared" si="68"/>
        <v>2022-23East Gippsland ShireAF6</v>
      </c>
      <c r="B4065" s="17" t="s">
        <v>289</v>
      </c>
      <c r="C4065" s="17" t="s">
        <v>215</v>
      </c>
      <c r="D4065" s="17" t="s">
        <v>332</v>
      </c>
      <c r="E4065" s="17">
        <v>9.2314930349581701</v>
      </c>
      <c r="F4065" s="17">
        <v>4.5893074838611296</v>
      </c>
      <c r="G4065" s="17">
        <v>3.7048875802930099</v>
      </c>
    </row>
    <row r="4066" spans="1:7" x14ac:dyDescent="0.3">
      <c r="A4066" s="17" t="str">
        <f t="shared" si="68"/>
        <v>2022-23East Gippsland ShireAF2</v>
      </c>
      <c r="B4066" s="17" t="s">
        <v>289</v>
      </c>
      <c r="C4066" s="17" t="s">
        <v>215</v>
      </c>
      <c r="D4066" s="17" t="s">
        <v>321</v>
      </c>
      <c r="E4066" s="17">
        <v>0</v>
      </c>
      <c r="F4066" s="17">
        <v>1.5932435144763899</v>
      </c>
      <c r="G4066" s="17">
        <v>1.0763157894736799</v>
      </c>
    </row>
    <row r="4067" spans="1:7" x14ac:dyDescent="0.3">
      <c r="A4067" s="17" t="str">
        <f t="shared" si="68"/>
        <v>2022-23East Gippsland ShireWC2</v>
      </c>
      <c r="B4067" s="17" t="s">
        <v>289</v>
      </c>
      <c r="C4067" s="17" t="s">
        <v>215</v>
      </c>
      <c r="D4067" s="17" t="s">
        <v>293</v>
      </c>
      <c r="E4067" s="17">
        <v>1.75057987958511</v>
      </c>
      <c r="F4067" s="17">
        <v>6.0319201847867001</v>
      </c>
      <c r="G4067" s="17">
        <v>3.7542024324584302</v>
      </c>
    </row>
    <row r="4068" spans="1:7" x14ac:dyDescent="0.3">
      <c r="A4068" s="17" t="str">
        <f t="shared" si="68"/>
        <v>2022-23East Gippsland ShireWC3</v>
      </c>
      <c r="B4068" s="17" t="s">
        <v>289</v>
      </c>
      <c r="C4068" s="17" t="s">
        <v>215</v>
      </c>
      <c r="D4068" s="17" t="s">
        <v>292</v>
      </c>
      <c r="E4068" s="17">
        <v>70.549289986758595</v>
      </c>
      <c r="F4068" s="17">
        <v>137.95516789220801</v>
      </c>
      <c r="G4068" s="17">
        <v>131.51140651485699</v>
      </c>
    </row>
    <row r="4069" spans="1:7" x14ac:dyDescent="0.3">
      <c r="A4069" s="17" t="str">
        <f t="shared" si="68"/>
        <v>2022-23East Gippsland ShireWC4</v>
      </c>
      <c r="B4069" s="17" t="s">
        <v>289</v>
      </c>
      <c r="C4069" s="17" t="s">
        <v>215</v>
      </c>
      <c r="D4069" s="17" t="s">
        <v>291</v>
      </c>
      <c r="E4069" s="17">
        <v>75.588948849222803</v>
      </c>
      <c r="F4069" s="17">
        <v>77.599560290157896</v>
      </c>
      <c r="G4069" s="17">
        <v>79.187569800334302</v>
      </c>
    </row>
    <row r="4070" spans="1:7" x14ac:dyDescent="0.3">
      <c r="A4070" s="17" t="str">
        <f t="shared" si="68"/>
        <v>2022-23East Gippsland ShireWC5</v>
      </c>
      <c r="B4070" s="17" t="s">
        <v>289</v>
      </c>
      <c r="C4070" s="17" t="s">
        <v>215</v>
      </c>
      <c r="D4070" s="17" t="s">
        <v>46</v>
      </c>
      <c r="E4070" s="17">
        <v>0.53057295032391405</v>
      </c>
      <c r="F4070" s="17">
        <v>0.48157373029276901</v>
      </c>
      <c r="G4070" s="17">
        <v>0.50493190434360402</v>
      </c>
    </row>
    <row r="4071" spans="1:7" x14ac:dyDescent="0.3">
      <c r="A4071" s="17" t="str">
        <f t="shared" si="68"/>
        <v>2022-23East Gippsland ShireE2</v>
      </c>
      <c r="B4071" s="17" t="s">
        <v>289</v>
      </c>
      <c r="C4071" s="17" t="s">
        <v>215</v>
      </c>
      <c r="D4071" s="17" t="s">
        <v>54</v>
      </c>
      <c r="E4071" s="17">
        <v>3617.9603330068599</v>
      </c>
      <c r="F4071" s="17">
        <v>3923.0064852901201</v>
      </c>
      <c r="G4071" s="17">
        <v>4121.2741429155903</v>
      </c>
    </row>
    <row r="4072" spans="1:7" x14ac:dyDescent="0.3">
      <c r="A4072" s="17" t="str">
        <f t="shared" si="68"/>
        <v>2022-23East Gippsland ShireE4</v>
      </c>
      <c r="B4072" s="17" t="s">
        <v>289</v>
      </c>
      <c r="C4072" s="17" t="s">
        <v>215</v>
      </c>
      <c r="D4072" s="17" t="s">
        <v>299</v>
      </c>
      <c r="E4072" s="17">
        <v>1691.66258570029</v>
      </c>
      <c r="F4072" s="17">
        <v>1846.8824585038799</v>
      </c>
      <c r="G4072" s="17">
        <v>1874.79721156764</v>
      </c>
    </row>
    <row r="4073" spans="1:7" x14ac:dyDescent="0.3">
      <c r="A4073" s="17" t="str">
        <f t="shared" si="68"/>
        <v>2022-23East Gippsland ShireL1</v>
      </c>
      <c r="B4073" s="17" t="s">
        <v>289</v>
      </c>
      <c r="C4073" s="17" t="s">
        <v>215</v>
      </c>
      <c r="D4073" s="17" t="s">
        <v>63</v>
      </c>
      <c r="E4073" s="17">
        <v>3.0746108427267802</v>
      </c>
      <c r="F4073" s="17">
        <v>2.64124785824758</v>
      </c>
      <c r="G4073" s="17">
        <v>2.6235884573628798</v>
      </c>
    </row>
    <row r="4074" spans="1:7" x14ac:dyDescent="0.3">
      <c r="A4074" s="17" t="str">
        <f t="shared" si="68"/>
        <v>2022-23East Gippsland ShireAM7</v>
      </c>
      <c r="B4074" s="17" t="s">
        <v>289</v>
      </c>
      <c r="C4074" s="17" t="s">
        <v>215</v>
      </c>
      <c r="D4074" s="17" t="s">
        <v>326</v>
      </c>
      <c r="E4074" s="17">
        <v>1</v>
      </c>
      <c r="F4074" s="17">
        <v>0.63968792645263195</v>
      </c>
      <c r="G4074" s="17">
        <v>0.44685242518059898</v>
      </c>
    </row>
    <row r="4075" spans="1:7" x14ac:dyDescent="0.3">
      <c r="A4075" s="17" t="str">
        <f t="shared" si="68"/>
        <v>2022-23East Gippsland ShireSP2</v>
      </c>
      <c r="B4075" s="17" t="s">
        <v>289</v>
      </c>
      <c r="C4075" s="17" t="s">
        <v>215</v>
      </c>
      <c r="D4075" s="17" t="s">
        <v>38</v>
      </c>
      <c r="E4075" s="17">
        <v>0.37121212121212099</v>
      </c>
      <c r="F4075" s="17">
        <v>0.63316761822819201</v>
      </c>
      <c r="G4075" s="17">
        <v>0.56201387894667298</v>
      </c>
    </row>
    <row r="4076" spans="1:7" x14ac:dyDescent="0.3">
      <c r="A4076" s="17" t="str">
        <f t="shared" si="68"/>
        <v>2022-23East Gippsland ShireC7</v>
      </c>
      <c r="B4076" s="17" t="s">
        <v>289</v>
      </c>
      <c r="C4076" s="17" t="s">
        <v>215</v>
      </c>
      <c r="D4076" s="17" t="s">
        <v>296</v>
      </c>
      <c r="E4076" s="17">
        <v>0.14214463840399</v>
      </c>
      <c r="F4076" s="17">
        <v>0.182727611163157</v>
      </c>
      <c r="G4076" s="17">
        <v>0.18457679769712301</v>
      </c>
    </row>
    <row r="4077" spans="1:7" x14ac:dyDescent="0.3">
      <c r="A4077" s="17" t="str">
        <f t="shared" si="68"/>
        <v>2022-23East Gippsland ShireC6</v>
      </c>
      <c r="B4077" s="17" t="s">
        <v>289</v>
      </c>
      <c r="C4077" s="17" t="s">
        <v>215</v>
      </c>
      <c r="D4077" s="17" t="s">
        <v>307</v>
      </c>
      <c r="E4077" s="17">
        <v>3</v>
      </c>
      <c r="F4077" s="17">
        <v>5.4936708860759502</v>
      </c>
      <c r="G4077" s="17">
        <v>5.0526315789473699</v>
      </c>
    </row>
    <row r="4078" spans="1:7" x14ac:dyDescent="0.3">
      <c r="A4078" s="17" t="str">
        <f t="shared" si="68"/>
        <v>2022-23East Gippsland ShireC5</v>
      </c>
      <c r="B4078" s="17" t="s">
        <v>289</v>
      </c>
      <c r="C4078" s="17" t="s">
        <v>215</v>
      </c>
      <c r="D4078" s="17" t="s">
        <v>308</v>
      </c>
      <c r="E4078" s="17">
        <v>571.89027757890597</v>
      </c>
      <c r="F4078" s="17">
        <v>564.26027484438498</v>
      </c>
      <c r="G4078" s="17">
        <v>608.08926455673395</v>
      </c>
    </row>
    <row r="4079" spans="1:7" x14ac:dyDescent="0.3">
      <c r="A4079" s="17" t="str">
        <f t="shared" si="68"/>
        <v>2022-23East Gippsland ShireC4</v>
      </c>
      <c r="B4079" s="17" t="s">
        <v>289</v>
      </c>
      <c r="C4079" s="17" t="s">
        <v>215</v>
      </c>
      <c r="D4079" s="17" t="s">
        <v>309</v>
      </c>
      <c r="E4079" s="17">
        <v>1875.75429050668</v>
      </c>
      <c r="F4079" s="17">
        <v>1671.0885249641201</v>
      </c>
      <c r="G4079" s="17">
        <v>1741.54916294848</v>
      </c>
    </row>
    <row r="4080" spans="1:7" x14ac:dyDescent="0.3">
      <c r="A4080" s="17" t="str">
        <f t="shared" si="68"/>
        <v>2022-23East Gippsland ShireC3</v>
      </c>
      <c r="B4080" s="17" t="s">
        <v>289</v>
      </c>
      <c r="C4080" s="17" t="s">
        <v>215</v>
      </c>
      <c r="D4080" s="17" t="s">
        <v>310</v>
      </c>
      <c r="E4080" s="17">
        <v>16.459659743241801</v>
      </c>
      <c r="F4080" s="17">
        <v>105.235536283898</v>
      </c>
      <c r="G4080" s="17">
        <v>17.985387907078699</v>
      </c>
    </row>
    <row r="4081" spans="1:7" x14ac:dyDescent="0.3">
      <c r="A4081" s="17" t="str">
        <f t="shared" ref="A4081:A4144" si="69">CONCATENATE(B4081,C4081,D4081)</f>
        <v>2022-23East Gippsland ShireC2</v>
      </c>
      <c r="B4081" s="17" t="s">
        <v>289</v>
      </c>
      <c r="C4081" s="17" t="s">
        <v>215</v>
      </c>
      <c r="D4081" s="17" t="s">
        <v>311</v>
      </c>
      <c r="E4081" s="17">
        <v>25544.5005829771</v>
      </c>
      <c r="F4081" s="17">
        <v>17890.101708148799</v>
      </c>
      <c r="G4081" s="17">
        <v>21055.4866614577</v>
      </c>
    </row>
    <row r="4082" spans="1:7" x14ac:dyDescent="0.3">
      <c r="A4082" s="17" t="str">
        <f t="shared" si="69"/>
        <v>2022-23East Gippsland ShireC1</v>
      </c>
      <c r="B4082" s="17" t="s">
        <v>289</v>
      </c>
      <c r="C4082" s="17" t="s">
        <v>215</v>
      </c>
      <c r="D4082" s="17" t="s">
        <v>312</v>
      </c>
      <c r="E4082" s="17">
        <v>2417.9434205412499</v>
      </c>
      <c r="F4082" s="17">
        <v>2409.9772621942202</v>
      </c>
      <c r="G4082" s="17">
        <v>2527.6408925668902</v>
      </c>
    </row>
    <row r="4083" spans="1:7" x14ac:dyDescent="0.3">
      <c r="A4083" s="17" t="str">
        <f t="shared" si="69"/>
        <v>2022-23East Gippsland ShireS2</v>
      </c>
      <c r="B4083" s="17" t="s">
        <v>289</v>
      </c>
      <c r="C4083" s="17" t="s">
        <v>215</v>
      </c>
      <c r="D4083" s="17" t="s">
        <v>317</v>
      </c>
      <c r="E4083" s="17">
        <v>4.0527530137685602E-3</v>
      </c>
      <c r="F4083" s="17">
        <v>3.07688577560212E-3</v>
      </c>
      <c r="G4083" s="17">
        <v>3.2832652195587501E-3</v>
      </c>
    </row>
    <row r="4084" spans="1:7" x14ac:dyDescent="0.3">
      <c r="A4084" s="17" t="str">
        <f t="shared" si="69"/>
        <v>2022-23East Gippsland ShireS1</v>
      </c>
      <c r="B4084" s="17" t="s">
        <v>289</v>
      </c>
      <c r="C4084" s="17" t="s">
        <v>215</v>
      </c>
      <c r="D4084" s="17" t="s">
        <v>116</v>
      </c>
      <c r="E4084" s="17">
        <v>0.47767193917678902</v>
      </c>
      <c r="F4084" s="17">
        <v>0.58414073656118604</v>
      </c>
      <c r="G4084" s="17">
        <v>0.55576037263242795</v>
      </c>
    </row>
    <row r="4085" spans="1:7" x14ac:dyDescent="0.3">
      <c r="A4085" s="17" t="str">
        <f t="shared" si="69"/>
        <v>2022-23East Gippsland ShireOP1</v>
      </c>
      <c r="B4085" s="17" t="s">
        <v>289</v>
      </c>
      <c r="C4085" s="17" t="s">
        <v>215</v>
      </c>
      <c r="D4085" s="17" t="s">
        <v>306</v>
      </c>
      <c r="E4085" s="17">
        <v>0.13916805033644999</v>
      </c>
      <c r="F4085" s="17">
        <v>-1.20220242720441E-2</v>
      </c>
      <c r="G4085" s="17">
        <v>-1.39067463316225E-2</v>
      </c>
    </row>
    <row r="4086" spans="1:7" x14ac:dyDescent="0.3">
      <c r="A4086" s="17" t="str">
        <f t="shared" si="69"/>
        <v>2022-23East Gippsland ShireO5</v>
      </c>
      <c r="B4086" s="17" t="s">
        <v>289</v>
      </c>
      <c r="C4086" s="17" t="s">
        <v>215</v>
      </c>
      <c r="D4086" s="17" t="s">
        <v>70</v>
      </c>
      <c r="E4086" s="17">
        <v>0.97339427079082697</v>
      </c>
      <c r="F4086" s="17">
        <v>1.1059595598276799</v>
      </c>
      <c r="G4086" s="17">
        <v>1.0302152274769401</v>
      </c>
    </row>
    <row r="4087" spans="1:7" x14ac:dyDescent="0.3">
      <c r="A4087" s="17" t="str">
        <f t="shared" si="69"/>
        <v>2022-23East Gippsland ShireO4</v>
      </c>
      <c r="B4087" s="17" t="s">
        <v>289</v>
      </c>
      <c r="C4087" s="17" t="s">
        <v>215</v>
      </c>
      <c r="D4087" s="17" t="s">
        <v>313</v>
      </c>
      <c r="E4087" s="17">
        <v>7.9574700109051294E-2</v>
      </c>
      <c r="F4087" s="17">
        <v>0.195570360867104</v>
      </c>
      <c r="G4087" s="17">
        <v>0.21709661932878299</v>
      </c>
    </row>
    <row r="4088" spans="1:7" x14ac:dyDescent="0.3">
      <c r="A4088" s="17" t="str">
        <f t="shared" si="69"/>
        <v>2022-23East Gippsland ShireLB2</v>
      </c>
      <c r="B4088" s="17" t="s">
        <v>289</v>
      </c>
      <c r="C4088" s="17" t="s">
        <v>215</v>
      </c>
      <c r="D4088" s="17" t="s">
        <v>334</v>
      </c>
      <c r="E4088" s="17">
        <v>0.51235690742235096</v>
      </c>
      <c r="F4088" s="17">
        <v>0.62179871830665301</v>
      </c>
      <c r="G4088" s="17">
        <v>0.58064953460827495</v>
      </c>
    </row>
    <row r="4089" spans="1:7" x14ac:dyDescent="0.3">
      <c r="A4089" s="17" t="str">
        <f t="shared" si="69"/>
        <v>2022-23East Gippsland ShireSP3</v>
      </c>
      <c r="B4089" s="17" t="s">
        <v>289</v>
      </c>
      <c r="C4089" s="17" t="s">
        <v>215</v>
      </c>
      <c r="D4089" s="17" t="s">
        <v>295</v>
      </c>
      <c r="E4089" s="17">
        <v>1823.2767857142901</v>
      </c>
      <c r="F4089" s="17">
        <v>3010.6430743850301</v>
      </c>
      <c r="G4089" s="17">
        <v>2455.5651759744401</v>
      </c>
    </row>
    <row r="4090" spans="1:7" x14ac:dyDescent="0.3">
      <c r="A4090" s="17" t="str">
        <f t="shared" si="69"/>
        <v>2022-23East Gippsland ShireLB4</v>
      </c>
      <c r="B4090" s="17" t="s">
        <v>289</v>
      </c>
      <c r="C4090" s="17" t="s">
        <v>215</v>
      </c>
      <c r="D4090" s="17" t="s">
        <v>331</v>
      </c>
      <c r="E4090" s="17">
        <v>0.1195961045052</v>
      </c>
      <c r="F4090" s="17">
        <v>0.122091598425925</v>
      </c>
      <c r="G4090" s="17">
        <v>0.13571713090356599</v>
      </c>
    </row>
    <row r="4091" spans="1:7" x14ac:dyDescent="0.3">
      <c r="A4091" s="17" t="str">
        <f t="shared" si="69"/>
        <v>2022-23East Gippsland ShireSP1</v>
      </c>
      <c r="B4091" s="17" t="s">
        <v>289</v>
      </c>
      <c r="C4091" s="17" t="s">
        <v>215</v>
      </c>
      <c r="D4091" s="17" t="s">
        <v>305</v>
      </c>
      <c r="E4091" s="17">
        <v>96</v>
      </c>
      <c r="F4091" s="17">
        <v>87.031818181818196</v>
      </c>
      <c r="G4091" s="17">
        <v>83.642105263157902</v>
      </c>
    </row>
    <row r="4092" spans="1:7" x14ac:dyDescent="0.3">
      <c r="A4092" s="17" t="str">
        <f t="shared" si="69"/>
        <v>2022-23East Gippsland ShireR5</v>
      </c>
      <c r="B4092" s="17" t="s">
        <v>289</v>
      </c>
      <c r="C4092" s="17" t="s">
        <v>215</v>
      </c>
      <c r="D4092" s="17" t="s">
        <v>298</v>
      </c>
      <c r="E4092" s="17">
        <v>43</v>
      </c>
      <c r="F4092" s="17">
        <v>50.147435897435898</v>
      </c>
      <c r="G4092" s="17">
        <v>40.052631578947398</v>
      </c>
    </row>
    <row r="4093" spans="1:7" x14ac:dyDescent="0.3">
      <c r="A4093" s="17" t="str">
        <f t="shared" si="69"/>
        <v>2022-23East Gippsland ShireR4</v>
      </c>
      <c r="B4093" s="17" t="s">
        <v>289</v>
      </c>
      <c r="C4093" s="17" t="s">
        <v>215</v>
      </c>
      <c r="D4093" s="17" t="s">
        <v>290</v>
      </c>
      <c r="E4093" s="17">
        <v>8.4262701363073091</v>
      </c>
      <c r="F4093" s="17">
        <v>18.264228852014799</v>
      </c>
      <c r="G4093" s="17">
        <v>8.8172419125648904</v>
      </c>
    </row>
    <row r="4094" spans="1:7" x14ac:dyDescent="0.3">
      <c r="A4094" s="17" t="str">
        <f t="shared" si="69"/>
        <v>2022-23East Gippsland ShireR3</v>
      </c>
      <c r="B4094" s="17" t="s">
        <v>289</v>
      </c>
      <c r="C4094" s="17" t="s">
        <v>215</v>
      </c>
      <c r="D4094" s="17" t="s">
        <v>300</v>
      </c>
      <c r="E4094" s="17">
        <v>68.538652243915394</v>
      </c>
      <c r="F4094" s="17">
        <v>112.740943187181</v>
      </c>
      <c r="G4094" s="17">
        <v>59.171787160309002</v>
      </c>
    </row>
    <row r="4095" spans="1:7" x14ac:dyDescent="0.3">
      <c r="A4095" s="17" t="str">
        <f t="shared" si="69"/>
        <v>2022-23East Gippsland ShireR2</v>
      </c>
      <c r="B4095" s="17" t="s">
        <v>289</v>
      </c>
      <c r="C4095" s="17" t="s">
        <v>215</v>
      </c>
      <c r="D4095" s="17" t="s">
        <v>31</v>
      </c>
      <c r="E4095" s="17">
        <v>0.97361057397001605</v>
      </c>
      <c r="F4095" s="17">
        <v>0.96653235715222696</v>
      </c>
      <c r="G4095" s="17">
        <v>0.967465484371552</v>
      </c>
    </row>
    <row r="4096" spans="1:7" x14ac:dyDescent="0.3">
      <c r="A4096" s="17" t="str">
        <f t="shared" si="69"/>
        <v>2022-23East Gippsland ShireR1</v>
      </c>
      <c r="B4096" s="17" t="s">
        <v>289</v>
      </c>
      <c r="C4096" s="17" t="s">
        <v>215</v>
      </c>
      <c r="D4096" s="17" t="s">
        <v>301</v>
      </c>
      <c r="E4096" s="17">
        <v>92.514654472931895</v>
      </c>
      <c r="F4096" s="17">
        <v>82.350770672540904</v>
      </c>
      <c r="G4096" s="17">
        <v>59.901290849996101</v>
      </c>
    </row>
    <row r="4097" spans="1:7" x14ac:dyDescent="0.3">
      <c r="A4097" s="17" t="str">
        <f t="shared" si="69"/>
        <v>2022-23East Gippsland ShireMC6</v>
      </c>
      <c r="B4097" s="17" t="s">
        <v>289</v>
      </c>
      <c r="C4097" s="17" t="s">
        <v>215</v>
      </c>
      <c r="D4097" s="17" t="s">
        <v>302</v>
      </c>
      <c r="E4097" s="17">
        <v>0</v>
      </c>
      <c r="F4097" s="17">
        <v>0.97788007754137096</v>
      </c>
      <c r="G4097" s="17">
        <v>0.80656857930280002</v>
      </c>
    </row>
    <row r="4098" spans="1:7" x14ac:dyDescent="0.3">
      <c r="A4098" s="17" t="str">
        <f t="shared" si="69"/>
        <v>2022-23East Gippsland ShireMC5</v>
      </c>
      <c r="B4098" s="17" t="s">
        <v>289</v>
      </c>
      <c r="C4098" s="17" t="s">
        <v>215</v>
      </c>
      <c r="D4098" s="17" t="s">
        <v>303</v>
      </c>
      <c r="E4098" s="17">
        <v>0</v>
      </c>
      <c r="F4098" s="17">
        <v>0.822019356937015</v>
      </c>
      <c r="G4098" s="17">
        <v>0.68079660160656696</v>
      </c>
    </row>
    <row r="4099" spans="1:7" x14ac:dyDescent="0.3">
      <c r="A4099" s="17" t="str">
        <f t="shared" si="69"/>
        <v>2022-23East Gippsland ShireMC4</v>
      </c>
      <c r="B4099" s="17" t="s">
        <v>289</v>
      </c>
      <c r="C4099" s="17" t="s">
        <v>215</v>
      </c>
      <c r="D4099" s="17" t="s">
        <v>304</v>
      </c>
      <c r="E4099" s="17">
        <v>0</v>
      </c>
      <c r="F4099" s="17">
        <v>0.77911428914280301</v>
      </c>
      <c r="G4099" s="17">
        <v>0.66933957230727503</v>
      </c>
    </row>
    <row r="4100" spans="1:7" x14ac:dyDescent="0.3">
      <c r="A4100" s="17" t="str">
        <f t="shared" si="69"/>
        <v>2022-23East Gippsland ShireMC3</v>
      </c>
      <c r="B4100" s="17" t="s">
        <v>289</v>
      </c>
      <c r="C4100" s="17" t="s">
        <v>215</v>
      </c>
      <c r="D4100" s="17" t="s">
        <v>297</v>
      </c>
      <c r="E4100" s="17">
        <v>0</v>
      </c>
      <c r="F4100" s="17">
        <v>86.610523781947194</v>
      </c>
      <c r="G4100" s="17">
        <v>74.322893247664197</v>
      </c>
    </row>
    <row r="4101" spans="1:7" x14ac:dyDescent="0.3">
      <c r="A4101" s="17" t="str">
        <f t="shared" si="69"/>
        <v>2022-23East Gippsland ShireMC2</v>
      </c>
      <c r="B4101" s="17" t="s">
        <v>289</v>
      </c>
      <c r="C4101" s="17" t="s">
        <v>215</v>
      </c>
      <c r="D4101" s="17" t="s">
        <v>320</v>
      </c>
      <c r="E4101" s="17">
        <v>0</v>
      </c>
      <c r="F4101" s="17">
        <v>1.02181898787823</v>
      </c>
      <c r="G4101" s="17">
        <v>0.84537121554803496</v>
      </c>
    </row>
    <row r="4102" spans="1:7" x14ac:dyDescent="0.3">
      <c r="A4102" s="17" t="str">
        <f t="shared" si="69"/>
        <v>2022-23East Gippsland ShireSP4</v>
      </c>
      <c r="B4102" s="17" t="s">
        <v>289</v>
      </c>
      <c r="C4102" s="17" t="s">
        <v>215</v>
      </c>
      <c r="D4102" s="17" t="s">
        <v>319</v>
      </c>
      <c r="E4102" s="17">
        <v>0.7</v>
      </c>
      <c r="F4102" s="17">
        <v>0.52134335627158601</v>
      </c>
      <c r="G4102" s="17">
        <v>0.55194862155388502</v>
      </c>
    </row>
    <row r="4103" spans="1:7" x14ac:dyDescent="0.3">
      <c r="A4103" s="17" t="str">
        <f t="shared" si="69"/>
        <v>2022-23East Gippsland ShireWC1</v>
      </c>
      <c r="B4103" s="17" t="s">
        <v>289</v>
      </c>
      <c r="C4103" s="17" t="s">
        <v>215</v>
      </c>
      <c r="D4103" s="17" t="s">
        <v>294</v>
      </c>
      <c r="E4103" s="17">
        <v>28.653429942599001</v>
      </c>
      <c r="F4103" s="17">
        <v>142.272041912909</v>
      </c>
      <c r="G4103" s="17">
        <v>118.168060602379</v>
      </c>
    </row>
    <row r="4104" spans="1:7" x14ac:dyDescent="0.3">
      <c r="A4104" s="17" t="str">
        <f t="shared" si="69"/>
        <v>2022-23East Gippsland ShireO3</v>
      </c>
      <c r="B4104" s="17" t="s">
        <v>289</v>
      </c>
      <c r="C4104" s="17" t="s">
        <v>215</v>
      </c>
      <c r="D4104" s="17" t="s">
        <v>314</v>
      </c>
      <c r="E4104" s="17">
        <v>2.6527625320160999E-3</v>
      </c>
      <c r="F4104" s="17">
        <v>2.9313650044590699E-2</v>
      </c>
      <c r="G4104" s="17">
        <v>3.7135975614160599E-2</v>
      </c>
    </row>
    <row r="4105" spans="1:7" x14ac:dyDescent="0.3">
      <c r="A4105" s="17" t="str">
        <f t="shared" si="69"/>
        <v>2022-23East Gippsland ShireO2</v>
      </c>
      <c r="B4105" s="17" t="s">
        <v>289</v>
      </c>
      <c r="C4105" s="17" t="s">
        <v>215</v>
      </c>
      <c r="D4105" s="17" t="s">
        <v>315</v>
      </c>
      <c r="E4105" s="17">
        <v>4.4395658007073999E-2</v>
      </c>
      <c r="F4105" s="17">
        <v>0.148505628817174</v>
      </c>
      <c r="G4105" s="17">
        <v>0.15021049230477601</v>
      </c>
    </row>
    <row r="4106" spans="1:7" x14ac:dyDescent="0.3">
      <c r="A4106" s="17" t="str">
        <f t="shared" si="69"/>
        <v>2022-23Frankston CityMC4</v>
      </c>
      <c r="B4106" s="17" t="s">
        <v>289</v>
      </c>
      <c r="C4106" s="17" t="s">
        <v>216</v>
      </c>
      <c r="D4106" s="17" t="s">
        <v>304</v>
      </c>
      <c r="E4106" s="17">
        <v>0.740078680378218</v>
      </c>
      <c r="F4106" s="17">
        <v>0.77911428914280301</v>
      </c>
      <c r="G4106" s="17">
        <v>0.766823891995286</v>
      </c>
    </row>
    <row r="4107" spans="1:7" x14ac:dyDescent="0.3">
      <c r="A4107" s="17" t="str">
        <f t="shared" si="69"/>
        <v>2022-23Frankston CityAF6</v>
      </c>
      <c r="B4107" s="17" t="s">
        <v>289</v>
      </c>
      <c r="C4107" s="17" t="s">
        <v>216</v>
      </c>
      <c r="D4107" s="17" t="s">
        <v>332</v>
      </c>
      <c r="E4107" s="17">
        <v>7.2647338335626399</v>
      </c>
      <c r="F4107" s="17">
        <v>4.5893074838611296</v>
      </c>
      <c r="G4107" s="17">
        <v>5.4694595442213698</v>
      </c>
    </row>
    <row r="4108" spans="1:7" x14ac:dyDescent="0.3">
      <c r="A4108" s="17" t="str">
        <f t="shared" si="69"/>
        <v>2022-23Frankston CitySP3</v>
      </c>
      <c r="B4108" s="17" t="s">
        <v>289</v>
      </c>
      <c r="C4108" s="17" t="s">
        <v>216</v>
      </c>
      <c r="D4108" s="17" t="s">
        <v>295</v>
      </c>
      <c r="E4108" s="17">
        <v>3091.9855072463802</v>
      </c>
      <c r="F4108" s="17">
        <v>3010.6430743850301</v>
      </c>
      <c r="G4108" s="17">
        <v>3294.6645751124802</v>
      </c>
    </row>
    <row r="4109" spans="1:7" x14ac:dyDescent="0.3">
      <c r="A4109" s="17" t="str">
        <f t="shared" si="69"/>
        <v>2022-23Frankston CitySP2</v>
      </c>
      <c r="B4109" s="17" t="s">
        <v>289</v>
      </c>
      <c r="C4109" s="17" t="s">
        <v>216</v>
      </c>
      <c r="D4109" s="17" t="s">
        <v>38</v>
      </c>
      <c r="E4109" s="17">
        <v>0.62412342215988803</v>
      </c>
      <c r="F4109" s="17">
        <v>0.63316761822819201</v>
      </c>
      <c r="G4109" s="17">
        <v>0.68768196345914101</v>
      </c>
    </row>
    <row r="4110" spans="1:7" x14ac:dyDescent="0.3">
      <c r="A4110" s="17" t="str">
        <f t="shared" si="69"/>
        <v>2022-23Frankston CityR5</v>
      </c>
      <c r="B4110" s="17" t="s">
        <v>289</v>
      </c>
      <c r="C4110" s="17" t="s">
        <v>216</v>
      </c>
      <c r="D4110" s="17" t="s">
        <v>298</v>
      </c>
      <c r="E4110" s="17">
        <v>69</v>
      </c>
      <c r="F4110" s="17">
        <v>50.147435897435898</v>
      </c>
      <c r="G4110" s="17">
        <v>62.727272727272698</v>
      </c>
    </row>
    <row r="4111" spans="1:7" x14ac:dyDescent="0.3">
      <c r="A4111" s="17" t="str">
        <f t="shared" si="69"/>
        <v>2022-23Frankston CityR3</v>
      </c>
      <c r="B4111" s="17" t="s">
        <v>289</v>
      </c>
      <c r="C4111" s="17" t="s">
        <v>216</v>
      </c>
      <c r="D4111" s="17" t="s">
        <v>300</v>
      </c>
      <c r="E4111" s="17">
        <v>193.49075848033601</v>
      </c>
      <c r="F4111" s="17">
        <v>112.740943187181</v>
      </c>
      <c r="G4111" s="17">
        <v>180.427249223426</v>
      </c>
    </row>
    <row r="4112" spans="1:7" x14ac:dyDescent="0.3">
      <c r="A4112" s="17" t="str">
        <f t="shared" si="69"/>
        <v>2022-23Frankston CityR2</v>
      </c>
      <c r="B4112" s="17" t="s">
        <v>289</v>
      </c>
      <c r="C4112" s="17" t="s">
        <v>216</v>
      </c>
      <c r="D4112" s="17" t="s">
        <v>31</v>
      </c>
      <c r="E4112" s="17">
        <v>0.98574459058124697</v>
      </c>
      <c r="F4112" s="17">
        <v>0.96653235715222696</v>
      </c>
      <c r="G4112" s="17">
        <v>0.96195374859865401</v>
      </c>
    </row>
    <row r="4113" spans="1:7" x14ac:dyDescent="0.3">
      <c r="A4113" s="17" t="str">
        <f t="shared" si="69"/>
        <v>2022-23Frankston CityR1</v>
      </c>
      <c r="B4113" s="17" t="s">
        <v>289</v>
      </c>
      <c r="C4113" s="17" t="s">
        <v>216</v>
      </c>
      <c r="D4113" s="17" t="s">
        <v>301</v>
      </c>
      <c r="E4113" s="17">
        <v>59.084194977843403</v>
      </c>
      <c r="F4113" s="17">
        <v>82.350770672540904</v>
      </c>
      <c r="G4113" s="17">
        <v>113.76110685203101</v>
      </c>
    </row>
    <row r="4114" spans="1:7" x14ac:dyDescent="0.3">
      <c r="A4114" s="17" t="str">
        <f t="shared" si="69"/>
        <v>2022-23Frankston CityWC1</v>
      </c>
      <c r="B4114" s="17" t="s">
        <v>289</v>
      </c>
      <c r="C4114" s="17" t="s">
        <v>216</v>
      </c>
      <c r="D4114" s="17" t="s">
        <v>294</v>
      </c>
      <c r="E4114" s="17">
        <v>140.22636048855301</v>
      </c>
      <c r="F4114" s="17">
        <v>142.272041912909</v>
      </c>
      <c r="G4114" s="17">
        <v>152.63417724494099</v>
      </c>
    </row>
    <row r="4115" spans="1:7" x14ac:dyDescent="0.3">
      <c r="A4115" s="17" t="str">
        <f t="shared" si="69"/>
        <v>2022-23Frankston CityMC5</v>
      </c>
      <c r="B4115" s="17" t="s">
        <v>289</v>
      </c>
      <c r="C4115" s="17" t="s">
        <v>216</v>
      </c>
      <c r="D4115" s="17" t="s">
        <v>303</v>
      </c>
      <c r="E4115" s="17">
        <v>0.70855614973262004</v>
      </c>
      <c r="F4115" s="17">
        <v>0.822019356937015</v>
      </c>
      <c r="G4115" s="17">
        <v>0.82738093339323804</v>
      </c>
    </row>
    <row r="4116" spans="1:7" x14ac:dyDescent="0.3">
      <c r="A4116" s="17" t="str">
        <f t="shared" si="69"/>
        <v>2022-23Frankston CityWC2</v>
      </c>
      <c r="B4116" s="17" t="s">
        <v>289</v>
      </c>
      <c r="C4116" s="17" t="s">
        <v>216</v>
      </c>
      <c r="D4116" s="17" t="s">
        <v>293</v>
      </c>
      <c r="E4116" s="17">
        <v>1.2258956458744601</v>
      </c>
      <c r="F4116" s="17">
        <v>6.0319201847867001</v>
      </c>
      <c r="G4116" s="17">
        <v>9.4222327713484209</v>
      </c>
    </row>
    <row r="4117" spans="1:7" x14ac:dyDescent="0.3">
      <c r="A4117" s="17" t="str">
        <f t="shared" si="69"/>
        <v>2022-23Frankston CityMC3</v>
      </c>
      <c r="B4117" s="17" t="s">
        <v>289</v>
      </c>
      <c r="C4117" s="17" t="s">
        <v>216</v>
      </c>
      <c r="D4117" s="17" t="s">
        <v>297</v>
      </c>
      <c r="E4117" s="17">
        <v>87.788513093728497</v>
      </c>
      <c r="F4117" s="17">
        <v>86.610523781947194</v>
      </c>
      <c r="G4117" s="17">
        <v>85.705721362328603</v>
      </c>
    </row>
    <row r="4118" spans="1:7" x14ac:dyDescent="0.3">
      <c r="A4118" s="17" t="str">
        <f t="shared" si="69"/>
        <v>2022-23Frankston CityMC2</v>
      </c>
      <c r="B4118" s="17" t="s">
        <v>289</v>
      </c>
      <c r="C4118" s="17" t="s">
        <v>216</v>
      </c>
      <c r="D4118" s="17" t="s">
        <v>320</v>
      </c>
      <c r="E4118" s="17">
        <v>1.0074971164936599</v>
      </c>
      <c r="F4118" s="17">
        <v>1.02181898787823</v>
      </c>
      <c r="G4118" s="17">
        <v>1.00858491874586</v>
      </c>
    </row>
    <row r="4119" spans="1:7" x14ac:dyDescent="0.3">
      <c r="A4119" s="17" t="str">
        <f t="shared" si="69"/>
        <v>2022-23Frankston CityLB5</v>
      </c>
      <c r="B4119" s="17" t="s">
        <v>289</v>
      </c>
      <c r="C4119" s="17" t="s">
        <v>216</v>
      </c>
      <c r="D4119" s="17" t="s">
        <v>330</v>
      </c>
      <c r="E4119" s="17">
        <v>32.056729691777399</v>
      </c>
      <c r="F4119" s="17">
        <v>35.380655636704098</v>
      </c>
      <c r="G4119" s="17">
        <v>41.3188283958591</v>
      </c>
    </row>
    <row r="4120" spans="1:7" x14ac:dyDescent="0.3">
      <c r="A4120" s="17" t="str">
        <f t="shared" si="69"/>
        <v>2022-23Frankston CityLB4</v>
      </c>
      <c r="B4120" s="17" t="s">
        <v>289</v>
      </c>
      <c r="C4120" s="17" t="s">
        <v>216</v>
      </c>
      <c r="D4120" s="17" t="s">
        <v>331</v>
      </c>
      <c r="E4120" s="17">
        <v>9.7537569181628106E-2</v>
      </c>
      <c r="F4120" s="17">
        <v>0.122091598425925</v>
      </c>
      <c r="G4120" s="17">
        <v>0.132801626896181</v>
      </c>
    </row>
    <row r="4121" spans="1:7" x14ac:dyDescent="0.3">
      <c r="A4121" s="17" t="str">
        <f t="shared" si="69"/>
        <v>2022-23Frankston CityLB2</v>
      </c>
      <c r="B4121" s="17" t="s">
        <v>289</v>
      </c>
      <c r="C4121" s="17" t="s">
        <v>216</v>
      </c>
      <c r="D4121" s="17" t="s">
        <v>334</v>
      </c>
      <c r="E4121" s="17">
        <v>0.672430825720156</v>
      </c>
      <c r="F4121" s="17">
        <v>0.62179871830665301</v>
      </c>
      <c r="G4121" s="17">
        <v>0.68457151828236096</v>
      </c>
    </row>
    <row r="4122" spans="1:7" x14ac:dyDescent="0.3">
      <c r="A4122" s="17" t="str">
        <f t="shared" si="69"/>
        <v>2022-23Frankston CityLB1</v>
      </c>
      <c r="B4122" s="17" t="s">
        <v>289</v>
      </c>
      <c r="C4122" s="17" t="s">
        <v>216</v>
      </c>
      <c r="D4122" s="17" t="s">
        <v>329</v>
      </c>
      <c r="E4122" s="17">
        <v>4.0565232331717</v>
      </c>
      <c r="F4122" s="17">
        <v>3.7135197666989099</v>
      </c>
      <c r="G4122" s="17">
        <v>4.8782451027063303</v>
      </c>
    </row>
    <row r="4123" spans="1:7" x14ac:dyDescent="0.3">
      <c r="A4123" s="17" t="str">
        <f t="shared" si="69"/>
        <v>2022-23Frankston CityG5</v>
      </c>
      <c r="B4123" s="17" t="s">
        <v>289</v>
      </c>
      <c r="C4123" s="17" t="s">
        <v>216</v>
      </c>
      <c r="D4123" s="17" t="s">
        <v>335</v>
      </c>
      <c r="E4123" s="17">
        <v>72</v>
      </c>
      <c r="F4123" s="17">
        <v>53.15</v>
      </c>
      <c r="G4123" s="17">
        <v>57.727272727272698</v>
      </c>
    </row>
    <row r="4124" spans="1:7" x14ac:dyDescent="0.3">
      <c r="A4124" s="17" t="str">
        <f t="shared" si="69"/>
        <v>2022-23Frankston CityAF2</v>
      </c>
      <c r="B4124" s="17" t="s">
        <v>289</v>
      </c>
      <c r="C4124" s="17" t="s">
        <v>216</v>
      </c>
      <c r="D4124" s="17" t="s">
        <v>321</v>
      </c>
      <c r="E4124" s="17">
        <v>1</v>
      </c>
      <c r="F4124" s="17">
        <v>1.5932435144763899</v>
      </c>
      <c r="G4124" s="17">
        <v>1.8181818181818199</v>
      </c>
    </row>
    <row r="4125" spans="1:7" x14ac:dyDescent="0.3">
      <c r="A4125" s="17" t="str">
        <f t="shared" si="69"/>
        <v>2022-23Frankston CityG4</v>
      </c>
      <c r="B4125" s="17" t="s">
        <v>289</v>
      </c>
      <c r="C4125" s="17" t="s">
        <v>216</v>
      </c>
      <c r="D4125" s="17" t="s">
        <v>336</v>
      </c>
      <c r="E4125" s="17">
        <v>67988.111111111095</v>
      </c>
      <c r="F4125" s="17">
        <v>57531.340882433498</v>
      </c>
      <c r="G4125" s="17">
        <v>60732.597748917797</v>
      </c>
    </row>
    <row r="4126" spans="1:7" x14ac:dyDescent="0.3">
      <c r="A4126" s="17" t="str">
        <f t="shared" si="69"/>
        <v>2022-23Frankston CityMC6</v>
      </c>
      <c r="B4126" s="17" t="s">
        <v>289</v>
      </c>
      <c r="C4126" s="17" t="s">
        <v>216</v>
      </c>
      <c r="D4126" s="17" t="s">
        <v>302</v>
      </c>
      <c r="E4126" s="17">
        <v>0.95040369088812005</v>
      </c>
      <c r="F4126" s="17">
        <v>0.97788007754137096</v>
      </c>
      <c r="G4126" s="17">
        <v>0.95249207594398999</v>
      </c>
    </row>
    <row r="4127" spans="1:7" x14ac:dyDescent="0.3">
      <c r="A4127" s="17" t="str">
        <f t="shared" si="69"/>
        <v>2022-23Frankston CityO4</v>
      </c>
      <c r="B4127" s="17" t="s">
        <v>289</v>
      </c>
      <c r="C4127" s="17" t="s">
        <v>216</v>
      </c>
      <c r="D4127" s="17" t="s">
        <v>313</v>
      </c>
      <c r="E4127" s="17">
        <v>0.16381935878262599</v>
      </c>
      <c r="F4127" s="17">
        <v>0.195570360867104</v>
      </c>
      <c r="G4127" s="17">
        <v>0.17784955905462799</v>
      </c>
    </row>
    <row r="4128" spans="1:7" x14ac:dyDescent="0.3">
      <c r="A4128" s="17" t="str">
        <f t="shared" si="69"/>
        <v>2022-23Frankston CityC7</v>
      </c>
      <c r="B4128" s="17" t="s">
        <v>289</v>
      </c>
      <c r="C4128" s="17" t="s">
        <v>216</v>
      </c>
      <c r="D4128" s="17" t="s">
        <v>296</v>
      </c>
      <c r="E4128" s="17">
        <v>0.14294996751137101</v>
      </c>
      <c r="F4128" s="17">
        <v>0.182727611163157</v>
      </c>
      <c r="G4128" s="17">
        <v>0.16123143888887601</v>
      </c>
    </row>
    <row r="4129" spans="1:7" x14ac:dyDescent="0.3">
      <c r="A4129" s="17" t="str">
        <f t="shared" si="69"/>
        <v>2022-23Frankston CityC6</v>
      </c>
      <c r="B4129" s="17" t="s">
        <v>289</v>
      </c>
      <c r="C4129" s="17" t="s">
        <v>216</v>
      </c>
      <c r="D4129" s="17" t="s">
        <v>307</v>
      </c>
      <c r="E4129" s="17">
        <v>6</v>
      </c>
      <c r="F4129" s="17">
        <v>5.4936708860759502</v>
      </c>
      <c r="G4129" s="17">
        <v>7.7272727272727302</v>
      </c>
    </row>
    <row r="4130" spans="1:7" x14ac:dyDescent="0.3">
      <c r="A4130" s="17" t="str">
        <f t="shared" si="69"/>
        <v>2022-23Frankston CityC5</v>
      </c>
      <c r="B4130" s="17" t="s">
        <v>289</v>
      </c>
      <c r="C4130" s="17" t="s">
        <v>216</v>
      </c>
      <c r="D4130" s="17" t="s">
        <v>308</v>
      </c>
      <c r="E4130" s="17">
        <v>161.78493922071999</v>
      </c>
      <c r="F4130" s="17">
        <v>564.26027484438498</v>
      </c>
      <c r="G4130" s="17">
        <v>149.992439058679</v>
      </c>
    </row>
    <row r="4131" spans="1:7" x14ac:dyDescent="0.3">
      <c r="A4131" s="17" t="str">
        <f t="shared" si="69"/>
        <v>2022-23Frankston CityC4</v>
      </c>
      <c r="B4131" s="17" t="s">
        <v>289</v>
      </c>
      <c r="C4131" s="17" t="s">
        <v>216</v>
      </c>
      <c r="D4131" s="17" t="s">
        <v>309</v>
      </c>
      <c r="E4131" s="17">
        <v>1299.37164011858</v>
      </c>
      <c r="F4131" s="17">
        <v>1671.0885249641201</v>
      </c>
      <c r="G4131" s="17">
        <v>1432.19430206219</v>
      </c>
    </row>
    <row r="4132" spans="1:7" x14ac:dyDescent="0.3">
      <c r="A4132" s="17" t="str">
        <f t="shared" si="69"/>
        <v>2022-23Frankston CityC3</v>
      </c>
      <c r="B4132" s="17" t="s">
        <v>289</v>
      </c>
      <c r="C4132" s="17" t="s">
        <v>216</v>
      </c>
      <c r="D4132" s="17" t="s">
        <v>310</v>
      </c>
      <c r="E4132" s="17">
        <v>199.40885306180201</v>
      </c>
      <c r="F4132" s="17">
        <v>105.235536283898</v>
      </c>
      <c r="G4132" s="17">
        <v>275.231656900031</v>
      </c>
    </row>
    <row r="4133" spans="1:7" x14ac:dyDescent="0.3">
      <c r="A4133" s="17" t="str">
        <f t="shared" si="69"/>
        <v>2022-23Frankston CityC2</v>
      </c>
      <c r="B4133" s="17" t="s">
        <v>289</v>
      </c>
      <c r="C4133" s="17" t="s">
        <v>216</v>
      </c>
      <c r="D4133" s="17" t="s">
        <v>311</v>
      </c>
      <c r="E4133" s="17">
        <v>7533.2193869590501</v>
      </c>
      <c r="F4133" s="17">
        <v>17890.101708148799</v>
      </c>
      <c r="G4133" s="17">
        <v>7870.1858184016601</v>
      </c>
    </row>
    <row r="4134" spans="1:7" x14ac:dyDescent="0.3">
      <c r="A4134" s="17" t="str">
        <f t="shared" si="69"/>
        <v>2022-23Frankston CityC1</v>
      </c>
      <c r="B4134" s="17" t="s">
        <v>289</v>
      </c>
      <c r="C4134" s="17" t="s">
        <v>216</v>
      </c>
      <c r="D4134" s="17" t="s">
        <v>312</v>
      </c>
      <c r="E4134" s="17">
        <v>1534.0207940312901</v>
      </c>
      <c r="F4134" s="17">
        <v>2409.9772621942202</v>
      </c>
      <c r="G4134" s="17">
        <v>1589.15441255418</v>
      </c>
    </row>
    <row r="4135" spans="1:7" x14ac:dyDescent="0.3">
      <c r="A4135" s="17" t="str">
        <f t="shared" si="69"/>
        <v>2022-23Frankston CityS2</v>
      </c>
      <c r="B4135" s="17" t="s">
        <v>289</v>
      </c>
      <c r="C4135" s="17" t="s">
        <v>216</v>
      </c>
      <c r="D4135" s="17" t="s">
        <v>317</v>
      </c>
      <c r="E4135" s="17">
        <v>2.8212925773753502E-3</v>
      </c>
      <c r="F4135" s="17">
        <v>3.07688577560212E-3</v>
      </c>
      <c r="G4135" s="17">
        <v>2.0770459478461601E-3</v>
      </c>
    </row>
    <row r="4136" spans="1:7" x14ac:dyDescent="0.3">
      <c r="A4136" s="17" t="str">
        <f t="shared" si="69"/>
        <v>2022-23Frankston CityS1</v>
      </c>
      <c r="B4136" s="17" t="s">
        <v>289</v>
      </c>
      <c r="C4136" s="17" t="s">
        <v>216</v>
      </c>
      <c r="D4136" s="17" t="s">
        <v>116</v>
      </c>
      <c r="E4136" s="17">
        <v>0.68109529214015796</v>
      </c>
      <c r="F4136" s="17">
        <v>0.58414073656118604</v>
      </c>
      <c r="G4136" s="17">
        <v>0.67770974034447595</v>
      </c>
    </row>
    <row r="4137" spans="1:7" x14ac:dyDescent="0.3">
      <c r="A4137" s="17" t="str">
        <f t="shared" si="69"/>
        <v>2022-23Frankston CitySP4</v>
      </c>
      <c r="B4137" s="17" t="s">
        <v>289</v>
      </c>
      <c r="C4137" s="17" t="s">
        <v>216</v>
      </c>
      <c r="D4137" s="17" t="s">
        <v>319</v>
      </c>
      <c r="E4137" s="17">
        <v>0.76923076923076905</v>
      </c>
      <c r="F4137" s="17">
        <v>0.52134335627158601</v>
      </c>
      <c r="G4137" s="17">
        <v>0.655658003612549</v>
      </c>
    </row>
    <row r="4138" spans="1:7" x14ac:dyDescent="0.3">
      <c r="A4138" s="17" t="str">
        <f t="shared" si="69"/>
        <v>2022-23Frankston CityO5</v>
      </c>
      <c r="B4138" s="17" t="s">
        <v>289</v>
      </c>
      <c r="C4138" s="17" t="s">
        <v>216</v>
      </c>
      <c r="D4138" s="17" t="s">
        <v>70</v>
      </c>
      <c r="E4138" s="17">
        <v>1.65997068244747</v>
      </c>
      <c r="F4138" s="17">
        <v>1.1059595598276799</v>
      </c>
      <c r="G4138" s="17">
        <v>1.29186678670143</v>
      </c>
    </row>
    <row r="4139" spans="1:7" x14ac:dyDescent="0.3">
      <c r="A4139" s="17" t="str">
        <f t="shared" si="69"/>
        <v>2022-23Frankston CityR4</v>
      </c>
      <c r="B4139" s="17" t="s">
        <v>289</v>
      </c>
      <c r="C4139" s="17" t="s">
        <v>216</v>
      </c>
      <c r="D4139" s="17" t="s">
        <v>290</v>
      </c>
      <c r="E4139" s="17">
        <v>44.179233557995403</v>
      </c>
      <c r="F4139" s="17">
        <v>18.264228852014799</v>
      </c>
      <c r="G4139" s="17">
        <v>35.730925012945399</v>
      </c>
    </row>
    <row r="4140" spans="1:7" x14ac:dyDescent="0.3">
      <c r="A4140" s="17" t="str">
        <f t="shared" si="69"/>
        <v>2022-23Frankston CityO3</v>
      </c>
      <c r="B4140" s="17" t="s">
        <v>289</v>
      </c>
      <c r="C4140" s="17" t="s">
        <v>216</v>
      </c>
      <c r="D4140" s="17" t="s">
        <v>314</v>
      </c>
      <c r="E4140" s="17">
        <v>1.26698868709879E-2</v>
      </c>
      <c r="F4140" s="17">
        <v>2.9313650044590699E-2</v>
      </c>
      <c r="G4140" s="17">
        <v>3.4677492666996497E-2</v>
      </c>
    </row>
    <row r="4141" spans="1:7" x14ac:dyDescent="0.3">
      <c r="A4141" s="17" t="str">
        <f t="shared" si="69"/>
        <v>2022-23Frankston CityO2</v>
      </c>
      <c r="B4141" s="17" t="s">
        <v>289</v>
      </c>
      <c r="C4141" s="17" t="s">
        <v>216</v>
      </c>
      <c r="D4141" s="17" t="s">
        <v>315</v>
      </c>
      <c r="E4141" s="17">
        <v>0.20278850007382601</v>
      </c>
      <c r="F4141" s="17">
        <v>0.148505628817174</v>
      </c>
      <c r="G4141" s="17">
        <v>0.198665046142672</v>
      </c>
    </row>
    <row r="4142" spans="1:7" x14ac:dyDescent="0.3">
      <c r="A4142" s="17" t="str">
        <f t="shared" si="69"/>
        <v>2022-23Frankston CityL2</v>
      </c>
      <c r="B4142" s="17" t="s">
        <v>289</v>
      </c>
      <c r="C4142" s="17" t="s">
        <v>216</v>
      </c>
      <c r="D4142" s="17" t="s">
        <v>316</v>
      </c>
      <c r="E4142" s="17">
        <v>5.9997485135353601E-3</v>
      </c>
      <c r="F4142" s="17">
        <v>0.26483524241297501</v>
      </c>
      <c r="G4142" s="17">
        <v>0.160709954774921</v>
      </c>
    </row>
    <row r="4143" spans="1:7" x14ac:dyDescent="0.3">
      <c r="A4143" s="17" t="str">
        <f t="shared" si="69"/>
        <v>2022-23Frankston CityL1</v>
      </c>
      <c r="B4143" s="17" t="s">
        <v>289</v>
      </c>
      <c r="C4143" s="17" t="s">
        <v>216</v>
      </c>
      <c r="D4143" s="17" t="s">
        <v>63</v>
      </c>
      <c r="E4143" s="17">
        <v>1.8405755447376499</v>
      </c>
      <c r="F4143" s="17">
        <v>2.64124785824758</v>
      </c>
      <c r="G4143" s="17">
        <v>2.2639273973074299</v>
      </c>
    </row>
    <row r="4144" spans="1:7" x14ac:dyDescent="0.3">
      <c r="A4144" s="17" t="str">
        <f t="shared" si="69"/>
        <v>2022-23Frankston CityE4</v>
      </c>
      <c r="B4144" s="17" t="s">
        <v>289</v>
      </c>
      <c r="C4144" s="17" t="s">
        <v>216</v>
      </c>
      <c r="D4144" s="17" t="s">
        <v>299</v>
      </c>
      <c r="E4144" s="17">
        <v>1680.796875</v>
      </c>
      <c r="F4144" s="17">
        <v>1846.8824585038799</v>
      </c>
      <c r="G4144" s="17">
        <v>1842.4470347828401</v>
      </c>
    </row>
    <row r="4145" spans="1:7" x14ac:dyDescent="0.3">
      <c r="A4145" s="17" t="str">
        <f t="shared" ref="A4145:A4208" si="70">CONCATENATE(B4145,C4145,D4145)</f>
        <v>2022-23Frankston CityE2</v>
      </c>
      <c r="B4145" s="17" t="s">
        <v>289</v>
      </c>
      <c r="C4145" s="17" t="s">
        <v>216</v>
      </c>
      <c r="D4145" s="17" t="s">
        <v>54</v>
      </c>
      <c r="E4145" s="17">
        <v>3379.6875</v>
      </c>
      <c r="F4145" s="17">
        <v>3923.0064852901201</v>
      </c>
      <c r="G4145" s="17">
        <v>3093.9173879313598</v>
      </c>
    </row>
    <row r="4146" spans="1:7" x14ac:dyDescent="0.3">
      <c r="A4146" s="17" t="str">
        <f t="shared" si="70"/>
        <v>2022-23Frankston CityWC5</v>
      </c>
      <c r="B4146" s="17" t="s">
        <v>289</v>
      </c>
      <c r="C4146" s="17" t="s">
        <v>216</v>
      </c>
      <c r="D4146" s="17" t="s">
        <v>46</v>
      </c>
      <c r="E4146" s="17">
        <v>0.51881345809277302</v>
      </c>
      <c r="F4146" s="17">
        <v>0.48157373029276901</v>
      </c>
      <c r="G4146" s="17">
        <v>0.509253655235272</v>
      </c>
    </row>
    <row r="4147" spans="1:7" x14ac:dyDescent="0.3">
      <c r="A4147" s="17" t="str">
        <f t="shared" si="70"/>
        <v>2022-23Frankston CityWC4</v>
      </c>
      <c r="B4147" s="17" t="s">
        <v>289</v>
      </c>
      <c r="C4147" s="17" t="s">
        <v>216</v>
      </c>
      <c r="D4147" s="17" t="s">
        <v>291</v>
      </c>
      <c r="E4147" s="17">
        <v>56.392065513516997</v>
      </c>
      <c r="F4147" s="17">
        <v>77.599560290157896</v>
      </c>
      <c r="G4147" s="17">
        <v>66.919179823215501</v>
      </c>
    </row>
    <row r="4148" spans="1:7" x14ac:dyDescent="0.3">
      <c r="A4148" s="17" t="str">
        <f t="shared" si="70"/>
        <v>2022-23Frankston CityWC3</v>
      </c>
      <c r="B4148" s="17" t="s">
        <v>289</v>
      </c>
      <c r="C4148" s="17" t="s">
        <v>216</v>
      </c>
      <c r="D4148" s="17" t="s">
        <v>292</v>
      </c>
      <c r="E4148" s="17">
        <v>130.16060332731999</v>
      </c>
      <c r="F4148" s="17">
        <v>137.95516789220801</v>
      </c>
      <c r="G4148" s="17">
        <v>139.20575164376899</v>
      </c>
    </row>
    <row r="4149" spans="1:7" x14ac:dyDescent="0.3">
      <c r="A4149" s="17" t="str">
        <f t="shared" si="70"/>
        <v>2022-23Frankston CityOP1</v>
      </c>
      <c r="B4149" s="17" t="s">
        <v>289</v>
      </c>
      <c r="C4149" s="17" t="s">
        <v>216</v>
      </c>
      <c r="D4149" s="17" t="s">
        <v>306</v>
      </c>
      <c r="E4149" s="17">
        <v>-3.5815363397359502E-2</v>
      </c>
      <c r="F4149" s="17">
        <v>-1.20220242720441E-2</v>
      </c>
      <c r="G4149" s="17">
        <v>2.14079554076472E-2</v>
      </c>
    </row>
    <row r="4150" spans="1:7" x14ac:dyDescent="0.3">
      <c r="A4150" s="17" t="str">
        <f t="shared" si="70"/>
        <v>2022-23Frankston CityFS3</v>
      </c>
      <c r="B4150" s="17" t="s">
        <v>289</v>
      </c>
      <c r="C4150" s="17" t="s">
        <v>216</v>
      </c>
      <c r="D4150" s="17" t="s">
        <v>333</v>
      </c>
      <c r="E4150" s="17">
        <v>540.26577437858498</v>
      </c>
      <c r="F4150" s="17">
        <v>533.95638105639796</v>
      </c>
      <c r="G4150" s="17">
        <v>562.77137462327698</v>
      </c>
    </row>
    <row r="4151" spans="1:7" x14ac:dyDescent="0.3">
      <c r="A4151" s="17" t="str">
        <f t="shared" si="70"/>
        <v>2022-23Frankston CityAF7</v>
      </c>
      <c r="B4151" s="17" t="s">
        <v>289</v>
      </c>
      <c r="C4151" s="17" t="s">
        <v>216</v>
      </c>
      <c r="D4151" s="17" t="s">
        <v>322</v>
      </c>
      <c r="E4151" s="17">
        <v>-0.34724242489324902</v>
      </c>
      <c r="F4151" s="17">
        <v>11.500413423283</v>
      </c>
      <c r="G4151" s="17">
        <v>2.0564391620470799</v>
      </c>
    </row>
    <row r="4152" spans="1:7" x14ac:dyDescent="0.3">
      <c r="A4152" s="17" t="str">
        <f t="shared" si="70"/>
        <v>2022-23Frankston CityAM1</v>
      </c>
      <c r="B4152" s="17" t="s">
        <v>289</v>
      </c>
      <c r="C4152" s="17" t="s">
        <v>216</v>
      </c>
      <c r="D4152" s="17" t="s">
        <v>318</v>
      </c>
      <c r="E4152" s="17">
        <v>3.5369249394673101</v>
      </c>
      <c r="F4152" s="17">
        <v>1.9084866693768601</v>
      </c>
      <c r="G4152" s="17">
        <v>1.79616990824585</v>
      </c>
    </row>
    <row r="4153" spans="1:7" x14ac:dyDescent="0.3">
      <c r="A4153" s="17" t="str">
        <f t="shared" si="70"/>
        <v>2022-23Frankston CityAM2</v>
      </c>
      <c r="B4153" s="17" t="s">
        <v>289</v>
      </c>
      <c r="C4153" s="17" t="s">
        <v>216</v>
      </c>
      <c r="D4153" s="17" t="s">
        <v>323</v>
      </c>
      <c r="E4153" s="17">
        <v>0.51565557729941303</v>
      </c>
      <c r="F4153" s="17">
        <v>0.43219647255364302</v>
      </c>
      <c r="G4153" s="17">
        <v>0.50037996797673001</v>
      </c>
    </row>
    <row r="4154" spans="1:7" x14ac:dyDescent="0.3">
      <c r="A4154" s="17" t="str">
        <f t="shared" si="70"/>
        <v>2022-23Frankston CityAM5</v>
      </c>
      <c r="B4154" s="17" t="s">
        <v>289</v>
      </c>
      <c r="C4154" s="17" t="s">
        <v>216</v>
      </c>
      <c r="D4154" s="17" t="s">
        <v>324</v>
      </c>
      <c r="E4154" s="17">
        <v>0.181996086105675</v>
      </c>
      <c r="F4154" s="17">
        <v>0.36645320055673702</v>
      </c>
      <c r="G4154" s="17">
        <v>0.36776152942982998</v>
      </c>
    </row>
    <row r="4155" spans="1:7" x14ac:dyDescent="0.3">
      <c r="A4155" s="17" t="str">
        <f t="shared" si="70"/>
        <v>2022-23Frankston CityAM6</v>
      </c>
      <c r="B4155" s="17" t="s">
        <v>289</v>
      </c>
      <c r="C4155" s="17" t="s">
        <v>216</v>
      </c>
      <c r="D4155" s="17" t="s">
        <v>325</v>
      </c>
      <c r="E4155" s="17">
        <v>15.663806187146299</v>
      </c>
      <c r="F4155" s="17">
        <v>14.217352510829301</v>
      </c>
      <c r="G4155" s="17">
        <v>7.7068162418600901</v>
      </c>
    </row>
    <row r="4156" spans="1:7" x14ac:dyDescent="0.3">
      <c r="A4156" s="17" t="str">
        <f t="shared" si="70"/>
        <v>2022-23Frankston CityAM7</v>
      </c>
      <c r="B4156" s="17" t="s">
        <v>289</v>
      </c>
      <c r="C4156" s="17" t="s">
        <v>216</v>
      </c>
      <c r="D4156" s="17" t="s">
        <v>326</v>
      </c>
      <c r="E4156" s="17">
        <v>1</v>
      </c>
      <c r="F4156" s="17">
        <v>0.63968792645263195</v>
      </c>
      <c r="G4156" s="17">
        <v>0.93777056277056303</v>
      </c>
    </row>
    <row r="4157" spans="1:7" x14ac:dyDescent="0.3">
      <c r="A4157" s="17" t="str">
        <f t="shared" si="70"/>
        <v>2022-23Frankston CityFS2</v>
      </c>
      <c r="B4157" s="17" t="s">
        <v>289</v>
      </c>
      <c r="C4157" s="17" t="s">
        <v>216</v>
      </c>
      <c r="D4157" s="17" t="s">
        <v>328</v>
      </c>
      <c r="E4157" s="17">
        <v>1.05271084337349</v>
      </c>
      <c r="F4157" s="17">
        <v>0.86800034719728203</v>
      </c>
      <c r="G4157" s="17">
        <v>0.95867909233778303</v>
      </c>
    </row>
    <row r="4158" spans="1:7" x14ac:dyDescent="0.3">
      <c r="A4158" s="17" t="str">
        <f t="shared" si="70"/>
        <v>2022-23Frankston CityFS4</v>
      </c>
      <c r="B4158" s="17" t="s">
        <v>289</v>
      </c>
      <c r="C4158" s="17" t="s">
        <v>216</v>
      </c>
      <c r="D4158" s="17" t="s">
        <v>339</v>
      </c>
      <c r="E4158" s="17">
        <v>0.97093023255813904</v>
      </c>
      <c r="F4158" s="17">
        <v>0.84019844555310996</v>
      </c>
      <c r="G4158" s="17">
        <v>0.99278301761230403</v>
      </c>
    </row>
    <row r="4159" spans="1:7" x14ac:dyDescent="0.3">
      <c r="A4159" s="17" t="str">
        <f t="shared" si="70"/>
        <v>2022-23Frankston CityG1</v>
      </c>
      <c r="B4159" s="17" t="s">
        <v>289</v>
      </c>
      <c r="C4159" s="17" t="s">
        <v>216</v>
      </c>
      <c r="D4159" s="17" t="s">
        <v>338</v>
      </c>
      <c r="E4159" s="17">
        <v>2.33644859813084E-2</v>
      </c>
      <c r="F4159" s="17">
        <v>8.9952113267928305E-2</v>
      </c>
      <c r="G4159" s="17">
        <v>6.2400867020883703E-2</v>
      </c>
    </row>
    <row r="4160" spans="1:7" x14ac:dyDescent="0.3">
      <c r="A4160" s="17" t="str">
        <f t="shared" si="70"/>
        <v>2022-23Frankston CityG2</v>
      </c>
      <c r="B4160" s="17" t="s">
        <v>289</v>
      </c>
      <c r="C4160" s="17" t="s">
        <v>216</v>
      </c>
      <c r="D4160" s="17" t="s">
        <v>22</v>
      </c>
      <c r="E4160" s="17">
        <v>70</v>
      </c>
      <c r="F4160" s="17">
        <v>53.875641025641002</v>
      </c>
      <c r="G4160" s="17">
        <v>57.863636363636402</v>
      </c>
    </row>
    <row r="4161" spans="1:7" x14ac:dyDescent="0.3">
      <c r="A4161" s="17" t="str">
        <f t="shared" si="70"/>
        <v>2022-23Frankston CityG3</v>
      </c>
      <c r="B4161" s="17" t="s">
        <v>289</v>
      </c>
      <c r="C4161" s="17" t="s">
        <v>216</v>
      </c>
      <c r="D4161" s="17" t="s">
        <v>337</v>
      </c>
      <c r="E4161" s="17">
        <v>0.93209876543209902</v>
      </c>
      <c r="F4161" s="17">
        <v>0.926844095214302</v>
      </c>
      <c r="G4161" s="17">
        <v>0.92499206114299604</v>
      </c>
    </row>
    <row r="4162" spans="1:7" x14ac:dyDescent="0.3">
      <c r="A4162" s="17" t="str">
        <f t="shared" si="70"/>
        <v>2022-23Frankston CitySP1</v>
      </c>
      <c r="B4162" s="17" t="s">
        <v>289</v>
      </c>
      <c r="C4162" s="17" t="s">
        <v>216</v>
      </c>
      <c r="D4162" s="17" t="s">
        <v>305</v>
      </c>
      <c r="E4162" s="17">
        <v>78</v>
      </c>
      <c r="F4162" s="17">
        <v>87.031818181818196</v>
      </c>
      <c r="G4162" s="17">
        <v>89.204545454545496</v>
      </c>
    </row>
    <row r="4163" spans="1:7" x14ac:dyDescent="0.3">
      <c r="A4163" s="17" t="str">
        <f t="shared" si="70"/>
        <v>2022-23Frankston CityFS1</v>
      </c>
      <c r="B4163" s="17" t="s">
        <v>289</v>
      </c>
      <c r="C4163" s="17" t="s">
        <v>216</v>
      </c>
      <c r="D4163" s="17" t="s">
        <v>327</v>
      </c>
      <c r="E4163" s="17">
        <v>1.78494623655914</v>
      </c>
      <c r="F4163" s="17">
        <v>2.0179266072490498</v>
      </c>
      <c r="G4163" s="17">
        <v>1.8059135130036801</v>
      </c>
    </row>
    <row r="4164" spans="1:7" x14ac:dyDescent="0.3">
      <c r="A4164" s="17" t="str">
        <f t="shared" si="70"/>
        <v>2022-23Gannawarra ShireAF6</v>
      </c>
      <c r="B4164" s="17" t="s">
        <v>289</v>
      </c>
      <c r="C4164" s="17" t="s">
        <v>217</v>
      </c>
      <c r="D4164" s="17" t="s">
        <v>332</v>
      </c>
      <c r="E4164" s="17">
        <v>3.59280015197568</v>
      </c>
      <c r="F4164" s="17">
        <v>4.5893074838611296</v>
      </c>
      <c r="G4164" s="17">
        <v>2.3065601240578499</v>
      </c>
    </row>
    <row r="4165" spans="1:7" x14ac:dyDescent="0.3">
      <c r="A4165" s="17" t="str">
        <f t="shared" si="70"/>
        <v>2022-23Gannawarra ShireLB5</v>
      </c>
      <c r="B4165" s="17" t="s">
        <v>289</v>
      </c>
      <c r="C4165" s="17" t="s">
        <v>217</v>
      </c>
      <c r="D4165" s="17" t="s">
        <v>330</v>
      </c>
      <c r="E4165" s="17">
        <v>65.034289513677805</v>
      </c>
      <c r="F4165" s="17">
        <v>35.380655636704098</v>
      </c>
      <c r="G4165" s="17">
        <v>39.4519816965988</v>
      </c>
    </row>
    <row r="4166" spans="1:7" x14ac:dyDescent="0.3">
      <c r="A4166" s="17" t="str">
        <f t="shared" si="70"/>
        <v>2022-23Gannawarra ShireLB4</v>
      </c>
      <c r="B4166" s="17" t="s">
        <v>289</v>
      </c>
      <c r="C4166" s="17" t="s">
        <v>217</v>
      </c>
      <c r="D4166" s="17" t="s">
        <v>331</v>
      </c>
      <c r="E4166" s="17">
        <v>0.1080150481413</v>
      </c>
      <c r="F4166" s="17">
        <v>0.122091598425925</v>
      </c>
      <c r="G4166" s="17">
        <v>0.114467847311001</v>
      </c>
    </row>
    <row r="4167" spans="1:7" x14ac:dyDescent="0.3">
      <c r="A4167" s="17" t="str">
        <f t="shared" si="70"/>
        <v>2022-23Gannawarra ShireLB2</v>
      </c>
      <c r="B4167" s="17" t="s">
        <v>289</v>
      </c>
      <c r="C4167" s="17" t="s">
        <v>217</v>
      </c>
      <c r="D4167" s="17" t="s">
        <v>334</v>
      </c>
      <c r="E4167" s="17">
        <v>0.34174817574910699</v>
      </c>
      <c r="F4167" s="17">
        <v>0.62179871830665301</v>
      </c>
      <c r="G4167" s="17">
        <v>0.51884248441373304</v>
      </c>
    </row>
    <row r="4168" spans="1:7" x14ac:dyDescent="0.3">
      <c r="A4168" s="17" t="str">
        <f t="shared" si="70"/>
        <v>2022-23Gannawarra ShireLB1</v>
      </c>
      <c r="B4168" s="17" t="s">
        <v>289</v>
      </c>
      <c r="C4168" s="17" t="s">
        <v>217</v>
      </c>
      <c r="D4168" s="17" t="s">
        <v>329</v>
      </c>
      <c r="E4168" s="17">
        <v>1.31752833410961</v>
      </c>
      <c r="F4168" s="17">
        <v>3.7135197666989099</v>
      </c>
      <c r="G4168" s="17">
        <v>2.0038980209433999</v>
      </c>
    </row>
    <row r="4169" spans="1:7" x14ac:dyDescent="0.3">
      <c r="A4169" s="17" t="str">
        <f t="shared" si="70"/>
        <v>2022-23Gannawarra ShireG5</v>
      </c>
      <c r="B4169" s="17" t="s">
        <v>289</v>
      </c>
      <c r="C4169" s="17" t="s">
        <v>217</v>
      </c>
      <c r="D4169" s="17" t="s">
        <v>335</v>
      </c>
      <c r="E4169" s="17">
        <v>48</v>
      </c>
      <c r="F4169" s="17">
        <v>53.15</v>
      </c>
      <c r="G4169" s="17">
        <v>52</v>
      </c>
    </row>
    <row r="4170" spans="1:7" x14ac:dyDescent="0.3">
      <c r="A4170" s="17" t="str">
        <f t="shared" si="70"/>
        <v>2022-23Gannawarra ShireG4</v>
      </c>
      <c r="B4170" s="17" t="s">
        <v>289</v>
      </c>
      <c r="C4170" s="17" t="s">
        <v>217</v>
      </c>
      <c r="D4170" s="17" t="s">
        <v>336</v>
      </c>
      <c r="E4170" s="17">
        <v>51109.322857142899</v>
      </c>
      <c r="F4170" s="17">
        <v>57531.340882433498</v>
      </c>
      <c r="G4170" s="17">
        <v>46023.452052631597</v>
      </c>
    </row>
    <row r="4171" spans="1:7" x14ac:dyDescent="0.3">
      <c r="A4171" s="17" t="str">
        <f t="shared" si="70"/>
        <v>2022-23Gannawarra ShireG3</v>
      </c>
      <c r="B4171" s="17" t="s">
        <v>289</v>
      </c>
      <c r="C4171" s="17" t="s">
        <v>217</v>
      </c>
      <c r="D4171" s="17" t="s">
        <v>337</v>
      </c>
      <c r="E4171" s="17">
        <v>0.90178571428571397</v>
      </c>
      <c r="F4171" s="17">
        <v>0.926844095214302</v>
      </c>
      <c r="G4171" s="17">
        <v>0.93719236277507001</v>
      </c>
    </row>
    <row r="4172" spans="1:7" x14ac:dyDescent="0.3">
      <c r="A4172" s="17" t="str">
        <f t="shared" si="70"/>
        <v>2022-23Gannawarra ShireG2</v>
      </c>
      <c r="B4172" s="17" t="s">
        <v>289</v>
      </c>
      <c r="C4172" s="17" t="s">
        <v>217</v>
      </c>
      <c r="D4172" s="17" t="s">
        <v>22</v>
      </c>
      <c r="E4172" s="17">
        <v>49</v>
      </c>
      <c r="F4172" s="17">
        <v>53.875641025641002</v>
      </c>
      <c r="G4172" s="17">
        <v>53.947368421052602</v>
      </c>
    </row>
    <row r="4173" spans="1:7" x14ac:dyDescent="0.3">
      <c r="A4173" s="17" t="str">
        <f t="shared" si="70"/>
        <v>2022-23Gannawarra ShireG1</v>
      </c>
      <c r="B4173" s="17" t="s">
        <v>289</v>
      </c>
      <c r="C4173" s="17" t="s">
        <v>217</v>
      </c>
      <c r="D4173" s="17" t="s">
        <v>338</v>
      </c>
      <c r="E4173" s="17">
        <v>0.103174603174603</v>
      </c>
      <c r="F4173" s="17">
        <v>8.9952113267928305E-2</v>
      </c>
      <c r="G4173" s="17">
        <v>0.12147516613515</v>
      </c>
    </row>
    <row r="4174" spans="1:7" x14ac:dyDescent="0.3">
      <c r="A4174" s="17" t="str">
        <f t="shared" si="70"/>
        <v>2022-23Gannawarra ShireAF7</v>
      </c>
      <c r="B4174" s="17" t="s">
        <v>289</v>
      </c>
      <c r="C4174" s="17" t="s">
        <v>217</v>
      </c>
      <c r="D4174" s="17" t="s">
        <v>322</v>
      </c>
      <c r="E4174" s="17">
        <v>11.3554590879048</v>
      </c>
      <c r="F4174" s="17">
        <v>11.500413423283</v>
      </c>
      <c r="G4174" s="17">
        <v>26.762344111696201</v>
      </c>
    </row>
    <row r="4175" spans="1:7" x14ac:dyDescent="0.3">
      <c r="A4175" s="17" t="str">
        <f t="shared" si="70"/>
        <v>2022-23Gannawarra ShireFS4</v>
      </c>
      <c r="B4175" s="17" t="s">
        <v>289</v>
      </c>
      <c r="C4175" s="17" t="s">
        <v>217</v>
      </c>
      <c r="D4175" s="17" t="s">
        <v>339</v>
      </c>
      <c r="E4175" s="17">
        <v>0</v>
      </c>
      <c r="F4175" s="17">
        <v>0.84019844555310996</v>
      </c>
      <c r="G4175" s="17">
        <v>0.56703601108033197</v>
      </c>
    </row>
    <row r="4176" spans="1:7" x14ac:dyDescent="0.3">
      <c r="A4176" s="17" t="str">
        <f t="shared" si="70"/>
        <v>2022-23Gannawarra ShireAF2</v>
      </c>
      <c r="B4176" s="17" t="s">
        <v>289</v>
      </c>
      <c r="C4176" s="17" t="s">
        <v>217</v>
      </c>
      <c r="D4176" s="17" t="s">
        <v>321</v>
      </c>
      <c r="E4176" s="17">
        <v>1</v>
      </c>
      <c r="F4176" s="17">
        <v>1.5932435144763899</v>
      </c>
      <c r="G4176" s="17">
        <v>0.72807017543859598</v>
      </c>
    </row>
    <row r="4177" spans="1:7" x14ac:dyDescent="0.3">
      <c r="A4177" s="17" t="str">
        <f t="shared" si="70"/>
        <v>2022-23Gannawarra ShireAM5</v>
      </c>
      <c r="B4177" s="17" t="s">
        <v>289</v>
      </c>
      <c r="C4177" s="17" t="s">
        <v>217</v>
      </c>
      <c r="D4177" s="17" t="s">
        <v>324</v>
      </c>
      <c r="E4177" s="17">
        <v>0.400709219858156</v>
      </c>
      <c r="F4177" s="17">
        <v>0.36645320055673702</v>
      </c>
      <c r="G4177" s="17">
        <v>0.302924505506669</v>
      </c>
    </row>
    <row r="4178" spans="1:7" x14ac:dyDescent="0.3">
      <c r="A4178" s="17" t="str">
        <f t="shared" si="70"/>
        <v>2022-23Gannawarra ShireAM6</v>
      </c>
      <c r="B4178" s="17" t="s">
        <v>289</v>
      </c>
      <c r="C4178" s="17" t="s">
        <v>217</v>
      </c>
      <c r="D4178" s="17" t="s">
        <v>325</v>
      </c>
      <c r="E4178" s="17">
        <v>8.7073404255319193</v>
      </c>
      <c r="F4178" s="17">
        <v>14.217352510829301</v>
      </c>
      <c r="G4178" s="17">
        <v>18.751540775412</v>
      </c>
    </row>
    <row r="4179" spans="1:7" x14ac:dyDescent="0.3">
      <c r="A4179" s="17" t="str">
        <f t="shared" si="70"/>
        <v>2022-23Gannawarra ShireAM2</v>
      </c>
      <c r="B4179" s="17" t="s">
        <v>289</v>
      </c>
      <c r="C4179" s="17" t="s">
        <v>217</v>
      </c>
      <c r="D4179" s="17" t="s">
        <v>323</v>
      </c>
      <c r="E4179" s="17">
        <v>0.25177304964538999</v>
      </c>
      <c r="F4179" s="17">
        <v>0.43219647255364302</v>
      </c>
      <c r="G4179" s="17">
        <v>0.403335697637482</v>
      </c>
    </row>
    <row r="4180" spans="1:7" x14ac:dyDescent="0.3">
      <c r="A4180" s="17" t="str">
        <f t="shared" si="70"/>
        <v>2022-23Gannawarra ShireAM7</v>
      </c>
      <c r="B4180" s="17" t="s">
        <v>289</v>
      </c>
      <c r="C4180" s="17" t="s">
        <v>217</v>
      </c>
      <c r="D4180" s="17" t="s">
        <v>326</v>
      </c>
      <c r="E4180" s="17">
        <v>0</v>
      </c>
      <c r="F4180" s="17">
        <v>0.63968792645263195</v>
      </c>
      <c r="G4180" s="17">
        <v>0.36842105263157898</v>
      </c>
    </row>
    <row r="4181" spans="1:7" x14ac:dyDescent="0.3">
      <c r="A4181" s="17" t="str">
        <f t="shared" si="70"/>
        <v>2022-23Gannawarra ShireMC4</v>
      </c>
      <c r="B4181" s="17" t="s">
        <v>289</v>
      </c>
      <c r="C4181" s="17" t="s">
        <v>217</v>
      </c>
      <c r="D4181" s="17" t="s">
        <v>304</v>
      </c>
      <c r="E4181" s="17">
        <v>0.88560411311053999</v>
      </c>
      <c r="F4181" s="17">
        <v>0.77911428914280301</v>
      </c>
      <c r="G4181" s="17">
        <v>0.79914260513975899</v>
      </c>
    </row>
    <row r="4182" spans="1:7" x14ac:dyDescent="0.3">
      <c r="A4182" s="17" t="str">
        <f t="shared" si="70"/>
        <v>2022-23Gannawarra ShireFS1</v>
      </c>
      <c r="B4182" s="17" t="s">
        <v>289</v>
      </c>
      <c r="C4182" s="17" t="s">
        <v>217</v>
      </c>
      <c r="D4182" s="17" t="s">
        <v>327</v>
      </c>
      <c r="E4182" s="17">
        <v>1</v>
      </c>
      <c r="F4182" s="17">
        <v>2.0179266072490498</v>
      </c>
      <c r="G4182" s="17">
        <v>2.1424803266908499</v>
      </c>
    </row>
    <row r="4183" spans="1:7" x14ac:dyDescent="0.3">
      <c r="A4183" s="17" t="str">
        <f t="shared" si="70"/>
        <v>2022-23Gannawarra ShireFS2</v>
      </c>
      <c r="B4183" s="17" t="s">
        <v>289</v>
      </c>
      <c r="C4183" s="17" t="s">
        <v>217</v>
      </c>
      <c r="D4183" s="17" t="s">
        <v>328</v>
      </c>
      <c r="E4183" s="17">
        <v>0.974683544303797</v>
      </c>
      <c r="F4183" s="17">
        <v>0.86800034719728203</v>
      </c>
      <c r="G4183" s="17">
        <v>0.774274767492795</v>
      </c>
    </row>
    <row r="4184" spans="1:7" x14ac:dyDescent="0.3">
      <c r="A4184" s="17" t="str">
        <f t="shared" si="70"/>
        <v>2022-23Gannawarra ShireFS3</v>
      </c>
      <c r="B4184" s="17" t="s">
        <v>289</v>
      </c>
      <c r="C4184" s="17" t="s">
        <v>217</v>
      </c>
      <c r="D4184" s="17" t="s">
        <v>333</v>
      </c>
      <c r="E4184" s="17">
        <v>256.11659340659298</v>
      </c>
      <c r="F4184" s="17">
        <v>533.95638105639796</v>
      </c>
      <c r="G4184" s="17">
        <v>601.20620775746397</v>
      </c>
    </row>
    <row r="4185" spans="1:7" x14ac:dyDescent="0.3">
      <c r="A4185" s="17" t="str">
        <f t="shared" si="70"/>
        <v>2022-23Gannawarra ShireAM1</v>
      </c>
      <c r="B4185" s="17" t="s">
        <v>289</v>
      </c>
      <c r="C4185" s="17" t="s">
        <v>217</v>
      </c>
      <c r="D4185" s="17" t="s">
        <v>318</v>
      </c>
      <c r="E4185" s="17">
        <v>1.9552980132450299</v>
      </c>
      <c r="F4185" s="17">
        <v>1.9084866693768601</v>
      </c>
      <c r="G4185" s="17">
        <v>1.5994211490763599</v>
      </c>
    </row>
    <row r="4186" spans="1:7" x14ac:dyDescent="0.3">
      <c r="A4186" s="17" t="str">
        <f t="shared" si="70"/>
        <v>2022-23Gannawarra ShireS1</v>
      </c>
      <c r="B4186" s="17" t="s">
        <v>289</v>
      </c>
      <c r="C4186" s="17" t="s">
        <v>217</v>
      </c>
      <c r="D4186" s="17" t="s">
        <v>116</v>
      </c>
      <c r="E4186" s="17">
        <v>0.35096008968069298</v>
      </c>
      <c r="F4186" s="17">
        <v>0.58414073656118604</v>
      </c>
      <c r="G4186" s="17">
        <v>0.47494369285893101</v>
      </c>
    </row>
    <row r="4187" spans="1:7" x14ac:dyDescent="0.3">
      <c r="A4187" s="17" t="str">
        <f t="shared" si="70"/>
        <v>2022-23Gannawarra ShireL1</v>
      </c>
      <c r="B4187" s="17" t="s">
        <v>289</v>
      </c>
      <c r="C4187" s="17" t="s">
        <v>217</v>
      </c>
      <c r="D4187" s="17" t="s">
        <v>63</v>
      </c>
      <c r="E4187" s="17">
        <v>2.2437773001456001</v>
      </c>
      <c r="F4187" s="17">
        <v>2.64124785824758</v>
      </c>
      <c r="G4187" s="17">
        <v>2.9752021076621098</v>
      </c>
    </row>
    <row r="4188" spans="1:7" x14ac:dyDescent="0.3">
      <c r="A4188" s="17" t="str">
        <f t="shared" si="70"/>
        <v>2022-23Gannawarra ShireL2</v>
      </c>
      <c r="B4188" s="17" t="s">
        <v>289</v>
      </c>
      <c r="C4188" s="17" t="s">
        <v>217</v>
      </c>
      <c r="D4188" s="17" t="s">
        <v>316</v>
      </c>
      <c r="E4188" s="17">
        <v>0.47555986965263802</v>
      </c>
      <c r="F4188" s="17">
        <v>0.26483524241297501</v>
      </c>
      <c r="G4188" s="17">
        <v>0.64115064337039696</v>
      </c>
    </row>
    <row r="4189" spans="1:7" x14ac:dyDescent="0.3">
      <c r="A4189" s="17" t="str">
        <f t="shared" si="70"/>
        <v>2022-23Gannawarra ShireO2</v>
      </c>
      <c r="B4189" s="17" t="s">
        <v>289</v>
      </c>
      <c r="C4189" s="17" t="s">
        <v>217</v>
      </c>
      <c r="D4189" s="17" t="s">
        <v>315</v>
      </c>
      <c r="E4189" s="17">
        <v>1.0647066904794601E-2</v>
      </c>
      <c r="F4189" s="17">
        <v>0.148505628817174</v>
      </c>
      <c r="G4189" s="17">
        <v>5.8338226419712903E-2</v>
      </c>
    </row>
    <row r="4190" spans="1:7" x14ac:dyDescent="0.3">
      <c r="A4190" s="17" t="str">
        <f t="shared" si="70"/>
        <v>2022-23Gannawarra ShireO3</v>
      </c>
      <c r="B4190" s="17" t="s">
        <v>289</v>
      </c>
      <c r="C4190" s="17" t="s">
        <v>217</v>
      </c>
      <c r="D4190" s="17" t="s">
        <v>314</v>
      </c>
      <c r="E4190" s="17">
        <v>7.41860145624399E-3</v>
      </c>
      <c r="F4190" s="17">
        <v>2.9313650044590699E-2</v>
      </c>
      <c r="G4190" s="17">
        <v>1.2214437426094699E-2</v>
      </c>
    </row>
    <row r="4191" spans="1:7" x14ac:dyDescent="0.3">
      <c r="A4191" s="17" t="str">
        <f t="shared" si="70"/>
        <v>2022-23Gannawarra ShireC7</v>
      </c>
      <c r="B4191" s="17" t="s">
        <v>289</v>
      </c>
      <c r="C4191" s="17" t="s">
        <v>217</v>
      </c>
      <c r="D4191" s="17" t="s">
        <v>296</v>
      </c>
      <c r="E4191" s="17">
        <v>0.11363636363636399</v>
      </c>
      <c r="F4191" s="17">
        <v>0.182727611163157</v>
      </c>
      <c r="G4191" s="17">
        <v>0.21830894670304499</v>
      </c>
    </row>
    <row r="4192" spans="1:7" x14ac:dyDescent="0.3">
      <c r="A4192" s="17" t="str">
        <f t="shared" si="70"/>
        <v>2022-23Gannawarra ShireO4</v>
      </c>
      <c r="B4192" s="17" t="s">
        <v>289</v>
      </c>
      <c r="C4192" s="17" t="s">
        <v>217</v>
      </c>
      <c r="D4192" s="17" t="s">
        <v>313</v>
      </c>
      <c r="E4192" s="17">
        <v>3.34530169016551E-2</v>
      </c>
      <c r="F4192" s="17">
        <v>0.195570360867104</v>
      </c>
      <c r="G4192" s="17">
        <v>0.137349739100875</v>
      </c>
    </row>
    <row r="4193" spans="1:7" x14ac:dyDescent="0.3">
      <c r="A4193" s="17" t="str">
        <f t="shared" si="70"/>
        <v>2022-23Gannawarra ShireMC2</v>
      </c>
      <c r="B4193" s="17" t="s">
        <v>289</v>
      </c>
      <c r="C4193" s="17" t="s">
        <v>217</v>
      </c>
      <c r="D4193" s="17" t="s">
        <v>320</v>
      </c>
      <c r="E4193" s="17">
        <v>1.0561797752808999</v>
      </c>
      <c r="F4193" s="17">
        <v>1.02181898787823</v>
      </c>
      <c r="G4193" s="17">
        <v>1.00959339883766</v>
      </c>
    </row>
    <row r="4194" spans="1:7" x14ac:dyDescent="0.3">
      <c r="A4194" s="17" t="str">
        <f t="shared" si="70"/>
        <v>2022-23Gannawarra ShireOP1</v>
      </c>
      <c r="B4194" s="17" t="s">
        <v>289</v>
      </c>
      <c r="C4194" s="17" t="s">
        <v>217</v>
      </c>
      <c r="D4194" s="17" t="s">
        <v>306</v>
      </c>
      <c r="E4194" s="17">
        <v>9.0922240570870602E-2</v>
      </c>
      <c r="F4194" s="17">
        <v>-1.20220242720441E-2</v>
      </c>
      <c r="G4194" s="17">
        <v>3.1403886059135399E-3</v>
      </c>
    </row>
    <row r="4195" spans="1:7" x14ac:dyDescent="0.3">
      <c r="A4195" s="17" t="str">
        <f t="shared" si="70"/>
        <v>2022-23Gannawarra ShireWC5</v>
      </c>
      <c r="B4195" s="17" t="s">
        <v>289</v>
      </c>
      <c r="C4195" s="17" t="s">
        <v>217</v>
      </c>
      <c r="D4195" s="17" t="s">
        <v>46</v>
      </c>
      <c r="E4195" s="17">
        <v>0.36503090322767101</v>
      </c>
      <c r="F4195" s="17">
        <v>0.48157373029276901</v>
      </c>
      <c r="G4195" s="17">
        <v>0.38112156230785199</v>
      </c>
    </row>
    <row r="4196" spans="1:7" x14ac:dyDescent="0.3">
      <c r="A4196" s="17" t="str">
        <f t="shared" si="70"/>
        <v>2022-23Gannawarra ShireS2</v>
      </c>
      <c r="B4196" s="17" t="s">
        <v>289</v>
      </c>
      <c r="C4196" s="17" t="s">
        <v>217</v>
      </c>
      <c r="D4196" s="17" t="s">
        <v>317</v>
      </c>
      <c r="E4196" s="17">
        <v>5.4732862425690698E-3</v>
      </c>
      <c r="F4196" s="17">
        <v>3.07688577560212E-3</v>
      </c>
      <c r="G4196" s="17">
        <v>3.4588357031378699E-3</v>
      </c>
    </row>
    <row r="4197" spans="1:7" x14ac:dyDescent="0.3">
      <c r="A4197" s="17" t="str">
        <f t="shared" si="70"/>
        <v>2022-23Gannawarra ShireC1</v>
      </c>
      <c r="B4197" s="17" t="s">
        <v>289</v>
      </c>
      <c r="C4197" s="17" t="s">
        <v>217</v>
      </c>
      <c r="D4197" s="17" t="s">
        <v>312</v>
      </c>
      <c r="E4197" s="17">
        <v>3581.7819148936201</v>
      </c>
      <c r="F4197" s="17">
        <v>2409.9772621942202</v>
      </c>
      <c r="G4197" s="17">
        <v>3709.88815742931</v>
      </c>
    </row>
    <row r="4198" spans="1:7" x14ac:dyDescent="0.3">
      <c r="A4198" s="17" t="str">
        <f t="shared" si="70"/>
        <v>2022-23Gannawarra ShireC2</v>
      </c>
      <c r="B4198" s="17" t="s">
        <v>289</v>
      </c>
      <c r="C4198" s="17" t="s">
        <v>217</v>
      </c>
      <c r="D4198" s="17" t="s">
        <v>311</v>
      </c>
      <c r="E4198" s="17">
        <v>24553.3814589666</v>
      </c>
      <c r="F4198" s="17">
        <v>17890.101708148799</v>
      </c>
      <c r="G4198" s="17">
        <v>30135.371582516502</v>
      </c>
    </row>
    <row r="4199" spans="1:7" x14ac:dyDescent="0.3">
      <c r="A4199" s="17" t="str">
        <f t="shared" si="70"/>
        <v>2022-23Gannawarra ShireC3</v>
      </c>
      <c r="B4199" s="17" t="s">
        <v>289</v>
      </c>
      <c r="C4199" s="17" t="s">
        <v>217</v>
      </c>
      <c r="D4199" s="17" t="s">
        <v>310</v>
      </c>
      <c r="E4199" s="17">
        <v>4.6155195089872896</v>
      </c>
      <c r="F4199" s="17">
        <v>105.235536283898</v>
      </c>
      <c r="G4199" s="17">
        <v>10.7043753689524</v>
      </c>
    </row>
    <row r="4200" spans="1:7" x14ac:dyDescent="0.3">
      <c r="A4200" s="17" t="str">
        <f t="shared" si="70"/>
        <v>2022-23Gannawarra ShireC4</v>
      </c>
      <c r="B4200" s="17" t="s">
        <v>289</v>
      </c>
      <c r="C4200" s="17" t="s">
        <v>217</v>
      </c>
      <c r="D4200" s="17" t="s">
        <v>309</v>
      </c>
      <c r="E4200" s="17">
        <v>2169.2629179331302</v>
      </c>
      <c r="F4200" s="17">
        <v>1671.0885249641201</v>
      </c>
      <c r="G4200" s="17">
        <v>2117.69459453337</v>
      </c>
    </row>
    <row r="4201" spans="1:7" x14ac:dyDescent="0.3">
      <c r="A4201" s="17" t="str">
        <f t="shared" si="70"/>
        <v>2022-23Gannawarra ShireC5</v>
      </c>
      <c r="B4201" s="17" t="s">
        <v>289</v>
      </c>
      <c r="C4201" s="17" t="s">
        <v>217</v>
      </c>
      <c r="D4201" s="17" t="s">
        <v>308</v>
      </c>
      <c r="E4201" s="17">
        <v>1271.9414893617</v>
      </c>
      <c r="F4201" s="17">
        <v>564.26027484438498</v>
      </c>
      <c r="G4201" s="17">
        <v>1235.79975192858</v>
      </c>
    </row>
    <row r="4202" spans="1:7" x14ac:dyDescent="0.3">
      <c r="A4202" s="17" t="str">
        <f t="shared" si="70"/>
        <v>2022-23Gannawarra ShireC6</v>
      </c>
      <c r="B4202" s="17" t="s">
        <v>289</v>
      </c>
      <c r="C4202" s="17" t="s">
        <v>217</v>
      </c>
      <c r="D4202" s="17" t="s">
        <v>307</v>
      </c>
      <c r="E4202" s="17">
        <v>2</v>
      </c>
      <c r="F4202" s="17">
        <v>5.4936708860759502</v>
      </c>
      <c r="G4202" s="17">
        <v>4.2105263157894699</v>
      </c>
    </row>
    <row r="4203" spans="1:7" x14ac:dyDescent="0.3">
      <c r="A4203" s="17" t="str">
        <f t="shared" si="70"/>
        <v>2022-23Gannawarra ShireO5</v>
      </c>
      <c r="B4203" s="17" t="s">
        <v>289</v>
      </c>
      <c r="C4203" s="17" t="s">
        <v>217</v>
      </c>
      <c r="D4203" s="17" t="s">
        <v>70</v>
      </c>
      <c r="E4203" s="17">
        <v>0.71151943462897504</v>
      </c>
      <c r="F4203" s="17">
        <v>1.1059595598276799</v>
      </c>
      <c r="G4203" s="17">
        <v>1.19628328895381</v>
      </c>
    </row>
    <row r="4204" spans="1:7" x14ac:dyDescent="0.3">
      <c r="A4204" s="17" t="str">
        <f t="shared" si="70"/>
        <v>2022-23Gannawarra ShireSP2</v>
      </c>
      <c r="B4204" s="17" t="s">
        <v>289</v>
      </c>
      <c r="C4204" s="17" t="s">
        <v>217</v>
      </c>
      <c r="D4204" s="17" t="s">
        <v>38</v>
      </c>
      <c r="E4204" s="17">
        <v>0.66666666666666696</v>
      </c>
      <c r="F4204" s="17">
        <v>0.63316761822819201</v>
      </c>
      <c r="G4204" s="17">
        <v>0.666186949109148</v>
      </c>
    </row>
    <row r="4205" spans="1:7" x14ac:dyDescent="0.3">
      <c r="A4205" s="17" t="str">
        <f t="shared" si="70"/>
        <v>2022-23Gannawarra ShireMC5</v>
      </c>
      <c r="B4205" s="17" t="s">
        <v>289</v>
      </c>
      <c r="C4205" s="17" t="s">
        <v>217</v>
      </c>
      <c r="D4205" s="17" t="s">
        <v>303</v>
      </c>
      <c r="E4205" s="17">
        <v>0.95555555555555605</v>
      </c>
      <c r="F4205" s="17">
        <v>0.822019356937015</v>
      </c>
      <c r="G4205" s="17">
        <v>0.81645995244027603</v>
      </c>
    </row>
    <row r="4206" spans="1:7" x14ac:dyDescent="0.3">
      <c r="A4206" s="17" t="str">
        <f t="shared" si="70"/>
        <v>2022-23Gannawarra ShireMC6</v>
      </c>
      <c r="B4206" s="17" t="s">
        <v>289</v>
      </c>
      <c r="C4206" s="17" t="s">
        <v>217</v>
      </c>
      <c r="D4206" s="17" t="s">
        <v>302</v>
      </c>
      <c r="E4206" s="17">
        <v>1.02247191011236</v>
      </c>
      <c r="F4206" s="17">
        <v>0.97788007754137096</v>
      </c>
      <c r="G4206" s="17">
        <v>0.99135739094049602</v>
      </c>
    </row>
    <row r="4207" spans="1:7" x14ac:dyDescent="0.3">
      <c r="A4207" s="17" t="str">
        <f t="shared" si="70"/>
        <v>2022-23Gannawarra ShireR1</v>
      </c>
      <c r="B4207" s="17" t="s">
        <v>289</v>
      </c>
      <c r="C4207" s="17" t="s">
        <v>217</v>
      </c>
      <c r="D4207" s="17" t="s">
        <v>301</v>
      </c>
      <c r="E4207" s="17">
        <v>50</v>
      </c>
      <c r="F4207" s="17">
        <v>82.350770672540904</v>
      </c>
      <c r="G4207" s="17">
        <v>57.028314361718401</v>
      </c>
    </row>
    <row r="4208" spans="1:7" x14ac:dyDescent="0.3">
      <c r="A4208" s="17" t="str">
        <f t="shared" si="70"/>
        <v>2022-23Gannawarra ShireR2</v>
      </c>
      <c r="B4208" s="17" t="s">
        <v>289</v>
      </c>
      <c r="C4208" s="17" t="s">
        <v>217</v>
      </c>
      <c r="D4208" s="17" t="s">
        <v>31</v>
      </c>
      <c r="E4208" s="17">
        <v>0.90719696969696995</v>
      </c>
      <c r="F4208" s="17">
        <v>0.96653235715222696</v>
      </c>
      <c r="G4208" s="17">
        <v>0.96732087541506495</v>
      </c>
    </row>
    <row r="4209" spans="1:7" x14ac:dyDescent="0.3">
      <c r="A4209" s="17" t="str">
        <f t="shared" ref="A4209:A4272" si="71">CONCATENATE(B4209,C4209,D4209)</f>
        <v>2022-23Gannawarra ShireR3</v>
      </c>
      <c r="B4209" s="17" t="s">
        <v>289</v>
      </c>
      <c r="C4209" s="17" t="s">
        <v>217</v>
      </c>
      <c r="D4209" s="17" t="s">
        <v>300</v>
      </c>
      <c r="E4209" s="17">
        <v>42.509580005585001</v>
      </c>
      <c r="F4209" s="17">
        <v>112.740943187181</v>
      </c>
      <c r="G4209" s="17">
        <v>58.622104241494398</v>
      </c>
    </row>
    <row r="4210" spans="1:7" x14ac:dyDescent="0.3">
      <c r="A4210" s="17" t="str">
        <f t="shared" si="71"/>
        <v>2022-23Gannawarra ShireR4</v>
      </c>
      <c r="B4210" s="17" t="s">
        <v>289</v>
      </c>
      <c r="C4210" s="17" t="s">
        <v>217</v>
      </c>
      <c r="D4210" s="17" t="s">
        <v>290</v>
      </c>
      <c r="E4210" s="17">
        <v>4.6522259390787797</v>
      </c>
      <c r="F4210" s="17">
        <v>18.264228852014799</v>
      </c>
      <c r="G4210" s="17">
        <v>6.8460442646501303</v>
      </c>
    </row>
    <row r="4211" spans="1:7" x14ac:dyDescent="0.3">
      <c r="A4211" s="17" t="str">
        <f t="shared" si="71"/>
        <v>2022-23Gannawarra ShireE4</v>
      </c>
      <c r="B4211" s="17" t="s">
        <v>289</v>
      </c>
      <c r="C4211" s="17" t="s">
        <v>217</v>
      </c>
      <c r="D4211" s="17" t="s">
        <v>299</v>
      </c>
      <c r="E4211" s="17">
        <v>1727.2857142857099</v>
      </c>
      <c r="F4211" s="17">
        <v>1846.8824585038799</v>
      </c>
      <c r="G4211" s="17">
        <v>1755.6935531348099</v>
      </c>
    </row>
    <row r="4212" spans="1:7" x14ac:dyDescent="0.3">
      <c r="A4212" s="17" t="str">
        <f t="shared" si="71"/>
        <v>2022-23Gannawarra ShireSP1</v>
      </c>
      <c r="B4212" s="17" t="s">
        <v>289</v>
      </c>
      <c r="C4212" s="17" t="s">
        <v>217</v>
      </c>
      <c r="D4212" s="17" t="s">
        <v>305</v>
      </c>
      <c r="E4212" s="17">
        <v>63</v>
      </c>
      <c r="F4212" s="17">
        <v>87.031818181818196</v>
      </c>
      <c r="G4212" s="17">
        <v>76.302631578947398</v>
      </c>
    </row>
    <row r="4213" spans="1:7" x14ac:dyDescent="0.3">
      <c r="A4213" s="17" t="str">
        <f t="shared" si="71"/>
        <v>2022-23Gannawarra ShireE2</v>
      </c>
      <c r="B4213" s="17" t="s">
        <v>289</v>
      </c>
      <c r="C4213" s="17" t="s">
        <v>217</v>
      </c>
      <c r="D4213" s="17" t="s">
        <v>54</v>
      </c>
      <c r="E4213" s="17">
        <v>5387</v>
      </c>
      <c r="F4213" s="17">
        <v>3923.0064852901201</v>
      </c>
      <c r="G4213" s="17">
        <v>4569.9807724499497</v>
      </c>
    </row>
    <row r="4214" spans="1:7" x14ac:dyDescent="0.3">
      <c r="A4214" s="17" t="str">
        <f t="shared" si="71"/>
        <v>2022-23Gannawarra ShireSP3</v>
      </c>
      <c r="B4214" s="17" t="s">
        <v>289</v>
      </c>
      <c r="C4214" s="17" t="s">
        <v>217</v>
      </c>
      <c r="D4214" s="17" t="s">
        <v>295</v>
      </c>
      <c r="E4214" s="17">
        <v>2553.2721951219501</v>
      </c>
      <c r="F4214" s="17">
        <v>3010.6430743850301</v>
      </c>
      <c r="G4214" s="17">
        <v>3012.9055755993099</v>
      </c>
    </row>
    <row r="4215" spans="1:7" x14ac:dyDescent="0.3">
      <c r="A4215" s="17" t="str">
        <f t="shared" si="71"/>
        <v>2022-23Gannawarra ShireSP4</v>
      </c>
      <c r="B4215" s="17" t="s">
        <v>289</v>
      </c>
      <c r="C4215" s="17" t="s">
        <v>217</v>
      </c>
      <c r="D4215" s="17" t="s">
        <v>319</v>
      </c>
      <c r="E4215" s="17">
        <v>0</v>
      </c>
      <c r="F4215" s="17">
        <v>0.52134335627158601</v>
      </c>
      <c r="G4215" s="17">
        <v>0.231578947368421</v>
      </c>
    </row>
    <row r="4216" spans="1:7" x14ac:dyDescent="0.3">
      <c r="A4216" s="17" t="str">
        <f t="shared" si="71"/>
        <v>2022-23Gannawarra ShireWC1</v>
      </c>
      <c r="B4216" s="17" t="s">
        <v>289</v>
      </c>
      <c r="C4216" s="17" t="s">
        <v>217</v>
      </c>
      <c r="D4216" s="17" t="s">
        <v>294</v>
      </c>
      <c r="E4216" s="17">
        <v>230.84042947056599</v>
      </c>
      <c r="F4216" s="17">
        <v>142.272041912909</v>
      </c>
      <c r="G4216" s="17">
        <v>132.40109578760399</v>
      </c>
    </row>
    <row r="4217" spans="1:7" x14ac:dyDescent="0.3">
      <c r="A4217" s="17" t="str">
        <f t="shared" si="71"/>
        <v>2022-23Gannawarra ShireWC2</v>
      </c>
      <c r="B4217" s="17" t="s">
        <v>289</v>
      </c>
      <c r="C4217" s="17" t="s">
        <v>217</v>
      </c>
      <c r="D4217" s="17" t="s">
        <v>293</v>
      </c>
      <c r="E4217" s="17">
        <v>3.4828491447428598</v>
      </c>
      <c r="F4217" s="17">
        <v>6.0319201847867001</v>
      </c>
      <c r="G4217" s="17">
        <v>4.92750232175388</v>
      </c>
    </row>
    <row r="4218" spans="1:7" x14ac:dyDescent="0.3">
      <c r="A4218" s="17" t="str">
        <f t="shared" si="71"/>
        <v>2022-23Gannawarra ShireWC3</v>
      </c>
      <c r="B4218" s="17" t="s">
        <v>289</v>
      </c>
      <c r="C4218" s="17" t="s">
        <v>217</v>
      </c>
      <c r="D4218" s="17" t="s">
        <v>292</v>
      </c>
      <c r="E4218" s="17">
        <v>109.25454461310601</v>
      </c>
      <c r="F4218" s="17">
        <v>137.95516789220801</v>
      </c>
      <c r="G4218" s="17">
        <v>152.91838594168499</v>
      </c>
    </row>
    <row r="4219" spans="1:7" x14ac:dyDescent="0.3">
      <c r="A4219" s="17" t="str">
        <f t="shared" si="71"/>
        <v>2022-23Gannawarra ShireWC4</v>
      </c>
      <c r="B4219" s="17" t="s">
        <v>289</v>
      </c>
      <c r="C4219" s="17" t="s">
        <v>217</v>
      </c>
      <c r="D4219" s="17" t="s">
        <v>291</v>
      </c>
      <c r="E4219" s="17">
        <v>51.557978009690601</v>
      </c>
      <c r="F4219" s="17">
        <v>77.599560290157896</v>
      </c>
      <c r="G4219" s="17">
        <v>97.880194800568106</v>
      </c>
    </row>
    <row r="4220" spans="1:7" x14ac:dyDescent="0.3">
      <c r="A4220" s="17" t="str">
        <f t="shared" si="71"/>
        <v>2022-23Gannawarra ShireMC3</v>
      </c>
      <c r="B4220" s="17" t="s">
        <v>289</v>
      </c>
      <c r="C4220" s="17" t="s">
        <v>217</v>
      </c>
      <c r="D4220" s="17" t="s">
        <v>297</v>
      </c>
      <c r="E4220" s="17">
        <v>3.3186372745491001E-2</v>
      </c>
      <c r="F4220" s="17">
        <v>86.610523781947194</v>
      </c>
      <c r="G4220" s="17">
        <v>87.138168072554905</v>
      </c>
    </row>
    <row r="4221" spans="1:7" x14ac:dyDescent="0.3">
      <c r="A4221" s="17" t="str">
        <f t="shared" si="71"/>
        <v>2022-23Gannawarra ShireR5</v>
      </c>
      <c r="B4221" s="17" t="s">
        <v>289</v>
      </c>
      <c r="C4221" s="17" t="s">
        <v>217</v>
      </c>
      <c r="D4221" s="17" t="s">
        <v>298</v>
      </c>
      <c r="E4221" s="17">
        <v>41</v>
      </c>
      <c r="F4221" s="17">
        <v>50.147435897435898</v>
      </c>
      <c r="G4221" s="17">
        <v>44.210526315789501</v>
      </c>
    </row>
    <row r="4222" spans="1:7" x14ac:dyDescent="0.3">
      <c r="A4222" s="17" t="str">
        <f t="shared" si="71"/>
        <v>2022-23Glen Eira CityAM5</v>
      </c>
      <c r="B4222" s="17" t="s">
        <v>289</v>
      </c>
      <c r="C4222" s="17" t="s">
        <v>255</v>
      </c>
      <c r="D4222" s="17" t="s">
        <v>324</v>
      </c>
      <c r="E4222" s="17">
        <v>0.23904382470119501</v>
      </c>
      <c r="F4222" s="17">
        <v>0.36645320055673702</v>
      </c>
      <c r="G4222" s="17">
        <v>0.36776152942982998</v>
      </c>
    </row>
    <row r="4223" spans="1:7" x14ac:dyDescent="0.3">
      <c r="A4223" s="17" t="str">
        <f t="shared" si="71"/>
        <v>2022-23Glen Eira CityE4</v>
      </c>
      <c r="B4223" s="17" t="s">
        <v>289</v>
      </c>
      <c r="C4223" s="17" t="s">
        <v>255</v>
      </c>
      <c r="D4223" s="17" t="s">
        <v>299</v>
      </c>
      <c r="E4223" s="17">
        <v>1471.88467359322</v>
      </c>
      <c r="F4223" s="17">
        <v>1846.8824585038799</v>
      </c>
      <c r="G4223" s="17">
        <v>1842.4470347828401</v>
      </c>
    </row>
    <row r="4224" spans="1:7" x14ac:dyDescent="0.3">
      <c r="A4224" s="17" t="str">
        <f t="shared" si="71"/>
        <v>2022-23Glen Eira CityR4</v>
      </c>
      <c r="B4224" s="17" t="s">
        <v>289</v>
      </c>
      <c r="C4224" s="17" t="s">
        <v>255</v>
      </c>
      <c r="D4224" s="17" t="s">
        <v>290</v>
      </c>
      <c r="E4224" s="17">
        <v>25.7956275256936</v>
      </c>
      <c r="F4224" s="17">
        <v>18.264228852014799</v>
      </c>
      <c r="G4224" s="17">
        <v>35.730925012945399</v>
      </c>
    </row>
    <row r="4225" spans="1:7" x14ac:dyDescent="0.3">
      <c r="A4225" s="17" t="str">
        <f t="shared" si="71"/>
        <v>2022-23Glen Eira CityC3</v>
      </c>
      <c r="B4225" s="17" t="s">
        <v>289</v>
      </c>
      <c r="C4225" s="17" t="s">
        <v>255</v>
      </c>
      <c r="D4225" s="17" t="s">
        <v>310</v>
      </c>
      <c r="E4225" s="17">
        <v>303.703406813627</v>
      </c>
      <c r="F4225" s="17">
        <v>105.235536283898</v>
      </c>
      <c r="G4225" s="17">
        <v>275.231656900031</v>
      </c>
    </row>
    <row r="4226" spans="1:7" x14ac:dyDescent="0.3">
      <c r="A4226" s="17" t="str">
        <f t="shared" si="71"/>
        <v>2022-23Glen Eira CityC1</v>
      </c>
      <c r="B4226" s="17" t="s">
        <v>289</v>
      </c>
      <c r="C4226" s="17" t="s">
        <v>255</v>
      </c>
      <c r="D4226" s="17" t="s">
        <v>312</v>
      </c>
      <c r="E4226" s="17">
        <v>1233.8467020349999</v>
      </c>
      <c r="F4226" s="17">
        <v>2409.9772621942202</v>
      </c>
      <c r="G4226" s="17">
        <v>1589.15441255418</v>
      </c>
    </row>
    <row r="4227" spans="1:7" x14ac:dyDescent="0.3">
      <c r="A4227" s="17" t="str">
        <f t="shared" si="71"/>
        <v>2022-23Glen Eira CityS2</v>
      </c>
      <c r="B4227" s="17" t="s">
        <v>289</v>
      </c>
      <c r="C4227" s="17" t="s">
        <v>255</v>
      </c>
      <c r="D4227" s="17" t="s">
        <v>317</v>
      </c>
      <c r="E4227" s="17">
        <v>1.5187068263937801E-3</v>
      </c>
      <c r="F4227" s="17">
        <v>3.07688577560212E-3</v>
      </c>
      <c r="G4227" s="17">
        <v>2.0770459478461601E-3</v>
      </c>
    </row>
    <row r="4228" spans="1:7" x14ac:dyDescent="0.3">
      <c r="A4228" s="17" t="str">
        <f t="shared" si="71"/>
        <v>2022-23Glen Eira CityS1</v>
      </c>
      <c r="B4228" s="17" t="s">
        <v>289</v>
      </c>
      <c r="C4228" s="17" t="s">
        <v>255</v>
      </c>
      <c r="D4228" s="17" t="s">
        <v>116</v>
      </c>
      <c r="E4228" s="17">
        <v>0.65474532130095098</v>
      </c>
      <c r="F4228" s="17">
        <v>0.58414073656118604</v>
      </c>
      <c r="G4228" s="17">
        <v>0.67770974034447595</v>
      </c>
    </row>
    <row r="4229" spans="1:7" x14ac:dyDescent="0.3">
      <c r="A4229" s="17" t="str">
        <f t="shared" si="71"/>
        <v>2022-23Glen Eira CityOP1</v>
      </c>
      <c r="B4229" s="17" t="s">
        <v>289</v>
      </c>
      <c r="C4229" s="17" t="s">
        <v>255</v>
      </c>
      <c r="D4229" s="17" t="s">
        <v>306</v>
      </c>
      <c r="E4229" s="17">
        <v>5.6250378535521797E-2</v>
      </c>
      <c r="F4229" s="17">
        <v>-1.20220242720441E-2</v>
      </c>
      <c r="G4229" s="17">
        <v>2.14079554076472E-2</v>
      </c>
    </row>
    <row r="4230" spans="1:7" x14ac:dyDescent="0.3">
      <c r="A4230" s="17" t="str">
        <f t="shared" si="71"/>
        <v>2022-23Glen Eira CityO5</v>
      </c>
      <c r="B4230" s="17" t="s">
        <v>289</v>
      </c>
      <c r="C4230" s="17" t="s">
        <v>255</v>
      </c>
      <c r="D4230" s="17" t="s">
        <v>70</v>
      </c>
      <c r="E4230" s="17">
        <v>1.66663300522058</v>
      </c>
      <c r="F4230" s="17">
        <v>1.1059595598276799</v>
      </c>
      <c r="G4230" s="17">
        <v>1.29186678670143</v>
      </c>
    </row>
    <row r="4231" spans="1:7" x14ac:dyDescent="0.3">
      <c r="A4231" s="17" t="str">
        <f t="shared" si="71"/>
        <v>2022-23Glen Eira CityO4</v>
      </c>
      <c r="B4231" s="17" t="s">
        <v>289</v>
      </c>
      <c r="C4231" s="17" t="s">
        <v>255</v>
      </c>
      <c r="D4231" s="17" t="s">
        <v>313</v>
      </c>
      <c r="E4231" s="17">
        <v>0.208548539791724</v>
      </c>
      <c r="F4231" s="17">
        <v>0.195570360867104</v>
      </c>
      <c r="G4231" s="17">
        <v>0.17784955905462799</v>
      </c>
    </row>
    <row r="4232" spans="1:7" x14ac:dyDescent="0.3">
      <c r="A4232" s="17" t="str">
        <f t="shared" si="71"/>
        <v>2022-23Glen Eira CityO3</v>
      </c>
      <c r="B4232" s="17" t="s">
        <v>289</v>
      </c>
      <c r="C4232" s="17" t="s">
        <v>255</v>
      </c>
      <c r="D4232" s="17" t="s">
        <v>314</v>
      </c>
      <c r="E4232" s="17">
        <v>3.5243513251005998E-2</v>
      </c>
      <c r="F4232" s="17">
        <v>2.9313650044590699E-2</v>
      </c>
      <c r="G4232" s="17">
        <v>3.4677492666996497E-2</v>
      </c>
    </row>
    <row r="4233" spans="1:7" x14ac:dyDescent="0.3">
      <c r="A4233" s="17" t="str">
        <f t="shared" si="71"/>
        <v>2022-23Glen Eira CityO2</v>
      </c>
      <c r="B4233" s="17" t="s">
        <v>289</v>
      </c>
      <c r="C4233" s="17" t="s">
        <v>255</v>
      </c>
      <c r="D4233" s="17" t="s">
        <v>315</v>
      </c>
      <c r="E4233" s="17">
        <v>0.231673681451675</v>
      </c>
      <c r="F4233" s="17">
        <v>0.148505628817174</v>
      </c>
      <c r="G4233" s="17">
        <v>0.198665046142672</v>
      </c>
    </row>
    <row r="4234" spans="1:7" x14ac:dyDescent="0.3">
      <c r="A4234" s="17" t="str">
        <f t="shared" si="71"/>
        <v>2022-23Glen Eira CityAM1</v>
      </c>
      <c r="B4234" s="17" t="s">
        <v>289</v>
      </c>
      <c r="C4234" s="17" t="s">
        <v>255</v>
      </c>
      <c r="D4234" s="17" t="s">
        <v>318</v>
      </c>
      <c r="E4234" s="17">
        <v>1.5</v>
      </c>
      <c r="F4234" s="17">
        <v>1.9084866693768601</v>
      </c>
      <c r="G4234" s="17">
        <v>1.79616990824585</v>
      </c>
    </row>
    <row r="4235" spans="1:7" x14ac:dyDescent="0.3">
      <c r="A4235" s="17" t="str">
        <f t="shared" si="71"/>
        <v>2022-23Glen Eira CityL1</v>
      </c>
      <c r="B4235" s="17" t="s">
        <v>289</v>
      </c>
      <c r="C4235" s="17" t="s">
        <v>255</v>
      </c>
      <c r="D4235" s="17" t="s">
        <v>63</v>
      </c>
      <c r="E4235" s="17">
        <v>1.2418231952713801</v>
      </c>
      <c r="F4235" s="17">
        <v>2.64124785824758</v>
      </c>
      <c r="G4235" s="17">
        <v>2.2639273973074299</v>
      </c>
    </row>
    <row r="4236" spans="1:7" x14ac:dyDescent="0.3">
      <c r="A4236" s="17" t="str">
        <f t="shared" si="71"/>
        <v>2022-23Glen Eira CityR1</v>
      </c>
      <c r="B4236" s="17" t="s">
        <v>289</v>
      </c>
      <c r="C4236" s="17" t="s">
        <v>255</v>
      </c>
      <c r="D4236" s="17" t="s">
        <v>301</v>
      </c>
      <c r="E4236" s="17">
        <v>96.593186372745507</v>
      </c>
      <c r="F4236" s="17">
        <v>82.350770672540904</v>
      </c>
      <c r="G4236" s="17">
        <v>113.76110685203101</v>
      </c>
    </row>
    <row r="4237" spans="1:7" x14ac:dyDescent="0.3">
      <c r="A4237" s="17" t="str">
        <f t="shared" si="71"/>
        <v>2022-23Glen Eira CityE2</v>
      </c>
      <c r="B4237" s="17" t="s">
        <v>289</v>
      </c>
      <c r="C4237" s="17" t="s">
        <v>255</v>
      </c>
      <c r="D4237" s="17" t="s">
        <v>54</v>
      </c>
      <c r="E4237" s="17">
        <v>2632.4703298559798</v>
      </c>
      <c r="F4237" s="17">
        <v>3923.0064852901201</v>
      </c>
      <c r="G4237" s="17">
        <v>3093.9173879313598</v>
      </c>
    </row>
    <row r="4238" spans="1:7" x14ac:dyDescent="0.3">
      <c r="A4238" s="17" t="str">
        <f t="shared" si="71"/>
        <v>2022-23Glen Eira CityC2</v>
      </c>
      <c r="B4238" s="17" t="s">
        <v>289</v>
      </c>
      <c r="C4238" s="17" t="s">
        <v>255</v>
      </c>
      <c r="D4238" s="17" t="s">
        <v>311</v>
      </c>
      <c r="E4238" s="17">
        <v>4231.26006281838</v>
      </c>
      <c r="F4238" s="17">
        <v>17890.101708148799</v>
      </c>
      <c r="G4238" s="17">
        <v>7870.1858184016601</v>
      </c>
    </row>
    <row r="4239" spans="1:7" x14ac:dyDescent="0.3">
      <c r="A4239" s="17" t="str">
        <f t="shared" si="71"/>
        <v>2022-23Glen Eira CityR5</v>
      </c>
      <c r="B4239" s="17" t="s">
        <v>289</v>
      </c>
      <c r="C4239" s="17" t="s">
        <v>255</v>
      </c>
      <c r="D4239" s="17" t="s">
        <v>298</v>
      </c>
      <c r="E4239" s="17">
        <v>67</v>
      </c>
      <c r="F4239" s="17">
        <v>50.147435897435898</v>
      </c>
      <c r="G4239" s="17">
        <v>62.727272727272698</v>
      </c>
    </row>
    <row r="4240" spans="1:7" x14ac:dyDescent="0.3">
      <c r="A4240" s="17" t="str">
        <f t="shared" si="71"/>
        <v>2022-23Glen Eira CitySP1</v>
      </c>
      <c r="B4240" s="17" t="s">
        <v>289</v>
      </c>
      <c r="C4240" s="17" t="s">
        <v>255</v>
      </c>
      <c r="D4240" s="17" t="s">
        <v>305</v>
      </c>
      <c r="E4240" s="17">
        <v>66</v>
      </c>
      <c r="F4240" s="17">
        <v>87.031818181818196</v>
      </c>
      <c r="G4240" s="17">
        <v>89.204545454545496</v>
      </c>
    </row>
    <row r="4241" spans="1:7" x14ac:dyDescent="0.3">
      <c r="A4241" s="17" t="str">
        <f t="shared" si="71"/>
        <v>2022-23Glen Eira CityWC5</v>
      </c>
      <c r="B4241" s="17" t="s">
        <v>289</v>
      </c>
      <c r="C4241" s="17" t="s">
        <v>255</v>
      </c>
      <c r="D4241" s="17" t="s">
        <v>46</v>
      </c>
      <c r="E4241" s="17">
        <v>0.61066189132523296</v>
      </c>
      <c r="F4241" s="17">
        <v>0.48157373029276901</v>
      </c>
      <c r="G4241" s="17">
        <v>0.509253655235272</v>
      </c>
    </row>
    <row r="4242" spans="1:7" x14ac:dyDescent="0.3">
      <c r="A4242" s="17" t="str">
        <f t="shared" si="71"/>
        <v>2022-23Glen Eira CityWC4</v>
      </c>
      <c r="B4242" s="17" t="s">
        <v>289</v>
      </c>
      <c r="C4242" s="17" t="s">
        <v>255</v>
      </c>
      <c r="D4242" s="17" t="s">
        <v>291</v>
      </c>
      <c r="E4242" s="17">
        <v>67.393104808229495</v>
      </c>
      <c r="F4242" s="17">
        <v>77.599560290157896</v>
      </c>
      <c r="G4242" s="17">
        <v>66.919179823215501</v>
      </c>
    </row>
    <row r="4243" spans="1:7" x14ac:dyDescent="0.3">
      <c r="A4243" s="17" t="str">
        <f t="shared" si="71"/>
        <v>2022-23Glen Eira CityWC3</v>
      </c>
      <c r="B4243" s="17" t="s">
        <v>289</v>
      </c>
      <c r="C4243" s="17" t="s">
        <v>255</v>
      </c>
      <c r="D4243" s="17" t="s">
        <v>292</v>
      </c>
      <c r="E4243" s="17">
        <v>112.870608341276</v>
      </c>
      <c r="F4243" s="17">
        <v>137.95516789220801</v>
      </c>
      <c r="G4243" s="17">
        <v>139.20575164376899</v>
      </c>
    </row>
    <row r="4244" spans="1:7" x14ac:dyDescent="0.3">
      <c r="A4244" s="17" t="str">
        <f t="shared" si="71"/>
        <v>2022-23Glen Eira CityWC2</v>
      </c>
      <c r="B4244" s="17" t="s">
        <v>289</v>
      </c>
      <c r="C4244" s="17" t="s">
        <v>255</v>
      </c>
      <c r="D4244" s="17" t="s">
        <v>293</v>
      </c>
      <c r="E4244" s="17">
        <v>3.2329006522927601</v>
      </c>
      <c r="F4244" s="17">
        <v>6.0319201847867001</v>
      </c>
      <c r="G4244" s="17">
        <v>9.4222327713484209</v>
      </c>
    </row>
    <row r="4245" spans="1:7" x14ac:dyDescent="0.3">
      <c r="A4245" s="17" t="str">
        <f t="shared" si="71"/>
        <v>2022-23Glen Eira CityWC1</v>
      </c>
      <c r="B4245" s="17" t="s">
        <v>289</v>
      </c>
      <c r="C4245" s="17" t="s">
        <v>255</v>
      </c>
      <c r="D4245" s="17" t="s">
        <v>294</v>
      </c>
      <c r="E4245" s="17">
        <v>110.917045670707</v>
      </c>
      <c r="F4245" s="17">
        <v>142.272041912909</v>
      </c>
      <c r="G4245" s="17">
        <v>152.63417724494099</v>
      </c>
    </row>
    <row r="4246" spans="1:7" x14ac:dyDescent="0.3">
      <c r="A4246" s="17" t="str">
        <f t="shared" si="71"/>
        <v>2022-23Glen Eira CitySP4</v>
      </c>
      <c r="B4246" s="17" t="s">
        <v>289</v>
      </c>
      <c r="C4246" s="17" t="s">
        <v>255</v>
      </c>
      <c r="D4246" s="17" t="s">
        <v>319</v>
      </c>
      <c r="E4246" s="17">
        <v>0.7</v>
      </c>
      <c r="F4246" s="17">
        <v>0.52134335627158601</v>
      </c>
      <c r="G4246" s="17">
        <v>0.655658003612549</v>
      </c>
    </row>
    <row r="4247" spans="1:7" x14ac:dyDescent="0.3">
      <c r="A4247" s="17" t="str">
        <f t="shared" si="71"/>
        <v>2022-23Glen Eira CitySP3</v>
      </c>
      <c r="B4247" s="17" t="s">
        <v>289</v>
      </c>
      <c r="C4247" s="17" t="s">
        <v>255</v>
      </c>
      <c r="D4247" s="17" t="s">
        <v>295</v>
      </c>
      <c r="E4247" s="17">
        <v>3103.8461538461502</v>
      </c>
      <c r="F4247" s="17">
        <v>3010.6430743850301</v>
      </c>
      <c r="G4247" s="17">
        <v>3294.6645751124802</v>
      </c>
    </row>
    <row r="4248" spans="1:7" x14ac:dyDescent="0.3">
      <c r="A4248" s="17" t="str">
        <f t="shared" si="71"/>
        <v>2022-23Glen Eira CityL2</v>
      </c>
      <c r="B4248" s="17" t="s">
        <v>289</v>
      </c>
      <c r="C4248" s="17" t="s">
        <v>255</v>
      </c>
      <c r="D4248" s="17" t="s">
        <v>316</v>
      </c>
      <c r="E4248" s="17">
        <v>0.233903771805413</v>
      </c>
      <c r="F4248" s="17">
        <v>0.26483524241297501</v>
      </c>
      <c r="G4248" s="17">
        <v>0.160709954774921</v>
      </c>
    </row>
    <row r="4249" spans="1:7" x14ac:dyDescent="0.3">
      <c r="A4249" s="17" t="str">
        <f t="shared" si="71"/>
        <v>2022-23Glen Eira CityG4</v>
      </c>
      <c r="B4249" s="17" t="s">
        <v>289</v>
      </c>
      <c r="C4249" s="17" t="s">
        <v>255</v>
      </c>
      <c r="D4249" s="17" t="s">
        <v>336</v>
      </c>
      <c r="E4249" s="17">
        <v>56363.777777777803</v>
      </c>
      <c r="F4249" s="17">
        <v>57531.340882433498</v>
      </c>
      <c r="G4249" s="17">
        <v>60732.597748917797</v>
      </c>
    </row>
    <row r="4250" spans="1:7" x14ac:dyDescent="0.3">
      <c r="A4250" s="17" t="str">
        <f t="shared" si="71"/>
        <v>2022-23Glen Eira CityAF6</v>
      </c>
      <c r="B4250" s="17" t="s">
        <v>289</v>
      </c>
      <c r="C4250" s="17" t="s">
        <v>255</v>
      </c>
      <c r="D4250" s="17" t="s">
        <v>332</v>
      </c>
      <c r="E4250" s="17">
        <v>11.0767413624726</v>
      </c>
      <c r="F4250" s="17">
        <v>4.5893074838611296</v>
      </c>
      <c r="G4250" s="17">
        <v>5.4694595442213698</v>
      </c>
    </row>
    <row r="4251" spans="1:7" x14ac:dyDescent="0.3">
      <c r="A4251" s="17" t="str">
        <f t="shared" si="71"/>
        <v>2022-23Glen Eira CityAF7</v>
      </c>
      <c r="B4251" s="17" t="s">
        <v>289</v>
      </c>
      <c r="C4251" s="17" t="s">
        <v>255</v>
      </c>
      <c r="D4251" s="17" t="s">
        <v>322</v>
      </c>
      <c r="E4251" s="17">
        <v>0.63461705719688</v>
      </c>
      <c r="F4251" s="17">
        <v>11.500413423283</v>
      </c>
      <c r="G4251" s="17">
        <v>2.0564391620470799</v>
      </c>
    </row>
    <row r="4252" spans="1:7" x14ac:dyDescent="0.3">
      <c r="A4252" s="17" t="str">
        <f t="shared" si="71"/>
        <v>2022-23Glen Eira CityAM2</v>
      </c>
      <c r="B4252" s="17" t="s">
        <v>289</v>
      </c>
      <c r="C4252" s="17" t="s">
        <v>255</v>
      </c>
      <c r="D4252" s="17" t="s">
        <v>323</v>
      </c>
      <c r="E4252" s="17">
        <v>0.97211155378486103</v>
      </c>
      <c r="F4252" s="17">
        <v>0.43219647255364302</v>
      </c>
      <c r="G4252" s="17">
        <v>0.50037996797673001</v>
      </c>
    </row>
    <row r="4253" spans="1:7" x14ac:dyDescent="0.3">
      <c r="A4253" s="17" t="str">
        <f t="shared" si="71"/>
        <v>2022-23Glen Eira CitySP2</v>
      </c>
      <c r="B4253" s="17" t="s">
        <v>289</v>
      </c>
      <c r="C4253" s="17" t="s">
        <v>255</v>
      </c>
      <c r="D4253" s="17" t="s">
        <v>38</v>
      </c>
      <c r="E4253" s="17">
        <v>0.88328075709779197</v>
      </c>
      <c r="F4253" s="17">
        <v>0.63316761822819201</v>
      </c>
      <c r="G4253" s="17">
        <v>0.68768196345914101</v>
      </c>
    </row>
    <row r="4254" spans="1:7" x14ac:dyDescent="0.3">
      <c r="A4254" s="17" t="str">
        <f t="shared" si="71"/>
        <v>2022-23Glen Eira CityAM6</v>
      </c>
      <c r="B4254" s="17" t="s">
        <v>289</v>
      </c>
      <c r="C4254" s="17" t="s">
        <v>255</v>
      </c>
      <c r="D4254" s="17" t="s">
        <v>325</v>
      </c>
      <c r="E4254" s="17">
        <v>6.4825203895795402</v>
      </c>
      <c r="F4254" s="17">
        <v>14.217352510829301</v>
      </c>
      <c r="G4254" s="17">
        <v>7.7068162418600901</v>
      </c>
    </row>
    <row r="4255" spans="1:7" x14ac:dyDescent="0.3">
      <c r="A4255" s="17" t="str">
        <f t="shared" si="71"/>
        <v>2022-23Glen Eira CityAM7</v>
      </c>
      <c r="B4255" s="17" t="s">
        <v>289</v>
      </c>
      <c r="C4255" s="17" t="s">
        <v>255</v>
      </c>
      <c r="D4255" s="17" t="s">
        <v>326</v>
      </c>
      <c r="E4255" s="17">
        <v>1</v>
      </c>
      <c r="F4255" s="17">
        <v>0.63968792645263195</v>
      </c>
      <c r="G4255" s="17">
        <v>0.93777056277056303</v>
      </c>
    </row>
    <row r="4256" spans="1:7" x14ac:dyDescent="0.3">
      <c r="A4256" s="17" t="str">
        <f t="shared" si="71"/>
        <v>2022-23Glen Eira CityFS1</v>
      </c>
      <c r="B4256" s="17" t="s">
        <v>289</v>
      </c>
      <c r="C4256" s="17" t="s">
        <v>255</v>
      </c>
      <c r="D4256" s="17" t="s">
        <v>327</v>
      </c>
      <c r="E4256" s="17">
        <v>1.6875</v>
      </c>
      <c r="F4256" s="17">
        <v>2.0179266072490498</v>
      </c>
      <c r="G4256" s="17">
        <v>1.8059135130036801</v>
      </c>
    </row>
    <row r="4257" spans="1:7" x14ac:dyDescent="0.3">
      <c r="A4257" s="17" t="str">
        <f t="shared" si="71"/>
        <v>2022-23Glen Eira CityFS2</v>
      </c>
      <c r="B4257" s="17" t="s">
        <v>289</v>
      </c>
      <c r="C4257" s="17" t="s">
        <v>255</v>
      </c>
      <c r="D4257" s="17" t="s">
        <v>328</v>
      </c>
      <c r="E4257" s="17">
        <v>1</v>
      </c>
      <c r="F4257" s="17">
        <v>0.86800034719728203</v>
      </c>
      <c r="G4257" s="17">
        <v>0.95867909233778303</v>
      </c>
    </row>
    <row r="4258" spans="1:7" x14ac:dyDescent="0.3">
      <c r="A4258" s="17" t="str">
        <f t="shared" si="71"/>
        <v>2022-23Glen Eira CityFS3</v>
      </c>
      <c r="B4258" s="17" t="s">
        <v>289</v>
      </c>
      <c r="C4258" s="17" t="s">
        <v>255</v>
      </c>
      <c r="D4258" s="17" t="s">
        <v>333</v>
      </c>
      <c r="E4258" s="17">
        <v>634.42193548387104</v>
      </c>
      <c r="F4258" s="17">
        <v>533.95638105639796</v>
      </c>
      <c r="G4258" s="17">
        <v>562.77137462327698</v>
      </c>
    </row>
    <row r="4259" spans="1:7" x14ac:dyDescent="0.3">
      <c r="A4259" s="17" t="str">
        <f t="shared" si="71"/>
        <v>2022-23Glen Eira CityFS4</v>
      </c>
      <c r="B4259" s="17" t="s">
        <v>289</v>
      </c>
      <c r="C4259" s="17" t="s">
        <v>255</v>
      </c>
      <c r="D4259" s="17" t="s">
        <v>339</v>
      </c>
      <c r="E4259" s="17">
        <v>1</v>
      </c>
      <c r="F4259" s="17">
        <v>0.84019844555310996</v>
      </c>
      <c r="G4259" s="17">
        <v>0.99278301761230403</v>
      </c>
    </row>
    <row r="4260" spans="1:7" x14ac:dyDescent="0.3">
      <c r="A4260" s="17" t="str">
        <f t="shared" si="71"/>
        <v>2022-23Glen Eira CityG1</v>
      </c>
      <c r="B4260" s="17" t="s">
        <v>289</v>
      </c>
      <c r="C4260" s="17" t="s">
        <v>255</v>
      </c>
      <c r="D4260" s="17" t="s">
        <v>338</v>
      </c>
      <c r="E4260" s="17">
        <v>4.9107142857142898E-2</v>
      </c>
      <c r="F4260" s="17">
        <v>8.9952113267928305E-2</v>
      </c>
      <c r="G4260" s="17">
        <v>6.2400867020883703E-2</v>
      </c>
    </row>
    <row r="4261" spans="1:7" x14ac:dyDescent="0.3">
      <c r="A4261" s="17" t="str">
        <f t="shared" si="71"/>
        <v>2022-23Glen Eira CityR3</v>
      </c>
      <c r="B4261" s="17" t="s">
        <v>289</v>
      </c>
      <c r="C4261" s="17" t="s">
        <v>255</v>
      </c>
      <c r="D4261" s="17" t="s">
        <v>300</v>
      </c>
      <c r="E4261" s="17">
        <v>177.99307851239701</v>
      </c>
      <c r="F4261" s="17">
        <v>112.740943187181</v>
      </c>
      <c r="G4261" s="17">
        <v>180.427249223426</v>
      </c>
    </row>
    <row r="4262" spans="1:7" x14ac:dyDescent="0.3">
      <c r="A4262" s="17" t="str">
        <f t="shared" si="71"/>
        <v>2022-23Glen Eira CityG3</v>
      </c>
      <c r="B4262" s="17" t="s">
        <v>289</v>
      </c>
      <c r="C4262" s="17" t="s">
        <v>255</v>
      </c>
      <c r="D4262" s="17" t="s">
        <v>337</v>
      </c>
      <c r="E4262" s="17">
        <v>0.89506172839506204</v>
      </c>
      <c r="F4262" s="17">
        <v>0.926844095214302</v>
      </c>
      <c r="G4262" s="17">
        <v>0.92499206114299604</v>
      </c>
    </row>
    <row r="4263" spans="1:7" x14ac:dyDescent="0.3">
      <c r="A4263" s="17" t="str">
        <f t="shared" si="71"/>
        <v>2022-23Glen Eira CityR2</v>
      </c>
      <c r="B4263" s="17" t="s">
        <v>289</v>
      </c>
      <c r="C4263" s="17" t="s">
        <v>255</v>
      </c>
      <c r="D4263" s="17" t="s">
        <v>31</v>
      </c>
      <c r="E4263" s="17">
        <v>0.89779559118236496</v>
      </c>
      <c r="F4263" s="17">
        <v>0.96653235715222696</v>
      </c>
      <c r="G4263" s="17">
        <v>0.96195374859865401</v>
      </c>
    </row>
    <row r="4264" spans="1:7" x14ac:dyDescent="0.3">
      <c r="A4264" s="17" t="str">
        <f t="shared" si="71"/>
        <v>2022-23Glen Eira CityG5</v>
      </c>
      <c r="B4264" s="17" t="s">
        <v>289</v>
      </c>
      <c r="C4264" s="17" t="s">
        <v>255</v>
      </c>
      <c r="D4264" s="17" t="s">
        <v>335</v>
      </c>
      <c r="E4264" s="17">
        <v>57</v>
      </c>
      <c r="F4264" s="17">
        <v>53.15</v>
      </c>
      <c r="G4264" s="17">
        <v>57.727272727272698</v>
      </c>
    </row>
    <row r="4265" spans="1:7" x14ac:dyDescent="0.3">
      <c r="A4265" s="17" t="str">
        <f t="shared" si="71"/>
        <v>2022-23Glen Eira CityLB1</v>
      </c>
      <c r="B4265" s="17" t="s">
        <v>289</v>
      </c>
      <c r="C4265" s="17" t="s">
        <v>255</v>
      </c>
      <c r="D4265" s="17" t="s">
        <v>329</v>
      </c>
      <c r="E4265" s="17">
        <v>5.1748562599731498</v>
      </c>
      <c r="F4265" s="17">
        <v>3.7135197666989099</v>
      </c>
      <c r="G4265" s="17">
        <v>4.8782451027063303</v>
      </c>
    </row>
    <row r="4266" spans="1:7" x14ac:dyDescent="0.3">
      <c r="A4266" s="17" t="str">
        <f t="shared" si="71"/>
        <v>2022-23Glen Eira CityLB2</v>
      </c>
      <c r="B4266" s="17" t="s">
        <v>289</v>
      </c>
      <c r="C4266" s="17" t="s">
        <v>255</v>
      </c>
      <c r="D4266" s="17" t="s">
        <v>334</v>
      </c>
      <c r="E4266" s="17">
        <v>0.64416289086535805</v>
      </c>
      <c r="F4266" s="17">
        <v>0.62179871830665301</v>
      </c>
      <c r="G4266" s="17">
        <v>0.68457151828236096</v>
      </c>
    </row>
    <row r="4267" spans="1:7" x14ac:dyDescent="0.3">
      <c r="A4267" s="17" t="str">
        <f t="shared" si="71"/>
        <v>2022-23Glen Eira CityLB4</v>
      </c>
      <c r="B4267" s="17" t="s">
        <v>289</v>
      </c>
      <c r="C4267" s="17" t="s">
        <v>255</v>
      </c>
      <c r="D4267" s="17" t="s">
        <v>331</v>
      </c>
      <c r="E4267" s="17">
        <v>0.121184287794668</v>
      </c>
      <c r="F4267" s="17">
        <v>0.122091598425925</v>
      </c>
      <c r="G4267" s="17">
        <v>0.132801626896181</v>
      </c>
    </row>
    <row r="4268" spans="1:7" x14ac:dyDescent="0.3">
      <c r="A4268" s="17" t="str">
        <f t="shared" si="71"/>
        <v>2022-23Glen Eira CityLB5</v>
      </c>
      <c r="B4268" s="17" t="s">
        <v>289</v>
      </c>
      <c r="C4268" s="17" t="s">
        <v>255</v>
      </c>
      <c r="D4268" s="17" t="s">
        <v>330</v>
      </c>
      <c r="E4268" s="17">
        <v>31.199890463747501</v>
      </c>
      <c r="F4268" s="17">
        <v>35.380655636704098</v>
      </c>
      <c r="G4268" s="17">
        <v>41.3188283958591</v>
      </c>
    </row>
    <row r="4269" spans="1:7" x14ac:dyDescent="0.3">
      <c r="A4269" s="17" t="str">
        <f t="shared" si="71"/>
        <v>2022-23Glen Eira CityMC2</v>
      </c>
      <c r="B4269" s="17" t="s">
        <v>289</v>
      </c>
      <c r="C4269" s="17" t="s">
        <v>255</v>
      </c>
      <c r="D4269" s="17" t="s">
        <v>320</v>
      </c>
      <c r="E4269" s="17">
        <v>1.0141685309470501</v>
      </c>
      <c r="F4269" s="17">
        <v>1.02181898787823</v>
      </c>
      <c r="G4269" s="17">
        <v>1.00858491874586</v>
      </c>
    </row>
    <row r="4270" spans="1:7" x14ac:dyDescent="0.3">
      <c r="A4270" s="17" t="str">
        <f t="shared" si="71"/>
        <v>2022-23Glen Eira CityMC3</v>
      </c>
      <c r="B4270" s="17" t="s">
        <v>289</v>
      </c>
      <c r="C4270" s="17" t="s">
        <v>255</v>
      </c>
      <c r="D4270" s="17" t="s">
        <v>297</v>
      </c>
      <c r="E4270" s="17">
        <v>85.9460375861198</v>
      </c>
      <c r="F4270" s="17">
        <v>86.610523781947194</v>
      </c>
      <c r="G4270" s="17">
        <v>85.705721362328603</v>
      </c>
    </row>
    <row r="4271" spans="1:7" x14ac:dyDescent="0.3">
      <c r="A4271" s="17" t="str">
        <f t="shared" si="71"/>
        <v>2022-23Glen Eira CityMC4</v>
      </c>
      <c r="B4271" s="17" t="s">
        <v>289</v>
      </c>
      <c r="C4271" s="17" t="s">
        <v>255</v>
      </c>
      <c r="D4271" s="17" t="s">
        <v>304</v>
      </c>
      <c r="E4271" s="17">
        <v>0.71916540467777201</v>
      </c>
      <c r="F4271" s="17">
        <v>0.77911428914280301</v>
      </c>
      <c r="G4271" s="17">
        <v>0.766823891995286</v>
      </c>
    </row>
    <row r="4272" spans="1:7" x14ac:dyDescent="0.3">
      <c r="A4272" s="17" t="str">
        <f t="shared" si="71"/>
        <v>2022-23Glen Eira CityMC5</v>
      </c>
      <c r="B4272" s="17" t="s">
        <v>289</v>
      </c>
      <c r="C4272" s="17" t="s">
        <v>255</v>
      </c>
      <c r="D4272" s="17" t="s">
        <v>303</v>
      </c>
      <c r="E4272" s="17">
        <v>0.86046511627906996</v>
      </c>
      <c r="F4272" s="17">
        <v>0.822019356937015</v>
      </c>
      <c r="G4272" s="17">
        <v>0.82738093339323804</v>
      </c>
    </row>
    <row r="4273" spans="1:7" x14ac:dyDescent="0.3">
      <c r="A4273" s="17" t="str">
        <f t="shared" ref="A4273:A4336" si="72">CONCATENATE(B4273,C4273,D4273)</f>
        <v>2022-23Glen Eira CityMC6</v>
      </c>
      <c r="B4273" s="17" t="s">
        <v>289</v>
      </c>
      <c r="C4273" s="17" t="s">
        <v>255</v>
      </c>
      <c r="D4273" s="17" t="s">
        <v>302</v>
      </c>
      <c r="E4273" s="17">
        <v>1.0052199850857599</v>
      </c>
      <c r="F4273" s="17">
        <v>0.97788007754137096</v>
      </c>
      <c r="G4273" s="17">
        <v>0.95249207594398999</v>
      </c>
    </row>
    <row r="4274" spans="1:7" x14ac:dyDescent="0.3">
      <c r="A4274" s="17" t="str">
        <f t="shared" si="72"/>
        <v>2022-23Glen Eira CityAF2</v>
      </c>
      <c r="B4274" s="17" t="s">
        <v>289</v>
      </c>
      <c r="C4274" s="17" t="s">
        <v>255</v>
      </c>
      <c r="D4274" s="17" t="s">
        <v>321</v>
      </c>
      <c r="E4274" s="17">
        <v>4</v>
      </c>
      <c r="F4274" s="17">
        <v>1.5932435144763899</v>
      </c>
      <c r="G4274" s="17">
        <v>1.8181818181818199</v>
      </c>
    </row>
    <row r="4275" spans="1:7" x14ac:dyDescent="0.3">
      <c r="A4275" s="17" t="str">
        <f t="shared" si="72"/>
        <v>2022-23Glen Eira CityG2</v>
      </c>
      <c r="B4275" s="17" t="s">
        <v>289</v>
      </c>
      <c r="C4275" s="17" t="s">
        <v>255</v>
      </c>
      <c r="D4275" s="17" t="s">
        <v>22</v>
      </c>
      <c r="E4275" s="17">
        <v>57</v>
      </c>
      <c r="F4275" s="17">
        <v>53.875641025641002</v>
      </c>
      <c r="G4275" s="17">
        <v>57.863636363636402</v>
      </c>
    </row>
    <row r="4276" spans="1:7" x14ac:dyDescent="0.3">
      <c r="A4276" s="17" t="str">
        <f t="shared" si="72"/>
        <v>2022-23Glen Eira CityC5</v>
      </c>
      <c r="B4276" s="17" t="s">
        <v>289</v>
      </c>
      <c r="C4276" s="17" t="s">
        <v>255</v>
      </c>
      <c r="D4276" s="17" t="s">
        <v>308</v>
      </c>
      <c r="E4276" s="17">
        <v>154.38013038773201</v>
      </c>
      <c r="F4276" s="17">
        <v>564.26027484438498</v>
      </c>
      <c r="G4276" s="17">
        <v>149.992439058679</v>
      </c>
    </row>
    <row r="4277" spans="1:7" x14ac:dyDescent="0.3">
      <c r="A4277" s="17" t="str">
        <f t="shared" si="72"/>
        <v>2022-23Glen Eira CityC6</v>
      </c>
      <c r="B4277" s="17" t="s">
        <v>289</v>
      </c>
      <c r="C4277" s="17" t="s">
        <v>255</v>
      </c>
      <c r="D4277" s="17" t="s">
        <v>307</v>
      </c>
      <c r="E4277" s="17">
        <v>10</v>
      </c>
      <c r="F4277" s="17">
        <v>5.4936708860759502</v>
      </c>
      <c r="G4277" s="17">
        <v>7.7272727272727302</v>
      </c>
    </row>
    <row r="4278" spans="1:7" x14ac:dyDescent="0.3">
      <c r="A4278" s="17" t="str">
        <f t="shared" si="72"/>
        <v>2022-23Glen Eira CityC7</v>
      </c>
      <c r="B4278" s="17" t="s">
        <v>289</v>
      </c>
      <c r="C4278" s="17" t="s">
        <v>255</v>
      </c>
      <c r="D4278" s="17" t="s">
        <v>296</v>
      </c>
      <c r="E4278" s="17">
        <v>0.19650391802290501</v>
      </c>
      <c r="F4278" s="17">
        <v>0.182727611163157</v>
      </c>
      <c r="G4278" s="17">
        <v>0.16123143888887601</v>
      </c>
    </row>
    <row r="4279" spans="1:7" x14ac:dyDescent="0.3">
      <c r="A4279" s="17" t="str">
        <f t="shared" si="72"/>
        <v>2022-23Glen Eira CityC4</v>
      </c>
      <c r="B4279" s="17" t="s">
        <v>289</v>
      </c>
      <c r="C4279" s="17" t="s">
        <v>255</v>
      </c>
      <c r="D4279" s="17" t="s">
        <v>309</v>
      </c>
      <c r="E4279" s="17">
        <v>1101.2616464750399</v>
      </c>
      <c r="F4279" s="17">
        <v>1671.0885249641201</v>
      </c>
      <c r="G4279" s="17">
        <v>1432.19430206219</v>
      </c>
    </row>
    <row r="4280" spans="1:7" x14ac:dyDescent="0.3">
      <c r="A4280" s="17" t="str">
        <f t="shared" si="72"/>
        <v>2022-23Glenelg ShireR5</v>
      </c>
      <c r="B4280" s="17" t="s">
        <v>289</v>
      </c>
      <c r="C4280" s="17" t="s">
        <v>218</v>
      </c>
      <c r="D4280" s="17" t="s">
        <v>298</v>
      </c>
      <c r="E4280" s="17">
        <v>32</v>
      </c>
      <c r="F4280" s="17">
        <v>50.147435897435898</v>
      </c>
      <c r="G4280" s="17">
        <v>40.052631578947398</v>
      </c>
    </row>
    <row r="4281" spans="1:7" x14ac:dyDescent="0.3">
      <c r="A4281" s="17" t="str">
        <f t="shared" si="72"/>
        <v>2022-23Glenelg ShireWC2</v>
      </c>
      <c r="B4281" s="17" t="s">
        <v>289</v>
      </c>
      <c r="C4281" s="17" t="s">
        <v>218</v>
      </c>
      <c r="D4281" s="17" t="s">
        <v>293</v>
      </c>
      <c r="E4281" s="17">
        <v>0.50725905195032395</v>
      </c>
      <c r="F4281" s="17">
        <v>6.0319201847867001</v>
      </c>
      <c r="G4281" s="17">
        <v>3.7542024324584302</v>
      </c>
    </row>
    <row r="4282" spans="1:7" x14ac:dyDescent="0.3">
      <c r="A4282" s="17" t="str">
        <f t="shared" si="72"/>
        <v>2022-23Glenelg ShireWC1</v>
      </c>
      <c r="B4282" s="17" t="s">
        <v>289</v>
      </c>
      <c r="C4282" s="17" t="s">
        <v>218</v>
      </c>
      <c r="D4282" s="17" t="s">
        <v>294</v>
      </c>
      <c r="E4282" s="17">
        <v>19.874357509994301</v>
      </c>
      <c r="F4282" s="17">
        <v>142.272041912909</v>
      </c>
      <c r="G4282" s="17">
        <v>118.168060602379</v>
      </c>
    </row>
    <row r="4283" spans="1:7" x14ac:dyDescent="0.3">
      <c r="A4283" s="17" t="str">
        <f t="shared" si="72"/>
        <v>2022-23Glenelg ShireSP4</v>
      </c>
      <c r="B4283" s="17" t="s">
        <v>289</v>
      </c>
      <c r="C4283" s="17" t="s">
        <v>218</v>
      </c>
      <c r="D4283" s="17" t="s">
        <v>319</v>
      </c>
      <c r="E4283" s="17">
        <v>1</v>
      </c>
      <c r="F4283" s="17">
        <v>0.52134335627158601</v>
      </c>
      <c r="G4283" s="17">
        <v>0.55194862155388502</v>
      </c>
    </row>
    <row r="4284" spans="1:7" x14ac:dyDescent="0.3">
      <c r="A4284" s="17" t="str">
        <f t="shared" si="72"/>
        <v>2022-23Glenelg ShireSP3</v>
      </c>
      <c r="B4284" s="17" t="s">
        <v>289</v>
      </c>
      <c r="C4284" s="17" t="s">
        <v>218</v>
      </c>
      <c r="D4284" s="17" t="s">
        <v>295</v>
      </c>
      <c r="E4284" s="17">
        <v>2228.8345989304798</v>
      </c>
      <c r="F4284" s="17">
        <v>3010.6430743850301</v>
      </c>
      <c r="G4284" s="17">
        <v>2455.5651759744401</v>
      </c>
    </row>
    <row r="4285" spans="1:7" x14ac:dyDescent="0.3">
      <c r="A4285" s="17" t="str">
        <f t="shared" si="72"/>
        <v>2022-23Glenelg ShireSP2</v>
      </c>
      <c r="B4285" s="17" t="s">
        <v>289</v>
      </c>
      <c r="C4285" s="17" t="s">
        <v>218</v>
      </c>
      <c r="D4285" s="17" t="s">
        <v>38</v>
      </c>
      <c r="E4285" s="17">
        <v>0.71356783919597999</v>
      </c>
      <c r="F4285" s="17">
        <v>0.63316761822819201</v>
      </c>
      <c r="G4285" s="17">
        <v>0.56201387894667298</v>
      </c>
    </row>
    <row r="4286" spans="1:7" x14ac:dyDescent="0.3">
      <c r="A4286" s="17" t="str">
        <f t="shared" si="72"/>
        <v>2022-23Glenelg ShireLB1</v>
      </c>
      <c r="B4286" s="17" t="s">
        <v>289</v>
      </c>
      <c r="C4286" s="17" t="s">
        <v>218</v>
      </c>
      <c r="D4286" s="17" t="s">
        <v>329</v>
      </c>
      <c r="E4286" s="17">
        <v>2.5369499633082402</v>
      </c>
      <c r="F4286" s="17">
        <v>3.7135197666989099</v>
      </c>
      <c r="G4286" s="17">
        <v>3.2050518700202399</v>
      </c>
    </row>
    <row r="4287" spans="1:7" x14ac:dyDescent="0.3">
      <c r="A4287" s="17" t="str">
        <f t="shared" si="72"/>
        <v>2022-23Glenelg ShireG5</v>
      </c>
      <c r="B4287" s="17" t="s">
        <v>289</v>
      </c>
      <c r="C4287" s="17" t="s">
        <v>218</v>
      </c>
      <c r="D4287" s="17" t="s">
        <v>335</v>
      </c>
      <c r="E4287" s="17">
        <v>44</v>
      </c>
      <c r="F4287" s="17">
        <v>53.15</v>
      </c>
      <c r="G4287" s="17">
        <v>48.368421052631597</v>
      </c>
    </row>
    <row r="4288" spans="1:7" x14ac:dyDescent="0.3">
      <c r="A4288" s="17" t="str">
        <f t="shared" si="72"/>
        <v>2022-23Glenelg ShireG4</v>
      </c>
      <c r="B4288" s="17" t="s">
        <v>289</v>
      </c>
      <c r="C4288" s="17" t="s">
        <v>218</v>
      </c>
      <c r="D4288" s="17" t="s">
        <v>336</v>
      </c>
      <c r="E4288" s="17">
        <v>59910.045714285698</v>
      </c>
      <c r="F4288" s="17">
        <v>57531.340882433498</v>
      </c>
      <c r="G4288" s="17">
        <v>51769.247578952003</v>
      </c>
    </row>
    <row r="4289" spans="1:7" x14ac:dyDescent="0.3">
      <c r="A4289" s="17" t="str">
        <f t="shared" si="72"/>
        <v>2022-23Glenelg ShireG3</v>
      </c>
      <c r="B4289" s="17" t="s">
        <v>289</v>
      </c>
      <c r="C4289" s="17" t="s">
        <v>218</v>
      </c>
      <c r="D4289" s="17" t="s">
        <v>337</v>
      </c>
      <c r="E4289" s="17">
        <v>0.97619047619047605</v>
      </c>
      <c r="F4289" s="17">
        <v>0.926844095214302</v>
      </c>
      <c r="G4289" s="17">
        <v>0.92101944762063703</v>
      </c>
    </row>
    <row r="4290" spans="1:7" x14ac:dyDescent="0.3">
      <c r="A4290" s="17" t="str">
        <f t="shared" si="72"/>
        <v>2022-23Glenelg ShireWC3</v>
      </c>
      <c r="B4290" s="17" t="s">
        <v>289</v>
      </c>
      <c r="C4290" s="17" t="s">
        <v>218</v>
      </c>
      <c r="D4290" s="17" t="s">
        <v>292</v>
      </c>
      <c r="E4290" s="17">
        <v>161.778395202741</v>
      </c>
      <c r="F4290" s="17">
        <v>137.95516789220801</v>
      </c>
      <c r="G4290" s="17">
        <v>131.51140651485699</v>
      </c>
    </row>
    <row r="4291" spans="1:7" x14ac:dyDescent="0.3">
      <c r="A4291" s="17" t="str">
        <f t="shared" si="72"/>
        <v>2022-23Glenelg ShireG1</v>
      </c>
      <c r="B4291" s="17" t="s">
        <v>289</v>
      </c>
      <c r="C4291" s="17" t="s">
        <v>218</v>
      </c>
      <c r="D4291" s="17" t="s">
        <v>338</v>
      </c>
      <c r="E4291" s="17">
        <v>3.4782608695652202E-2</v>
      </c>
      <c r="F4291" s="17">
        <v>8.9952113267928305E-2</v>
      </c>
      <c r="G4291" s="17">
        <v>7.9395617707651397E-2</v>
      </c>
    </row>
    <row r="4292" spans="1:7" x14ac:dyDescent="0.3">
      <c r="A4292" s="17" t="str">
        <f t="shared" si="72"/>
        <v>2022-23Glenelg ShireE2</v>
      </c>
      <c r="B4292" s="17" t="s">
        <v>289</v>
      </c>
      <c r="C4292" s="17" t="s">
        <v>218</v>
      </c>
      <c r="D4292" s="17" t="s">
        <v>54</v>
      </c>
      <c r="E4292" s="17">
        <v>4440.0142755174902</v>
      </c>
      <c r="F4292" s="17">
        <v>3923.0064852901201</v>
      </c>
      <c r="G4292" s="17">
        <v>4121.2741429155903</v>
      </c>
    </row>
    <row r="4293" spans="1:7" x14ac:dyDescent="0.3">
      <c r="A4293" s="17" t="str">
        <f t="shared" si="72"/>
        <v>2022-23Glenelg ShireR4</v>
      </c>
      <c r="B4293" s="17" t="s">
        <v>289</v>
      </c>
      <c r="C4293" s="17" t="s">
        <v>218</v>
      </c>
      <c r="D4293" s="17" t="s">
        <v>290</v>
      </c>
      <c r="E4293" s="17">
        <v>6.4390182194930903</v>
      </c>
      <c r="F4293" s="17">
        <v>18.264228852014799</v>
      </c>
      <c r="G4293" s="17">
        <v>8.8172419125648904</v>
      </c>
    </row>
    <row r="4294" spans="1:7" x14ac:dyDescent="0.3">
      <c r="A4294" s="17" t="str">
        <f t="shared" si="72"/>
        <v>2022-23Glenelg ShireR3</v>
      </c>
      <c r="B4294" s="17" t="s">
        <v>289</v>
      </c>
      <c r="C4294" s="17" t="s">
        <v>218</v>
      </c>
      <c r="D4294" s="17" t="s">
        <v>300</v>
      </c>
      <c r="E4294" s="17">
        <v>41.440421585160202</v>
      </c>
      <c r="F4294" s="17">
        <v>112.740943187181</v>
      </c>
      <c r="G4294" s="17">
        <v>59.171787160309002</v>
      </c>
    </row>
    <row r="4295" spans="1:7" x14ac:dyDescent="0.3">
      <c r="A4295" s="17" t="str">
        <f t="shared" si="72"/>
        <v>2022-23Glenelg ShireR2</v>
      </c>
      <c r="B4295" s="17" t="s">
        <v>289</v>
      </c>
      <c r="C4295" s="17" t="s">
        <v>218</v>
      </c>
      <c r="D4295" s="17" t="s">
        <v>31</v>
      </c>
      <c r="E4295" s="17">
        <v>0.93520140105078797</v>
      </c>
      <c r="F4295" s="17">
        <v>0.96653235715222696</v>
      </c>
      <c r="G4295" s="17">
        <v>0.967465484371552</v>
      </c>
    </row>
    <row r="4296" spans="1:7" x14ac:dyDescent="0.3">
      <c r="A4296" s="17" t="str">
        <f t="shared" si="72"/>
        <v>2022-23Glenelg ShireR1</v>
      </c>
      <c r="B4296" s="17" t="s">
        <v>289</v>
      </c>
      <c r="C4296" s="17" t="s">
        <v>218</v>
      </c>
      <c r="D4296" s="17" t="s">
        <v>301</v>
      </c>
      <c r="E4296" s="17">
        <v>9.3695271453590205</v>
      </c>
      <c r="F4296" s="17">
        <v>82.350770672540904</v>
      </c>
      <c r="G4296" s="17">
        <v>59.901290849996101</v>
      </c>
    </row>
    <row r="4297" spans="1:7" x14ac:dyDescent="0.3">
      <c r="A4297" s="17" t="str">
        <f t="shared" si="72"/>
        <v>2022-23Glenelg ShireMC6</v>
      </c>
      <c r="B4297" s="17" t="s">
        <v>289</v>
      </c>
      <c r="C4297" s="17" t="s">
        <v>218</v>
      </c>
      <c r="D4297" s="17" t="s">
        <v>302</v>
      </c>
      <c r="E4297" s="17">
        <v>0.99393939393939401</v>
      </c>
      <c r="F4297" s="17">
        <v>0.97788007754137096</v>
      </c>
      <c r="G4297" s="17">
        <v>0.80656857930280002</v>
      </c>
    </row>
    <row r="4298" spans="1:7" x14ac:dyDescent="0.3">
      <c r="A4298" s="17" t="str">
        <f t="shared" si="72"/>
        <v>2022-23Glenelg ShireMC5</v>
      </c>
      <c r="B4298" s="17" t="s">
        <v>289</v>
      </c>
      <c r="C4298" s="17" t="s">
        <v>218</v>
      </c>
      <c r="D4298" s="17" t="s">
        <v>303</v>
      </c>
      <c r="E4298" s="17">
        <v>0.81578947368421095</v>
      </c>
      <c r="F4298" s="17">
        <v>0.822019356937015</v>
      </c>
      <c r="G4298" s="17">
        <v>0.68079660160656696</v>
      </c>
    </row>
    <row r="4299" spans="1:7" x14ac:dyDescent="0.3">
      <c r="A4299" s="17" t="str">
        <f t="shared" si="72"/>
        <v>2022-23Glenelg ShireG2</v>
      </c>
      <c r="B4299" s="17" t="s">
        <v>289</v>
      </c>
      <c r="C4299" s="17" t="s">
        <v>218</v>
      </c>
      <c r="D4299" s="17" t="s">
        <v>22</v>
      </c>
      <c r="E4299" s="17">
        <v>45</v>
      </c>
      <c r="F4299" s="17">
        <v>53.875641025641002</v>
      </c>
      <c r="G4299" s="17">
        <v>48.789473684210499</v>
      </c>
    </row>
    <row r="4300" spans="1:7" x14ac:dyDescent="0.3">
      <c r="A4300" s="17" t="str">
        <f t="shared" si="72"/>
        <v>2022-23Glenelg ShireO5</v>
      </c>
      <c r="B4300" s="17" t="s">
        <v>289</v>
      </c>
      <c r="C4300" s="17" t="s">
        <v>218</v>
      </c>
      <c r="D4300" s="17" t="s">
        <v>70</v>
      </c>
      <c r="E4300" s="17">
        <v>0.55970421763739298</v>
      </c>
      <c r="F4300" s="17">
        <v>1.1059595598276799</v>
      </c>
      <c r="G4300" s="17">
        <v>1.0302152274769401</v>
      </c>
    </row>
    <row r="4301" spans="1:7" x14ac:dyDescent="0.3">
      <c r="A4301" s="17" t="str">
        <f t="shared" si="72"/>
        <v>2022-23Glenelg ShireFS4</v>
      </c>
      <c r="B4301" s="17" t="s">
        <v>289</v>
      </c>
      <c r="C4301" s="17" t="s">
        <v>218</v>
      </c>
      <c r="D4301" s="17" t="s">
        <v>339</v>
      </c>
      <c r="E4301" s="17">
        <v>1</v>
      </c>
      <c r="F4301" s="17">
        <v>0.84019844555310996</v>
      </c>
      <c r="G4301" s="17">
        <v>0.90996094204162503</v>
      </c>
    </row>
    <row r="4302" spans="1:7" x14ac:dyDescent="0.3">
      <c r="A4302" s="17" t="str">
        <f t="shared" si="72"/>
        <v>2022-23Glenelg ShireC7</v>
      </c>
      <c r="B4302" s="17" t="s">
        <v>289</v>
      </c>
      <c r="C4302" s="17" t="s">
        <v>218</v>
      </c>
      <c r="D4302" s="17" t="s">
        <v>296</v>
      </c>
      <c r="E4302" s="17">
        <v>0.118279569892473</v>
      </c>
      <c r="F4302" s="17">
        <v>0.182727611163157</v>
      </c>
      <c r="G4302" s="17">
        <v>0.18457679769712301</v>
      </c>
    </row>
    <row r="4303" spans="1:7" x14ac:dyDescent="0.3">
      <c r="A4303" s="17" t="str">
        <f t="shared" si="72"/>
        <v>2022-23Glenelg ShireC6</v>
      </c>
      <c r="B4303" s="17" t="s">
        <v>289</v>
      </c>
      <c r="C4303" s="17" t="s">
        <v>218</v>
      </c>
      <c r="D4303" s="17" t="s">
        <v>307</v>
      </c>
      <c r="E4303" s="17">
        <v>2</v>
      </c>
      <c r="F4303" s="17">
        <v>5.4936708860759502</v>
      </c>
      <c r="G4303" s="17">
        <v>5.0526315789473699</v>
      </c>
    </row>
    <row r="4304" spans="1:7" x14ac:dyDescent="0.3">
      <c r="A4304" s="17" t="str">
        <f t="shared" si="72"/>
        <v>2022-23Glenelg ShireC5</v>
      </c>
      <c r="B4304" s="17" t="s">
        <v>289</v>
      </c>
      <c r="C4304" s="17" t="s">
        <v>218</v>
      </c>
      <c r="D4304" s="17" t="s">
        <v>308</v>
      </c>
      <c r="E4304" s="17">
        <v>840.39688871160695</v>
      </c>
      <c r="F4304" s="17">
        <v>564.26027484438498</v>
      </c>
      <c r="G4304" s="17">
        <v>608.08926455673395</v>
      </c>
    </row>
    <row r="4305" spans="1:7" x14ac:dyDescent="0.3">
      <c r="A4305" s="17" t="str">
        <f t="shared" si="72"/>
        <v>2022-23Glenelg ShireC4</v>
      </c>
      <c r="B4305" s="17" t="s">
        <v>289</v>
      </c>
      <c r="C4305" s="17" t="s">
        <v>218</v>
      </c>
      <c r="D4305" s="17" t="s">
        <v>309</v>
      </c>
      <c r="E4305" s="17">
        <v>1876.8448344635001</v>
      </c>
      <c r="F4305" s="17">
        <v>1671.0885249641201</v>
      </c>
      <c r="G4305" s="17">
        <v>1741.54916294848</v>
      </c>
    </row>
    <row r="4306" spans="1:7" x14ac:dyDescent="0.3">
      <c r="A4306" s="17" t="str">
        <f t="shared" si="72"/>
        <v>2022-23Glenelg ShireC3</v>
      </c>
      <c r="B4306" s="17" t="s">
        <v>289</v>
      </c>
      <c r="C4306" s="17" t="s">
        <v>218</v>
      </c>
      <c r="D4306" s="17" t="s">
        <v>310</v>
      </c>
      <c r="E4306" s="17">
        <v>7.6164146343315897</v>
      </c>
      <c r="F4306" s="17">
        <v>105.235536283898</v>
      </c>
      <c r="G4306" s="17">
        <v>17.985387907078699</v>
      </c>
    </row>
    <row r="4307" spans="1:7" x14ac:dyDescent="0.3">
      <c r="A4307" s="17" t="str">
        <f t="shared" si="72"/>
        <v>2022-23Glenelg ShireC1</v>
      </c>
      <c r="B4307" s="17" t="s">
        <v>289</v>
      </c>
      <c r="C4307" s="17" t="s">
        <v>218</v>
      </c>
      <c r="D4307" s="17" t="s">
        <v>312</v>
      </c>
      <c r="E4307" s="17">
        <v>3101.5456721180699</v>
      </c>
      <c r="F4307" s="17">
        <v>2409.9772621942202</v>
      </c>
      <c r="G4307" s="17">
        <v>2527.6408925668902</v>
      </c>
    </row>
    <row r="4308" spans="1:7" x14ac:dyDescent="0.3">
      <c r="A4308" s="17" t="str">
        <f t="shared" si="72"/>
        <v>2022-23Glenelg ShireWC4</v>
      </c>
      <c r="B4308" s="17" t="s">
        <v>289</v>
      </c>
      <c r="C4308" s="17" t="s">
        <v>218</v>
      </c>
      <c r="D4308" s="17" t="s">
        <v>291</v>
      </c>
      <c r="E4308" s="17">
        <v>91.435979440319798</v>
      </c>
      <c r="F4308" s="17">
        <v>77.599560290157896</v>
      </c>
      <c r="G4308" s="17">
        <v>79.187569800334302</v>
      </c>
    </row>
    <row r="4309" spans="1:7" x14ac:dyDescent="0.3">
      <c r="A4309" s="17" t="str">
        <f t="shared" si="72"/>
        <v>2022-23Glenelg ShireOP1</v>
      </c>
      <c r="B4309" s="17" t="s">
        <v>289</v>
      </c>
      <c r="C4309" s="17" t="s">
        <v>218</v>
      </c>
      <c r="D4309" s="17" t="s">
        <v>306</v>
      </c>
      <c r="E4309" s="17">
        <v>-7.63345041787067E-2</v>
      </c>
      <c r="F4309" s="17">
        <v>-1.20220242720441E-2</v>
      </c>
      <c r="G4309" s="17">
        <v>-1.39067463316225E-2</v>
      </c>
    </row>
    <row r="4310" spans="1:7" x14ac:dyDescent="0.3">
      <c r="A4310" s="17" t="str">
        <f t="shared" si="72"/>
        <v>2022-23Glenelg ShireMC4</v>
      </c>
      <c r="B4310" s="17" t="s">
        <v>289</v>
      </c>
      <c r="C4310" s="17" t="s">
        <v>218</v>
      </c>
      <c r="D4310" s="17" t="s">
        <v>304</v>
      </c>
      <c r="E4310" s="17">
        <v>0.87596899224806202</v>
      </c>
      <c r="F4310" s="17">
        <v>0.77911428914280301</v>
      </c>
      <c r="G4310" s="17">
        <v>0.66933957230727503</v>
      </c>
    </row>
    <row r="4311" spans="1:7" x14ac:dyDescent="0.3">
      <c r="A4311" s="17" t="str">
        <f t="shared" si="72"/>
        <v>2022-23Glenelg ShireO4</v>
      </c>
      <c r="B4311" s="17" t="s">
        <v>289</v>
      </c>
      <c r="C4311" s="17" t="s">
        <v>218</v>
      </c>
      <c r="D4311" s="17" t="s">
        <v>313</v>
      </c>
      <c r="E4311" s="17">
        <v>0.297133521066893</v>
      </c>
      <c r="F4311" s="17">
        <v>0.195570360867104</v>
      </c>
      <c r="G4311" s="17">
        <v>0.21709661932878299</v>
      </c>
    </row>
    <row r="4312" spans="1:7" x14ac:dyDescent="0.3">
      <c r="A4312" s="17" t="str">
        <f t="shared" si="72"/>
        <v>2022-23Glenelg ShireO3</v>
      </c>
      <c r="B4312" s="17" t="s">
        <v>289</v>
      </c>
      <c r="C4312" s="17" t="s">
        <v>218</v>
      </c>
      <c r="D4312" s="17" t="s">
        <v>314</v>
      </c>
      <c r="E4312" s="17">
        <v>2.2184747985759801E-2</v>
      </c>
      <c r="F4312" s="17">
        <v>2.9313650044590699E-2</v>
      </c>
      <c r="G4312" s="17">
        <v>3.7135975614160599E-2</v>
      </c>
    </row>
    <row r="4313" spans="1:7" x14ac:dyDescent="0.3">
      <c r="A4313" s="17" t="str">
        <f t="shared" si="72"/>
        <v>2022-23Glenelg ShireO2</v>
      </c>
      <c r="B4313" s="17" t="s">
        <v>289</v>
      </c>
      <c r="C4313" s="17" t="s">
        <v>218</v>
      </c>
      <c r="D4313" s="17" t="s">
        <v>315</v>
      </c>
      <c r="E4313" s="17">
        <v>2.5418774592467702E-2</v>
      </c>
      <c r="F4313" s="17">
        <v>0.148505628817174</v>
      </c>
      <c r="G4313" s="17">
        <v>0.15021049230477601</v>
      </c>
    </row>
    <row r="4314" spans="1:7" x14ac:dyDescent="0.3">
      <c r="A4314" s="17" t="str">
        <f t="shared" si="72"/>
        <v>2022-23Glenelg ShireL2</v>
      </c>
      <c r="B4314" s="17" t="s">
        <v>289</v>
      </c>
      <c r="C4314" s="17" t="s">
        <v>218</v>
      </c>
      <c r="D4314" s="17" t="s">
        <v>316</v>
      </c>
      <c r="E4314" s="17">
        <v>0.252744802987237</v>
      </c>
      <c r="F4314" s="17">
        <v>0.26483524241297501</v>
      </c>
      <c r="G4314" s="17">
        <v>0.400057053538937</v>
      </c>
    </row>
    <row r="4315" spans="1:7" x14ac:dyDescent="0.3">
      <c r="A4315" s="17" t="str">
        <f t="shared" si="72"/>
        <v>2022-23Glenelg ShireL1</v>
      </c>
      <c r="B4315" s="17" t="s">
        <v>289</v>
      </c>
      <c r="C4315" s="17" t="s">
        <v>218</v>
      </c>
      <c r="D4315" s="17" t="s">
        <v>63</v>
      </c>
      <c r="E4315" s="17">
        <v>0.94136989355180301</v>
      </c>
      <c r="F4315" s="17">
        <v>2.64124785824758</v>
      </c>
      <c r="G4315" s="17">
        <v>2.6235884573628798</v>
      </c>
    </row>
    <row r="4316" spans="1:7" x14ac:dyDescent="0.3">
      <c r="A4316" s="17" t="str">
        <f t="shared" si="72"/>
        <v>2022-23Glenelg ShireE4</v>
      </c>
      <c r="B4316" s="17" t="s">
        <v>289</v>
      </c>
      <c r="C4316" s="17" t="s">
        <v>218</v>
      </c>
      <c r="D4316" s="17" t="s">
        <v>299</v>
      </c>
      <c r="E4316" s="17">
        <v>1720.4853675945801</v>
      </c>
      <c r="F4316" s="17">
        <v>1846.8824585038799</v>
      </c>
      <c r="G4316" s="17">
        <v>1874.79721156764</v>
      </c>
    </row>
    <row r="4317" spans="1:7" x14ac:dyDescent="0.3">
      <c r="A4317" s="17" t="str">
        <f t="shared" si="72"/>
        <v>2022-23Glenelg ShireS2</v>
      </c>
      <c r="B4317" s="17" t="s">
        <v>289</v>
      </c>
      <c r="C4317" s="17" t="s">
        <v>218</v>
      </c>
      <c r="D4317" s="17" t="s">
        <v>317</v>
      </c>
      <c r="E4317" s="17">
        <v>3.34530967149899E-3</v>
      </c>
      <c r="F4317" s="17">
        <v>3.07688577560212E-3</v>
      </c>
      <c r="G4317" s="17">
        <v>3.2832652195587501E-3</v>
      </c>
    </row>
    <row r="4318" spans="1:7" x14ac:dyDescent="0.3">
      <c r="A4318" s="17" t="str">
        <f t="shared" si="72"/>
        <v>2022-23Glenelg ShireWC5</v>
      </c>
      <c r="B4318" s="17" t="s">
        <v>289</v>
      </c>
      <c r="C4318" s="17" t="s">
        <v>218</v>
      </c>
      <c r="D4318" s="17" t="s">
        <v>46</v>
      </c>
      <c r="E4318" s="17">
        <v>0.30404889228418602</v>
      </c>
      <c r="F4318" s="17">
        <v>0.48157373029276901</v>
      </c>
      <c r="G4318" s="17">
        <v>0.50493190434360402</v>
      </c>
    </row>
    <row r="4319" spans="1:7" x14ac:dyDescent="0.3">
      <c r="A4319" s="17" t="str">
        <f t="shared" si="72"/>
        <v>2022-23Glenelg ShireS1</v>
      </c>
      <c r="B4319" s="17" t="s">
        <v>289</v>
      </c>
      <c r="C4319" s="17" t="s">
        <v>218</v>
      </c>
      <c r="D4319" s="17" t="s">
        <v>116</v>
      </c>
      <c r="E4319" s="17">
        <v>0.46173412004914099</v>
      </c>
      <c r="F4319" s="17">
        <v>0.58414073656118604</v>
      </c>
      <c r="G4319" s="17">
        <v>0.55576037263242795</v>
      </c>
    </row>
    <row r="4320" spans="1:7" x14ac:dyDescent="0.3">
      <c r="A4320" s="17" t="str">
        <f t="shared" si="72"/>
        <v>2022-23Glenelg ShireFS3</v>
      </c>
      <c r="B4320" s="17" t="s">
        <v>289</v>
      </c>
      <c r="C4320" s="17" t="s">
        <v>218</v>
      </c>
      <c r="D4320" s="17" t="s">
        <v>333</v>
      </c>
      <c r="E4320" s="17">
        <v>569.91790378006897</v>
      </c>
      <c r="F4320" s="17">
        <v>533.95638105639796</v>
      </c>
      <c r="G4320" s="17">
        <v>489.51446582349899</v>
      </c>
    </row>
    <row r="4321" spans="1:7" x14ac:dyDescent="0.3">
      <c r="A4321" s="17" t="str">
        <f t="shared" si="72"/>
        <v>2022-23Glenelg ShireSP1</v>
      </c>
      <c r="B4321" s="17" t="s">
        <v>289</v>
      </c>
      <c r="C4321" s="17" t="s">
        <v>218</v>
      </c>
      <c r="D4321" s="17" t="s">
        <v>305</v>
      </c>
      <c r="E4321" s="17">
        <v>55</v>
      </c>
      <c r="F4321" s="17">
        <v>87.031818181818196</v>
      </c>
      <c r="G4321" s="17">
        <v>83.642105263157902</v>
      </c>
    </row>
    <row r="4322" spans="1:7" x14ac:dyDescent="0.3">
      <c r="A4322" s="17" t="str">
        <f t="shared" si="72"/>
        <v>2022-23Glenelg ShireFS1</v>
      </c>
      <c r="B4322" s="17" t="s">
        <v>289</v>
      </c>
      <c r="C4322" s="17" t="s">
        <v>218</v>
      </c>
      <c r="D4322" s="17" t="s">
        <v>327</v>
      </c>
      <c r="E4322" s="17">
        <v>2.25</v>
      </c>
      <c r="F4322" s="17">
        <v>2.0179266072490498</v>
      </c>
      <c r="G4322" s="17">
        <v>1.94330320074027</v>
      </c>
    </row>
    <row r="4323" spans="1:7" x14ac:dyDescent="0.3">
      <c r="A4323" s="17" t="str">
        <f t="shared" si="72"/>
        <v>2022-23Glenelg ShireAF7</v>
      </c>
      <c r="B4323" s="17" t="s">
        <v>289</v>
      </c>
      <c r="C4323" s="17" t="s">
        <v>218</v>
      </c>
      <c r="D4323" s="17" t="s">
        <v>322</v>
      </c>
      <c r="E4323" s="17">
        <v>19.221767463603602</v>
      </c>
      <c r="F4323" s="17">
        <v>11.500413423283</v>
      </c>
      <c r="G4323" s="17">
        <v>13.3978698899947</v>
      </c>
    </row>
    <row r="4324" spans="1:7" x14ac:dyDescent="0.3">
      <c r="A4324" s="17" t="str">
        <f t="shared" si="72"/>
        <v>2022-23Glenelg ShireAM1</v>
      </c>
      <c r="B4324" s="17" t="s">
        <v>289</v>
      </c>
      <c r="C4324" s="17" t="s">
        <v>218</v>
      </c>
      <c r="D4324" s="17" t="s">
        <v>318</v>
      </c>
      <c r="E4324" s="17">
        <v>2.6318401937045999</v>
      </c>
      <c r="F4324" s="17">
        <v>1.9084866693768601</v>
      </c>
      <c r="G4324" s="17">
        <v>1.6272774144573501</v>
      </c>
    </row>
    <row r="4325" spans="1:7" x14ac:dyDescent="0.3">
      <c r="A4325" s="17" t="str">
        <f t="shared" si="72"/>
        <v>2022-23Glenelg ShireAM2</v>
      </c>
      <c r="B4325" s="17" t="s">
        <v>289</v>
      </c>
      <c r="C4325" s="17" t="s">
        <v>218</v>
      </c>
      <c r="D4325" s="17" t="s">
        <v>323</v>
      </c>
      <c r="E4325" s="17">
        <v>0.36439499304589701</v>
      </c>
      <c r="F4325" s="17">
        <v>0.43219647255364302</v>
      </c>
      <c r="G4325" s="17">
        <v>0.40831154164153</v>
      </c>
    </row>
    <row r="4326" spans="1:7" x14ac:dyDescent="0.3">
      <c r="A4326" s="17" t="str">
        <f t="shared" si="72"/>
        <v>2022-23Glenelg ShireAM5</v>
      </c>
      <c r="B4326" s="17" t="s">
        <v>289</v>
      </c>
      <c r="C4326" s="17" t="s">
        <v>218</v>
      </c>
      <c r="D4326" s="17" t="s">
        <v>324</v>
      </c>
      <c r="E4326" s="17">
        <v>0.57301808066759397</v>
      </c>
      <c r="F4326" s="17">
        <v>0.36645320055673702</v>
      </c>
      <c r="G4326" s="17">
        <v>0.36992027948128098</v>
      </c>
    </row>
    <row r="4327" spans="1:7" x14ac:dyDescent="0.3">
      <c r="A4327" s="17" t="str">
        <f t="shared" si="72"/>
        <v>2022-23Glenelg ShireAM6</v>
      </c>
      <c r="B4327" s="17" t="s">
        <v>289</v>
      </c>
      <c r="C4327" s="17" t="s">
        <v>218</v>
      </c>
      <c r="D4327" s="17" t="s">
        <v>325</v>
      </c>
      <c r="E4327" s="17">
        <v>38.854696848823302</v>
      </c>
      <c r="F4327" s="17">
        <v>14.217352510829301</v>
      </c>
      <c r="G4327" s="17">
        <v>18.2093771358971</v>
      </c>
    </row>
    <row r="4328" spans="1:7" x14ac:dyDescent="0.3">
      <c r="A4328" s="17" t="str">
        <f t="shared" si="72"/>
        <v>2022-23Glenelg ShireC2</v>
      </c>
      <c r="B4328" s="17" t="s">
        <v>289</v>
      </c>
      <c r="C4328" s="17" t="s">
        <v>218</v>
      </c>
      <c r="D4328" s="17" t="s">
        <v>311</v>
      </c>
      <c r="E4328" s="17">
        <v>21772.187873952898</v>
      </c>
      <c r="F4328" s="17">
        <v>17890.101708148799</v>
      </c>
      <c r="G4328" s="17">
        <v>21055.4866614577</v>
      </c>
    </row>
    <row r="4329" spans="1:7" x14ac:dyDescent="0.3">
      <c r="A4329" s="17" t="str">
        <f t="shared" si="72"/>
        <v>2022-23Glenelg ShireMC3</v>
      </c>
      <c r="B4329" s="17" t="s">
        <v>289</v>
      </c>
      <c r="C4329" s="17" t="s">
        <v>218</v>
      </c>
      <c r="D4329" s="17" t="s">
        <v>297</v>
      </c>
      <c r="E4329" s="17">
        <v>130.64386271623101</v>
      </c>
      <c r="F4329" s="17">
        <v>86.610523781947194</v>
      </c>
      <c r="G4329" s="17">
        <v>74.322893247664197</v>
      </c>
    </row>
    <row r="4330" spans="1:7" x14ac:dyDescent="0.3">
      <c r="A4330" s="17" t="str">
        <f t="shared" si="72"/>
        <v>2022-23Glenelg ShireFS2</v>
      </c>
      <c r="B4330" s="17" t="s">
        <v>289</v>
      </c>
      <c r="C4330" s="17" t="s">
        <v>218</v>
      </c>
      <c r="D4330" s="17" t="s">
        <v>328</v>
      </c>
      <c r="E4330" s="17">
        <v>1</v>
      </c>
      <c r="F4330" s="17">
        <v>0.86800034719728203</v>
      </c>
      <c r="G4330" s="17">
        <v>0.91349926831543604</v>
      </c>
    </row>
    <row r="4331" spans="1:7" x14ac:dyDescent="0.3">
      <c r="A4331" s="17" t="str">
        <f t="shared" si="72"/>
        <v>2022-23Glenelg ShireAF6</v>
      </c>
      <c r="B4331" s="17" t="s">
        <v>289</v>
      </c>
      <c r="C4331" s="17" t="s">
        <v>218</v>
      </c>
      <c r="D4331" s="17" t="s">
        <v>332</v>
      </c>
      <c r="E4331" s="17">
        <v>3.7330474670921401</v>
      </c>
      <c r="F4331" s="17">
        <v>4.5893074838611296</v>
      </c>
      <c r="G4331" s="17">
        <v>3.7048875802930099</v>
      </c>
    </row>
    <row r="4332" spans="1:7" x14ac:dyDescent="0.3">
      <c r="A4332" s="17" t="str">
        <f t="shared" si="72"/>
        <v>2022-23Glenelg ShireAF2</v>
      </c>
      <c r="B4332" s="17" t="s">
        <v>289</v>
      </c>
      <c r="C4332" s="17" t="s">
        <v>218</v>
      </c>
      <c r="D4332" s="17" t="s">
        <v>321</v>
      </c>
      <c r="E4332" s="17">
        <v>1</v>
      </c>
      <c r="F4332" s="17">
        <v>1.5932435144763899</v>
      </c>
      <c r="G4332" s="17">
        <v>1.0763157894736799</v>
      </c>
    </row>
    <row r="4333" spans="1:7" x14ac:dyDescent="0.3">
      <c r="A4333" s="17" t="str">
        <f t="shared" si="72"/>
        <v>2022-23Glenelg ShireLB2</v>
      </c>
      <c r="B4333" s="17" t="s">
        <v>289</v>
      </c>
      <c r="C4333" s="17" t="s">
        <v>218</v>
      </c>
      <c r="D4333" s="17" t="s">
        <v>334</v>
      </c>
      <c r="E4333" s="17">
        <v>0.43783877007982702</v>
      </c>
      <c r="F4333" s="17">
        <v>0.62179871830665301</v>
      </c>
      <c r="G4333" s="17">
        <v>0.58064953460827495</v>
      </c>
    </row>
    <row r="4334" spans="1:7" x14ac:dyDescent="0.3">
      <c r="A4334" s="17" t="str">
        <f t="shared" si="72"/>
        <v>2022-23Glenelg ShireLB4</v>
      </c>
      <c r="B4334" s="17" t="s">
        <v>289</v>
      </c>
      <c r="C4334" s="17" t="s">
        <v>218</v>
      </c>
      <c r="D4334" s="17" t="s">
        <v>331</v>
      </c>
      <c r="E4334" s="17">
        <v>0.10735025997704099</v>
      </c>
      <c r="F4334" s="17">
        <v>0.122091598425925</v>
      </c>
      <c r="G4334" s="17">
        <v>0.13571713090356599</v>
      </c>
    </row>
    <row r="4335" spans="1:7" x14ac:dyDescent="0.3">
      <c r="A4335" s="17" t="str">
        <f t="shared" si="72"/>
        <v>2022-23Glenelg ShireLB5</v>
      </c>
      <c r="B4335" s="17" t="s">
        <v>289</v>
      </c>
      <c r="C4335" s="17" t="s">
        <v>218</v>
      </c>
      <c r="D4335" s="17" t="s">
        <v>330</v>
      </c>
      <c r="E4335" s="17">
        <v>34.593192560829699</v>
      </c>
      <c r="F4335" s="17">
        <v>35.380655636704098</v>
      </c>
      <c r="G4335" s="17">
        <v>30.486775754781998</v>
      </c>
    </row>
    <row r="4336" spans="1:7" x14ac:dyDescent="0.3">
      <c r="A4336" s="17" t="str">
        <f t="shared" si="72"/>
        <v>2022-23Glenelg ShireMC2</v>
      </c>
      <c r="B4336" s="17" t="s">
        <v>289</v>
      </c>
      <c r="C4336" s="17" t="s">
        <v>218</v>
      </c>
      <c r="D4336" s="17" t="s">
        <v>320</v>
      </c>
      <c r="E4336" s="17">
        <v>1</v>
      </c>
      <c r="F4336" s="17">
        <v>1.02181898787823</v>
      </c>
      <c r="G4336" s="17">
        <v>0.84537121554803496</v>
      </c>
    </row>
    <row r="4337" spans="1:7" x14ac:dyDescent="0.3">
      <c r="A4337" s="17" t="str">
        <f t="shared" ref="A4337:A4400" si="73">CONCATENATE(B4337,C4337,D4337)</f>
        <v>2022-23Glenelg ShireAM7</v>
      </c>
      <c r="B4337" s="17" t="s">
        <v>289</v>
      </c>
      <c r="C4337" s="17" t="s">
        <v>218</v>
      </c>
      <c r="D4337" s="17" t="s">
        <v>326</v>
      </c>
      <c r="E4337" s="17">
        <v>1</v>
      </c>
      <c r="F4337" s="17">
        <v>0.63968792645263195</v>
      </c>
      <c r="G4337" s="17">
        <v>0.44685242518059898</v>
      </c>
    </row>
    <row r="4338" spans="1:7" x14ac:dyDescent="0.3">
      <c r="A4338" s="17" t="str">
        <f t="shared" si="73"/>
        <v>2022-23Golden Plains ShireMC6</v>
      </c>
      <c r="B4338" s="17" t="s">
        <v>289</v>
      </c>
      <c r="C4338" s="17" t="s">
        <v>219</v>
      </c>
      <c r="D4338" s="17" t="s">
        <v>302</v>
      </c>
      <c r="E4338" s="17">
        <v>0.99256505576208198</v>
      </c>
      <c r="F4338" s="17">
        <v>0.97788007754137096</v>
      </c>
      <c r="G4338" s="17">
        <v>0.80656857930280002</v>
      </c>
    </row>
    <row r="4339" spans="1:7" x14ac:dyDescent="0.3">
      <c r="A4339" s="17" t="str">
        <f t="shared" si="73"/>
        <v>2022-23Golden Plains ShireSP1</v>
      </c>
      <c r="B4339" s="17" t="s">
        <v>289</v>
      </c>
      <c r="C4339" s="17" t="s">
        <v>219</v>
      </c>
      <c r="D4339" s="17" t="s">
        <v>305</v>
      </c>
      <c r="E4339" s="17">
        <v>102</v>
      </c>
      <c r="F4339" s="17">
        <v>87.031818181818196</v>
      </c>
      <c r="G4339" s="17">
        <v>83.642105263157902</v>
      </c>
    </row>
    <row r="4340" spans="1:7" x14ac:dyDescent="0.3">
      <c r="A4340" s="17" t="str">
        <f t="shared" si="73"/>
        <v>2022-23Golden Plains ShireSP2</v>
      </c>
      <c r="B4340" s="17" t="s">
        <v>289</v>
      </c>
      <c r="C4340" s="17" t="s">
        <v>219</v>
      </c>
      <c r="D4340" s="17" t="s">
        <v>38</v>
      </c>
      <c r="E4340" s="17">
        <v>0.53428571428571403</v>
      </c>
      <c r="F4340" s="17">
        <v>0.63316761822819201</v>
      </c>
      <c r="G4340" s="17">
        <v>0.56201387894667298</v>
      </c>
    </row>
    <row r="4341" spans="1:7" x14ac:dyDescent="0.3">
      <c r="A4341" s="17" t="str">
        <f t="shared" si="73"/>
        <v>2022-23Golden Plains ShireR5</v>
      </c>
      <c r="B4341" s="17" t="s">
        <v>289</v>
      </c>
      <c r="C4341" s="17" t="s">
        <v>219</v>
      </c>
      <c r="D4341" s="17" t="s">
        <v>298</v>
      </c>
      <c r="E4341" s="17">
        <v>34</v>
      </c>
      <c r="F4341" s="17">
        <v>50.147435897435898</v>
      </c>
      <c r="G4341" s="17">
        <v>40.052631578947398</v>
      </c>
    </row>
    <row r="4342" spans="1:7" x14ac:dyDescent="0.3">
      <c r="A4342" s="17" t="str">
        <f t="shared" si="73"/>
        <v>2022-23Golden Plains ShireR4</v>
      </c>
      <c r="B4342" s="17" t="s">
        <v>289</v>
      </c>
      <c r="C4342" s="17" t="s">
        <v>219</v>
      </c>
      <c r="D4342" s="17" t="s">
        <v>290</v>
      </c>
      <c r="E4342" s="17">
        <v>6.3473673482263804</v>
      </c>
      <c r="F4342" s="17">
        <v>18.264228852014799</v>
      </c>
      <c r="G4342" s="17">
        <v>8.8172419125648904</v>
      </c>
    </row>
    <row r="4343" spans="1:7" x14ac:dyDescent="0.3">
      <c r="A4343" s="17" t="str">
        <f t="shared" si="73"/>
        <v>2022-23Golden Plains ShireR3</v>
      </c>
      <c r="B4343" s="17" t="s">
        <v>289</v>
      </c>
      <c r="C4343" s="17" t="s">
        <v>219</v>
      </c>
      <c r="D4343" s="17" t="s">
        <v>300</v>
      </c>
      <c r="E4343" s="17">
        <v>51.861643898624699</v>
      </c>
      <c r="F4343" s="17">
        <v>112.740943187181</v>
      </c>
      <c r="G4343" s="17">
        <v>59.171787160309002</v>
      </c>
    </row>
    <row r="4344" spans="1:7" x14ac:dyDescent="0.3">
      <c r="A4344" s="17" t="str">
        <f t="shared" si="73"/>
        <v>2022-23Golden Plains ShireR1</v>
      </c>
      <c r="B4344" s="17" t="s">
        <v>289</v>
      </c>
      <c r="C4344" s="17" t="s">
        <v>219</v>
      </c>
      <c r="D4344" s="17" t="s">
        <v>301</v>
      </c>
      <c r="E4344" s="17">
        <v>196.04628736740599</v>
      </c>
      <c r="F4344" s="17">
        <v>82.350770672540904</v>
      </c>
      <c r="G4344" s="17">
        <v>59.901290849996101</v>
      </c>
    </row>
    <row r="4345" spans="1:7" x14ac:dyDescent="0.3">
      <c r="A4345" s="17" t="str">
        <f t="shared" si="73"/>
        <v>2022-23Golden Plains ShireWC2</v>
      </c>
      <c r="B4345" s="17" t="s">
        <v>289</v>
      </c>
      <c r="C4345" s="17" t="s">
        <v>219</v>
      </c>
      <c r="D4345" s="17" t="s">
        <v>293</v>
      </c>
      <c r="E4345" s="17">
        <v>2.5606707373411801</v>
      </c>
      <c r="F4345" s="17">
        <v>6.0319201847867001</v>
      </c>
      <c r="G4345" s="17">
        <v>3.7542024324584302</v>
      </c>
    </row>
    <row r="4346" spans="1:7" x14ac:dyDescent="0.3">
      <c r="A4346" s="17" t="str">
        <f t="shared" si="73"/>
        <v>2022-23Golden Plains ShireMC5</v>
      </c>
      <c r="B4346" s="17" t="s">
        <v>289</v>
      </c>
      <c r="C4346" s="17" t="s">
        <v>219</v>
      </c>
      <c r="D4346" s="17" t="s">
        <v>303</v>
      </c>
      <c r="E4346" s="17">
        <v>0.82222222222222197</v>
      </c>
      <c r="F4346" s="17">
        <v>0.822019356937015</v>
      </c>
      <c r="G4346" s="17">
        <v>0.68079660160656696</v>
      </c>
    </row>
    <row r="4347" spans="1:7" x14ac:dyDescent="0.3">
      <c r="A4347" s="17" t="str">
        <f t="shared" si="73"/>
        <v>2022-23Golden Plains ShireMC4</v>
      </c>
      <c r="B4347" s="17" t="s">
        <v>289</v>
      </c>
      <c r="C4347" s="17" t="s">
        <v>219</v>
      </c>
      <c r="D4347" s="17" t="s">
        <v>304</v>
      </c>
      <c r="E4347" s="17">
        <v>0.80754557015684603</v>
      </c>
      <c r="F4347" s="17">
        <v>0.77911428914280301</v>
      </c>
      <c r="G4347" s="17">
        <v>0.66933957230727503</v>
      </c>
    </row>
    <row r="4348" spans="1:7" x14ac:dyDescent="0.3">
      <c r="A4348" s="17" t="str">
        <f t="shared" si="73"/>
        <v>2022-23Golden Plains ShireMC3</v>
      </c>
      <c r="B4348" s="17" t="s">
        <v>289</v>
      </c>
      <c r="C4348" s="17" t="s">
        <v>219</v>
      </c>
      <c r="D4348" s="17" t="s">
        <v>297</v>
      </c>
      <c r="E4348" s="17">
        <v>78.299580749926207</v>
      </c>
      <c r="F4348" s="17">
        <v>86.610523781947194</v>
      </c>
      <c r="G4348" s="17">
        <v>74.322893247664197</v>
      </c>
    </row>
    <row r="4349" spans="1:7" x14ac:dyDescent="0.3">
      <c r="A4349" s="17" t="str">
        <f t="shared" si="73"/>
        <v>2022-23Golden Plains ShireMC2</v>
      </c>
      <c r="B4349" s="17" t="s">
        <v>289</v>
      </c>
      <c r="C4349" s="17" t="s">
        <v>219</v>
      </c>
      <c r="D4349" s="17" t="s">
        <v>320</v>
      </c>
      <c r="E4349" s="17">
        <v>1</v>
      </c>
      <c r="F4349" s="17">
        <v>1.02181898787823</v>
      </c>
      <c r="G4349" s="17">
        <v>0.84537121554803496</v>
      </c>
    </row>
    <row r="4350" spans="1:7" x14ac:dyDescent="0.3">
      <c r="A4350" s="17" t="str">
        <f t="shared" si="73"/>
        <v>2022-23Golden Plains ShireLB5</v>
      </c>
      <c r="B4350" s="17" t="s">
        <v>289</v>
      </c>
      <c r="C4350" s="17" t="s">
        <v>219</v>
      </c>
      <c r="D4350" s="17" t="s">
        <v>330</v>
      </c>
      <c r="E4350" s="17">
        <v>14.7862903225806</v>
      </c>
      <c r="F4350" s="17">
        <v>35.380655636704098</v>
      </c>
      <c r="G4350" s="17">
        <v>30.486775754781998</v>
      </c>
    </row>
    <row r="4351" spans="1:7" x14ac:dyDescent="0.3">
      <c r="A4351" s="17" t="str">
        <f t="shared" si="73"/>
        <v>2022-23Golden Plains ShireLB4</v>
      </c>
      <c r="B4351" s="17" t="s">
        <v>289</v>
      </c>
      <c r="C4351" s="17" t="s">
        <v>219</v>
      </c>
      <c r="D4351" s="17" t="s">
        <v>331</v>
      </c>
      <c r="E4351" s="17">
        <v>7.5346521329565305E-2</v>
      </c>
      <c r="F4351" s="17">
        <v>0.122091598425925</v>
      </c>
      <c r="G4351" s="17">
        <v>0.13571713090356599</v>
      </c>
    </row>
    <row r="4352" spans="1:7" x14ac:dyDescent="0.3">
      <c r="A4352" s="17" t="str">
        <f t="shared" si="73"/>
        <v>2022-23Golden Plains ShireLB2</v>
      </c>
      <c r="B4352" s="17" t="s">
        <v>289</v>
      </c>
      <c r="C4352" s="17" t="s">
        <v>219</v>
      </c>
      <c r="D4352" s="17" t="s">
        <v>334</v>
      </c>
      <c r="E4352" s="17">
        <v>0.74026788258763199</v>
      </c>
      <c r="F4352" s="17">
        <v>0.62179871830665301</v>
      </c>
      <c r="G4352" s="17">
        <v>0.58064953460827495</v>
      </c>
    </row>
    <row r="4353" spans="1:7" x14ac:dyDescent="0.3">
      <c r="A4353" s="17" t="str">
        <f t="shared" si="73"/>
        <v>2022-23Golden Plains ShireLB1</v>
      </c>
      <c r="B4353" s="17" t="s">
        <v>289</v>
      </c>
      <c r="C4353" s="17" t="s">
        <v>219</v>
      </c>
      <c r="D4353" s="17" t="s">
        <v>329</v>
      </c>
      <c r="E4353" s="17">
        <v>4.1404958677685997</v>
      </c>
      <c r="F4353" s="17">
        <v>3.7135197666989099</v>
      </c>
      <c r="G4353" s="17">
        <v>3.2050518700202399</v>
      </c>
    </row>
    <row r="4354" spans="1:7" x14ac:dyDescent="0.3">
      <c r="A4354" s="17" t="str">
        <f t="shared" si="73"/>
        <v>2022-23Golden Plains ShireR2</v>
      </c>
      <c r="B4354" s="17" t="s">
        <v>289</v>
      </c>
      <c r="C4354" s="17" t="s">
        <v>219</v>
      </c>
      <c r="D4354" s="17" t="s">
        <v>31</v>
      </c>
      <c r="E4354" s="17">
        <v>0.98939247830279697</v>
      </c>
      <c r="F4354" s="17">
        <v>0.96653235715222696</v>
      </c>
      <c r="G4354" s="17">
        <v>0.967465484371552</v>
      </c>
    </row>
    <row r="4355" spans="1:7" x14ac:dyDescent="0.3">
      <c r="A4355" s="17" t="str">
        <f t="shared" si="73"/>
        <v>2022-23Golden Plains ShireO3</v>
      </c>
      <c r="B4355" s="17" t="s">
        <v>289</v>
      </c>
      <c r="C4355" s="17" t="s">
        <v>219</v>
      </c>
      <c r="D4355" s="17" t="s">
        <v>314</v>
      </c>
      <c r="E4355" s="17">
        <v>6.8049183336391997E-2</v>
      </c>
      <c r="F4355" s="17">
        <v>2.9313650044590699E-2</v>
      </c>
      <c r="G4355" s="17">
        <v>3.7135975614160599E-2</v>
      </c>
    </row>
    <row r="4356" spans="1:7" x14ac:dyDescent="0.3">
      <c r="A4356" s="17" t="str">
        <f t="shared" si="73"/>
        <v>2022-23Golden Plains ShireC7</v>
      </c>
      <c r="B4356" s="17" t="s">
        <v>289</v>
      </c>
      <c r="C4356" s="17" t="s">
        <v>219</v>
      </c>
      <c r="D4356" s="17" t="s">
        <v>296</v>
      </c>
      <c r="E4356" s="17">
        <v>0.17560975609756099</v>
      </c>
      <c r="F4356" s="17">
        <v>0.182727611163157</v>
      </c>
      <c r="G4356" s="17">
        <v>0.18457679769712301</v>
      </c>
    </row>
    <row r="4357" spans="1:7" x14ac:dyDescent="0.3">
      <c r="A4357" s="17" t="str">
        <f t="shared" si="73"/>
        <v>2022-23Golden Plains ShireC6</v>
      </c>
      <c r="B4357" s="17" t="s">
        <v>289</v>
      </c>
      <c r="C4357" s="17" t="s">
        <v>219</v>
      </c>
      <c r="D4357" s="17" t="s">
        <v>307</v>
      </c>
      <c r="E4357" s="17">
        <v>8</v>
      </c>
      <c r="F4357" s="17">
        <v>5.4936708860759502</v>
      </c>
      <c r="G4357" s="17">
        <v>5.0526315789473699</v>
      </c>
    </row>
    <row r="4358" spans="1:7" x14ac:dyDescent="0.3">
      <c r="A4358" s="17" t="str">
        <f t="shared" si="73"/>
        <v>2022-23Golden Plains ShireC5</v>
      </c>
      <c r="B4358" s="17" t="s">
        <v>289</v>
      </c>
      <c r="C4358" s="17" t="s">
        <v>219</v>
      </c>
      <c r="D4358" s="17" t="s">
        <v>308</v>
      </c>
      <c r="E4358" s="17">
        <v>525.33997469955705</v>
      </c>
      <c r="F4358" s="17">
        <v>564.26027484438498</v>
      </c>
      <c r="G4358" s="17">
        <v>608.08926455673395</v>
      </c>
    </row>
    <row r="4359" spans="1:7" x14ac:dyDescent="0.3">
      <c r="A4359" s="17" t="str">
        <f t="shared" si="73"/>
        <v>2022-23Golden Plains ShireC4</v>
      </c>
      <c r="B4359" s="17" t="s">
        <v>289</v>
      </c>
      <c r="C4359" s="17" t="s">
        <v>219</v>
      </c>
      <c r="D4359" s="17" t="s">
        <v>309</v>
      </c>
      <c r="E4359" s="17">
        <v>1213.86780518659</v>
      </c>
      <c r="F4359" s="17">
        <v>1671.0885249641201</v>
      </c>
      <c r="G4359" s="17">
        <v>1741.54916294848</v>
      </c>
    </row>
    <row r="4360" spans="1:7" x14ac:dyDescent="0.3">
      <c r="A4360" s="17" t="str">
        <f t="shared" si="73"/>
        <v>2022-23Golden Plains ShireC3</v>
      </c>
      <c r="B4360" s="17" t="s">
        <v>289</v>
      </c>
      <c r="C4360" s="17" t="s">
        <v>219</v>
      </c>
      <c r="D4360" s="17" t="s">
        <v>310</v>
      </c>
      <c r="E4360" s="17">
        <v>14.512908777969001</v>
      </c>
      <c r="F4360" s="17">
        <v>105.235536283898</v>
      </c>
      <c r="G4360" s="17">
        <v>17.985387907078699</v>
      </c>
    </row>
    <row r="4361" spans="1:7" x14ac:dyDescent="0.3">
      <c r="A4361" s="17" t="str">
        <f t="shared" si="73"/>
        <v>2022-23Golden Plains ShireC2</v>
      </c>
      <c r="B4361" s="17" t="s">
        <v>289</v>
      </c>
      <c r="C4361" s="17" t="s">
        <v>219</v>
      </c>
      <c r="D4361" s="17" t="s">
        <v>311</v>
      </c>
      <c r="E4361" s="17">
        <v>20822.7387729285</v>
      </c>
      <c r="F4361" s="17">
        <v>17890.101708148799</v>
      </c>
      <c r="G4361" s="17">
        <v>21055.4866614577</v>
      </c>
    </row>
    <row r="4362" spans="1:7" x14ac:dyDescent="0.3">
      <c r="A4362" s="17" t="str">
        <f t="shared" si="73"/>
        <v>2022-23Golden Plains ShireC1</v>
      </c>
      <c r="B4362" s="17" t="s">
        <v>289</v>
      </c>
      <c r="C4362" s="17" t="s">
        <v>219</v>
      </c>
      <c r="D4362" s="17" t="s">
        <v>312</v>
      </c>
      <c r="E4362" s="17">
        <v>2077.9965211891199</v>
      </c>
      <c r="F4362" s="17">
        <v>2409.9772621942202</v>
      </c>
      <c r="G4362" s="17">
        <v>2527.6408925668902</v>
      </c>
    </row>
    <row r="4363" spans="1:7" x14ac:dyDescent="0.3">
      <c r="A4363" s="17" t="str">
        <f t="shared" si="73"/>
        <v>2022-23Golden Plains ShireS2</v>
      </c>
      <c r="B4363" s="17" t="s">
        <v>289</v>
      </c>
      <c r="C4363" s="17" t="s">
        <v>219</v>
      </c>
      <c r="D4363" s="17" t="s">
        <v>317</v>
      </c>
      <c r="E4363" s="17">
        <v>3.0661252190009101E-3</v>
      </c>
      <c r="F4363" s="17">
        <v>3.07688577560212E-3</v>
      </c>
      <c r="G4363" s="17">
        <v>3.2832652195587501E-3</v>
      </c>
    </row>
    <row r="4364" spans="1:7" x14ac:dyDescent="0.3">
      <c r="A4364" s="17" t="str">
        <f t="shared" si="73"/>
        <v>2022-23Golden Plains ShireS1</v>
      </c>
      <c r="B4364" s="17" t="s">
        <v>289</v>
      </c>
      <c r="C4364" s="17" t="s">
        <v>219</v>
      </c>
      <c r="D4364" s="17" t="s">
        <v>116</v>
      </c>
      <c r="E4364" s="17">
        <v>0.57633321346222999</v>
      </c>
      <c r="F4364" s="17">
        <v>0.58414073656118604</v>
      </c>
      <c r="G4364" s="17">
        <v>0.55576037263242795</v>
      </c>
    </row>
    <row r="4365" spans="1:7" x14ac:dyDescent="0.3">
      <c r="A4365" s="17" t="str">
        <f t="shared" si="73"/>
        <v>2022-23Golden Plains ShireOP1</v>
      </c>
      <c r="B4365" s="17" t="s">
        <v>289</v>
      </c>
      <c r="C4365" s="17" t="s">
        <v>219</v>
      </c>
      <c r="D4365" s="17" t="s">
        <v>306</v>
      </c>
      <c r="E4365" s="17">
        <v>-0.111945508006685</v>
      </c>
      <c r="F4365" s="17">
        <v>-1.20220242720441E-2</v>
      </c>
      <c r="G4365" s="17">
        <v>-1.39067463316225E-2</v>
      </c>
    </row>
    <row r="4366" spans="1:7" x14ac:dyDescent="0.3">
      <c r="A4366" s="17" t="str">
        <f t="shared" si="73"/>
        <v>2022-23Golden Plains ShireSP4</v>
      </c>
      <c r="B4366" s="17" t="s">
        <v>289</v>
      </c>
      <c r="C4366" s="17" t="s">
        <v>219</v>
      </c>
      <c r="D4366" s="17" t="s">
        <v>319</v>
      </c>
      <c r="E4366" s="17">
        <v>0.25</v>
      </c>
      <c r="F4366" s="17">
        <v>0.52134335627158601</v>
      </c>
      <c r="G4366" s="17">
        <v>0.55194862155388502</v>
      </c>
    </row>
    <row r="4367" spans="1:7" x14ac:dyDescent="0.3">
      <c r="A4367" s="17" t="str">
        <f t="shared" si="73"/>
        <v>2022-23Golden Plains ShireO4</v>
      </c>
      <c r="B4367" s="17" t="s">
        <v>289</v>
      </c>
      <c r="C4367" s="17" t="s">
        <v>219</v>
      </c>
      <c r="D4367" s="17" t="s">
        <v>313</v>
      </c>
      <c r="E4367" s="17">
        <v>0.37233765387872098</v>
      </c>
      <c r="F4367" s="17">
        <v>0.195570360867104</v>
      </c>
      <c r="G4367" s="17">
        <v>0.21709661932878299</v>
      </c>
    </row>
    <row r="4368" spans="1:7" x14ac:dyDescent="0.3">
      <c r="A4368" s="17" t="str">
        <f t="shared" si="73"/>
        <v>2022-23Golden Plains ShireSP3</v>
      </c>
      <c r="B4368" s="17" t="s">
        <v>289</v>
      </c>
      <c r="C4368" s="17" t="s">
        <v>219</v>
      </c>
      <c r="D4368" s="17" t="s">
        <v>295</v>
      </c>
      <c r="E4368" s="17">
        <v>1224.7568306010901</v>
      </c>
      <c r="F4368" s="17">
        <v>3010.6430743850301</v>
      </c>
      <c r="G4368" s="17">
        <v>2455.5651759744401</v>
      </c>
    </row>
    <row r="4369" spans="1:7" x14ac:dyDescent="0.3">
      <c r="A4369" s="17" t="str">
        <f t="shared" si="73"/>
        <v>2022-23Golden Plains ShireO2</v>
      </c>
      <c r="B4369" s="17" t="s">
        <v>289</v>
      </c>
      <c r="C4369" s="17" t="s">
        <v>219</v>
      </c>
      <c r="D4369" s="17" t="s">
        <v>315</v>
      </c>
      <c r="E4369" s="17">
        <v>0.36637915213800698</v>
      </c>
      <c r="F4369" s="17">
        <v>0.148505628817174</v>
      </c>
      <c r="G4369" s="17">
        <v>0.15021049230477601</v>
      </c>
    </row>
    <row r="4370" spans="1:7" x14ac:dyDescent="0.3">
      <c r="A4370" s="17" t="str">
        <f t="shared" si="73"/>
        <v>2022-23Golden Plains ShireL2</v>
      </c>
      <c r="B4370" s="17" t="s">
        <v>289</v>
      </c>
      <c r="C4370" s="17" t="s">
        <v>219</v>
      </c>
      <c r="D4370" s="17" t="s">
        <v>316</v>
      </c>
      <c r="E4370" s="17">
        <v>0.420339805825243</v>
      </c>
      <c r="F4370" s="17">
        <v>0.26483524241297501</v>
      </c>
      <c r="G4370" s="17">
        <v>0.400057053538937</v>
      </c>
    </row>
    <row r="4371" spans="1:7" x14ac:dyDescent="0.3">
      <c r="A4371" s="17" t="str">
        <f t="shared" si="73"/>
        <v>2022-23Golden Plains ShireL1</v>
      </c>
      <c r="B4371" s="17" t="s">
        <v>289</v>
      </c>
      <c r="C4371" s="17" t="s">
        <v>219</v>
      </c>
      <c r="D4371" s="17" t="s">
        <v>63</v>
      </c>
      <c r="E4371" s="17">
        <v>1.5327184466019399</v>
      </c>
      <c r="F4371" s="17">
        <v>2.64124785824758</v>
      </c>
      <c r="G4371" s="17">
        <v>2.6235884573628798</v>
      </c>
    </row>
    <row r="4372" spans="1:7" x14ac:dyDescent="0.3">
      <c r="A4372" s="17" t="str">
        <f t="shared" si="73"/>
        <v>2022-23Golden Plains ShireE4</v>
      </c>
      <c r="B4372" s="17" t="s">
        <v>289</v>
      </c>
      <c r="C4372" s="17" t="s">
        <v>219</v>
      </c>
      <c r="D4372" s="17" t="s">
        <v>299</v>
      </c>
      <c r="E4372" s="17">
        <v>1867.91242280857</v>
      </c>
      <c r="F4372" s="17">
        <v>1846.8824585038799</v>
      </c>
      <c r="G4372" s="17">
        <v>1874.79721156764</v>
      </c>
    </row>
    <row r="4373" spans="1:7" x14ac:dyDescent="0.3">
      <c r="A4373" s="17" t="str">
        <f t="shared" si="73"/>
        <v>2022-23Golden Plains ShireE2</v>
      </c>
      <c r="B4373" s="17" t="s">
        <v>289</v>
      </c>
      <c r="C4373" s="17" t="s">
        <v>219</v>
      </c>
      <c r="D4373" s="17" t="s">
        <v>54</v>
      </c>
      <c r="E4373" s="17">
        <v>4215.6548239634303</v>
      </c>
      <c r="F4373" s="17">
        <v>3923.0064852901201</v>
      </c>
      <c r="G4373" s="17">
        <v>4121.2741429155903</v>
      </c>
    </row>
    <row r="4374" spans="1:7" x14ac:dyDescent="0.3">
      <c r="A4374" s="17" t="str">
        <f t="shared" si="73"/>
        <v>2022-23Golden Plains ShireWC5</v>
      </c>
      <c r="B4374" s="17" t="s">
        <v>289</v>
      </c>
      <c r="C4374" s="17" t="s">
        <v>219</v>
      </c>
      <c r="D4374" s="17" t="s">
        <v>46</v>
      </c>
      <c r="E4374" s="17">
        <v>0.35319860985969898</v>
      </c>
      <c r="F4374" s="17">
        <v>0.48157373029276901</v>
      </c>
      <c r="G4374" s="17">
        <v>0.50493190434360402</v>
      </c>
    </row>
    <row r="4375" spans="1:7" x14ac:dyDescent="0.3">
      <c r="A4375" s="17" t="str">
        <f t="shared" si="73"/>
        <v>2022-23Golden Plains ShireWC4</v>
      </c>
      <c r="B4375" s="17" t="s">
        <v>289</v>
      </c>
      <c r="C4375" s="17" t="s">
        <v>219</v>
      </c>
      <c r="D4375" s="17" t="s">
        <v>291</v>
      </c>
      <c r="E4375" s="17">
        <v>163.876745155241</v>
      </c>
      <c r="F4375" s="17">
        <v>77.599560290157896</v>
      </c>
      <c r="G4375" s="17">
        <v>79.187569800334302</v>
      </c>
    </row>
    <row r="4376" spans="1:7" x14ac:dyDescent="0.3">
      <c r="A4376" s="17" t="str">
        <f t="shared" si="73"/>
        <v>2022-23Golden Plains ShireWC3</v>
      </c>
      <c r="B4376" s="17" t="s">
        <v>289</v>
      </c>
      <c r="C4376" s="17" t="s">
        <v>219</v>
      </c>
      <c r="D4376" s="17" t="s">
        <v>292</v>
      </c>
      <c r="E4376" s="17">
        <v>164.30755305239899</v>
      </c>
      <c r="F4376" s="17">
        <v>137.95516789220801</v>
      </c>
      <c r="G4376" s="17">
        <v>131.51140651485699</v>
      </c>
    </row>
    <row r="4377" spans="1:7" x14ac:dyDescent="0.3">
      <c r="A4377" s="17" t="str">
        <f t="shared" si="73"/>
        <v>2022-23Golden Plains ShireG3</v>
      </c>
      <c r="B4377" s="17" t="s">
        <v>289</v>
      </c>
      <c r="C4377" s="17" t="s">
        <v>219</v>
      </c>
      <c r="D4377" s="17" t="s">
        <v>337</v>
      </c>
      <c r="E4377" s="17">
        <v>0.93877551020408201</v>
      </c>
      <c r="F4377" s="17">
        <v>0.926844095214302</v>
      </c>
      <c r="G4377" s="17">
        <v>0.92101944762063703</v>
      </c>
    </row>
    <row r="4378" spans="1:7" x14ac:dyDescent="0.3">
      <c r="A4378" s="17" t="str">
        <f t="shared" si="73"/>
        <v>2022-23Golden Plains ShireWC1</v>
      </c>
      <c r="B4378" s="17" t="s">
        <v>289</v>
      </c>
      <c r="C4378" s="17" t="s">
        <v>219</v>
      </c>
      <c r="D4378" s="17" t="s">
        <v>294</v>
      </c>
      <c r="E4378" s="17">
        <v>90.168271774790995</v>
      </c>
      <c r="F4378" s="17">
        <v>142.272041912909</v>
      </c>
      <c r="G4378" s="17">
        <v>118.168060602379</v>
      </c>
    </row>
    <row r="4379" spans="1:7" x14ac:dyDescent="0.3">
      <c r="A4379" s="17" t="str">
        <f t="shared" si="73"/>
        <v>2022-23Golden Plains ShireO5</v>
      </c>
      <c r="B4379" s="17" t="s">
        <v>289</v>
      </c>
      <c r="C4379" s="17" t="s">
        <v>219</v>
      </c>
      <c r="D4379" s="17" t="s">
        <v>70</v>
      </c>
      <c r="E4379" s="17">
        <v>1.07704369642484</v>
      </c>
      <c r="F4379" s="17">
        <v>1.1059595598276799</v>
      </c>
      <c r="G4379" s="17">
        <v>1.0302152274769401</v>
      </c>
    </row>
    <row r="4380" spans="1:7" x14ac:dyDescent="0.3">
      <c r="A4380" s="17" t="str">
        <f t="shared" si="73"/>
        <v>2022-23Golden Plains ShireAM1</v>
      </c>
      <c r="B4380" s="17" t="s">
        <v>289</v>
      </c>
      <c r="C4380" s="17" t="s">
        <v>219</v>
      </c>
      <c r="D4380" s="17" t="s">
        <v>318</v>
      </c>
      <c r="E4380" s="17">
        <v>1</v>
      </c>
      <c r="F4380" s="17">
        <v>1.9084866693768601</v>
      </c>
      <c r="G4380" s="17">
        <v>1.6272774144573501</v>
      </c>
    </row>
    <row r="4381" spans="1:7" x14ac:dyDescent="0.3">
      <c r="A4381" s="17" t="str">
        <f t="shared" si="73"/>
        <v>2022-23Golden Plains ShireG4</v>
      </c>
      <c r="B4381" s="17" t="s">
        <v>289</v>
      </c>
      <c r="C4381" s="17" t="s">
        <v>219</v>
      </c>
      <c r="D4381" s="17" t="s">
        <v>336</v>
      </c>
      <c r="E4381" s="17">
        <v>50628.285714285703</v>
      </c>
      <c r="F4381" s="17">
        <v>57531.340882433498</v>
      </c>
      <c r="G4381" s="17">
        <v>51769.247578952003</v>
      </c>
    </row>
    <row r="4382" spans="1:7" x14ac:dyDescent="0.3">
      <c r="A4382" s="17" t="str">
        <f t="shared" si="73"/>
        <v>2022-23Golden Plains ShireG5</v>
      </c>
      <c r="B4382" s="17" t="s">
        <v>289</v>
      </c>
      <c r="C4382" s="17" t="s">
        <v>219</v>
      </c>
      <c r="D4382" s="17" t="s">
        <v>335</v>
      </c>
      <c r="E4382" s="17">
        <v>43</v>
      </c>
      <c r="F4382" s="17">
        <v>53.15</v>
      </c>
      <c r="G4382" s="17">
        <v>48.368421052631597</v>
      </c>
    </row>
    <row r="4383" spans="1:7" x14ac:dyDescent="0.3">
      <c r="A4383" s="17" t="str">
        <f t="shared" si="73"/>
        <v>2022-23Golden Plains ShireAF2</v>
      </c>
      <c r="B4383" s="17" t="s">
        <v>289</v>
      </c>
      <c r="C4383" s="17" t="s">
        <v>219</v>
      </c>
      <c r="D4383" s="17" t="s">
        <v>321</v>
      </c>
      <c r="E4383" s="17">
        <v>0</v>
      </c>
      <c r="F4383" s="17">
        <v>1.5932435144763899</v>
      </c>
      <c r="G4383" s="17">
        <v>1.0763157894736799</v>
      </c>
    </row>
    <row r="4384" spans="1:7" x14ac:dyDescent="0.3">
      <c r="A4384" s="17" t="str">
        <f t="shared" si="73"/>
        <v>2022-23Golden Plains ShireAF7</v>
      </c>
      <c r="B4384" s="17" t="s">
        <v>289</v>
      </c>
      <c r="C4384" s="17" t="s">
        <v>219</v>
      </c>
      <c r="D4384" s="17" t="s">
        <v>322</v>
      </c>
      <c r="E4384" s="17">
        <v>0</v>
      </c>
      <c r="F4384" s="17">
        <v>11.500413423283</v>
      </c>
      <c r="G4384" s="17">
        <v>13.3978698899947</v>
      </c>
    </row>
    <row r="4385" spans="1:7" x14ac:dyDescent="0.3">
      <c r="A4385" s="17" t="str">
        <f t="shared" si="73"/>
        <v>2022-23Golden Plains ShireAM2</v>
      </c>
      <c r="B4385" s="17" t="s">
        <v>289</v>
      </c>
      <c r="C4385" s="17" t="s">
        <v>219</v>
      </c>
      <c r="D4385" s="17" t="s">
        <v>323</v>
      </c>
      <c r="E4385" s="17">
        <v>0.17619047619047601</v>
      </c>
      <c r="F4385" s="17">
        <v>0.43219647255364302</v>
      </c>
      <c r="G4385" s="17">
        <v>0.40831154164153</v>
      </c>
    </row>
    <row r="4386" spans="1:7" x14ac:dyDescent="0.3">
      <c r="A4386" s="17" t="str">
        <f t="shared" si="73"/>
        <v>2022-23Golden Plains ShireAM5</v>
      </c>
      <c r="B4386" s="17" t="s">
        <v>289</v>
      </c>
      <c r="C4386" s="17" t="s">
        <v>219</v>
      </c>
      <c r="D4386" s="17" t="s">
        <v>324</v>
      </c>
      <c r="E4386" s="17">
        <v>0.185714285714286</v>
      </c>
      <c r="F4386" s="17">
        <v>0.36645320055673702</v>
      </c>
      <c r="G4386" s="17">
        <v>0.36992027948128098</v>
      </c>
    </row>
    <row r="4387" spans="1:7" x14ac:dyDescent="0.3">
      <c r="A4387" s="17" t="str">
        <f t="shared" si="73"/>
        <v>2022-23Golden Plains ShireAM6</v>
      </c>
      <c r="B4387" s="17" t="s">
        <v>289</v>
      </c>
      <c r="C4387" s="17" t="s">
        <v>219</v>
      </c>
      <c r="D4387" s="17" t="s">
        <v>325</v>
      </c>
      <c r="E4387" s="17">
        <v>28.547122074636299</v>
      </c>
      <c r="F4387" s="17">
        <v>14.217352510829301</v>
      </c>
      <c r="G4387" s="17">
        <v>18.2093771358971</v>
      </c>
    </row>
    <row r="4388" spans="1:7" x14ac:dyDescent="0.3">
      <c r="A4388" s="17" t="str">
        <f t="shared" si="73"/>
        <v>2022-23Golden Plains ShireFS1</v>
      </c>
      <c r="B4388" s="17" t="s">
        <v>289</v>
      </c>
      <c r="C4388" s="17" t="s">
        <v>219</v>
      </c>
      <c r="D4388" s="17" t="s">
        <v>327</v>
      </c>
      <c r="E4388" s="17">
        <v>1.2</v>
      </c>
      <c r="F4388" s="17">
        <v>2.0179266072490498</v>
      </c>
      <c r="G4388" s="17">
        <v>1.94330320074027</v>
      </c>
    </row>
    <row r="4389" spans="1:7" x14ac:dyDescent="0.3">
      <c r="A4389" s="17" t="str">
        <f t="shared" si="73"/>
        <v>2022-23Golden Plains ShireFS2</v>
      </c>
      <c r="B4389" s="17" t="s">
        <v>289</v>
      </c>
      <c r="C4389" s="17" t="s">
        <v>219</v>
      </c>
      <c r="D4389" s="17" t="s">
        <v>328</v>
      </c>
      <c r="E4389" s="17">
        <v>0.98412698412698396</v>
      </c>
      <c r="F4389" s="17">
        <v>0.86800034719728203</v>
      </c>
      <c r="G4389" s="17">
        <v>0.91349926831543604</v>
      </c>
    </row>
    <row r="4390" spans="1:7" x14ac:dyDescent="0.3">
      <c r="A4390" s="17" t="str">
        <f t="shared" si="73"/>
        <v>2022-23Golden Plains ShireFS3</v>
      </c>
      <c r="B4390" s="17" t="s">
        <v>289</v>
      </c>
      <c r="C4390" s="17" t="s">
        <v>219</v>
      </c>
      <c r="D4390" s="17" t="s">
        <v>333</v>
      </c>
      <c r="E4390" s="17">
        <v>241.042613636364</v>
      </c>
      <c r="F4390" s="17">
        <v>533.95638105639796</v>
      </c>
      <c r="G4390" s="17">
        <v>489.51446582349899</v>
      </c>
    </row>
    <row r="4391" spans="1:7" x14ac:dyDescent="0.3">
      <c r="A4391" s="17" t="str">
        <f t="shared" si="73"/>
        <v>2022-23Golden Plains ShireG2</v>
      </c>
      <c r="B4391" s="17" t="s">
        <v>289</v>
      </c>
      <c r="C4391" s="17" t="s">
        <v>219</v>
      </c>
      <c r="D4391" s="17" t="s">
        <v>22</v>
      </c>
      <c r="E4391" s="17">
        <v>43</v>
      </c>
      <c r="F4391" s="17">
        <v>53.875641025641002</v>
      </c>
      <c r="G4391" s="17">
        <v>48.789473684210499</v>
      </c>
    </row>
    <row r="4392" spans="1:7" x14ac:dyDescent="0.3">
      <c r="A4392" s="17" t="str">
        <f t="shared" si="73"/>
        <v>2022-23Golden Plains ShireFS4</v>
      </c>
      <c r="B4392" s="17" t="s">
        <v>289</v>
      </c>
      <c r="C4392" s="17" t="s">
        <v>219</v>
      </c>
      <c r="D4392" s="17" t="s">
        <v>339</v>
      </c>
      <c r="E4392" s="17">
        <v>0.88888888888888895</v>
      </c>
      <c r="F4392" s="17">
        <v>0.84019844555310996</v>
      </c>
      <c r="G4392" s="17">
        <v>0.90996094204162503</v>
      </c>
    </row>
    <row r="4393" spans="1:7" x14ac:dyDescent="0.3">
      <c r="A4393" s="17" t="str">
        <f t="shared" si="73"/>
        <v>2022-23Golden Plains ShireAM7</v>
      </c>
      <c r="B4393" s="17" t="s">
        <v>289</v>
      </c>
      <c r="C4393" s="17" t="s">
        <v>219</v>
      </c>
      <c r="D4393" s="17" t="s">
        <v>326</v>
      </c>
      <c r="E4393" s="17">
        <v>0</v>
      </c>
      <c r="F4393" s="17">
        <v>0.63968792645263195</v>
      </c>
      <c r="G4393" s="17">
        <v>0.44685242518059898</v>
      </c>
    </row>
    <row r="4394" spans="1:7" x14ac:dyDescent="0.3">
      <c r="A4394" s="17" t="str">
        <f t="shared" si="73"/>
        <v>2022-23Golden Plains ShireAF6</v>
      </c>
      <c r="B4394" s="17" t="s">
        <v>289</v>
      </c>
      <c r="C4394" s="17" t="s">
        <v>219</v>
      </c>
      <c r="D4394" s="17" t="s">
        <v>332</v>
      </c>
      <c r="E4394" s="17">
        <v>0</v>
      </c>
      <c r="F4394" s="17">
        <v>4.5893074838611296</v>
      </c>
      <c r="G4394" s="17">
        <v>3.7048875802930099</v>
      </c>
    </row>
    <row r="4395" spans="1:7" x14ac:dyDescent="0.3">
      <c r="A4395" s="17" t="str">
        <f t="shared" si="73"/>
        <v>2022-23Golden Plains ShireG1</v>
      </c>
      <c r="B4395" s="17" t="s">
        <v>289</v>
      </c>
      <c r="C4395" s="17" t="s">
        <v>219</v>
      </c>
      <c r="D4395" s="17" t="s">
        <v>338</v>
      </c>
      <c r="E4395" s="17">
        <v>8.4507042253521097E-2</v>
      </c>
      <c r="F4395" s="17">
        <v>8.9952113267928305E-2</v>
      </c>
      <c r="G4395" s="17">
        <v>7.9395617707651397E-2</v>
      </c>
    </row>
    <row r="4396" spans="1:7" x14ac:dyDescent="0.3">
      <c r="A4396" s="17" t="str">
        <f t="shared" si="73"/>
        <v>2022-23Greater Bendigo CityWC3</v>
      </c>
      <c r="B4396" s="17" t="s">
        <v>289</v>
      </c>
      <c r="C4396" s="17" t="s">
        <v>220</v>
      </c>
      <c r="D4396" s="17" t="s">
        <v>292</v>
      </c>
      <c r="E4396" s="17">
        <v>188.848859689644</v>
      </c>
      <c r="F4396" s="17">
        <v>137.95516789220801</v>
      </c>
      <c r="G4396" s="17">
        <v>124.253278087631</v>
      </c>
    </row>
    <row r="4397" spans="1:7" x14ac:dyDescent="0.3">
      <c r="A4397" s="17" t="str">
        <f t="shared" si="73"/>
        <v>2022-23Greater Bendigo CityR3</v>
      </c>
      <c r="B4397" s="17" t="s">
        <v>289</v>
      </c>
      <c r="C4397" s="17" t="s">
        <v>220</v>
      </c>
      <c r="D4397" s="17" t="s">
        <v>300</v>
      </c>
      <c r="E4397" s="17">
        <v>154.12334809927199</v>
      </c>
      <c r="F4397" s="17">
        <v>112.740943187181</v>
      </c>
      <c r="G4397" s="17">
        <v>146.022108612099</v>
      </c>
    </row>
    <row r="4398" spans="1:7" x14ac:dyDescent="0.3">
      <c r="A4398" s="17" t="str">
        <f t="shared" si="73"/>
        <v>2022-23Greater Bendigo CityR4</v>
      </c>
      <c r="B4398" s="17" t="s">
        <v>289</v>
      </c>
      <c r="C4398" s="17" t="s">
        <v>220</v>
      </c>
      <c r="D4398" s="17" t="s">
        <v>290</v>
      </c>
      <c r="E4398" s="17">
        <v>8.3634883249431695</v>
      </c>
      <c r="F4398" s="17">
        <v>18.264228852014799</v>
      </c>
      <c r="G4398" s="17">
        <v>9.6617727314557005</v>
      </c>
    </row>
    <row r="4399" spans="1:7" x14ac:dyDescent="0.3">
      <c r="A4399" s="17" t="str">
        <f t="shared" si="73"/>
        <v>2022-23Greater Bendigo CityR5</v>
      </c>
      <c r="B4399" s="17" t="s">
        <v>289</v>
      </c>
      <c r="C4399" s="17" t="s">
        <v>220</v>
      </c>
      <c r="D4399" s="17" t="s">
        <v>298</v>
      </c>
      <c r="E4399" s="17">
        <v>53</v>
      </c>
      <c r="F4399" s="17">
        <v>50.147435897435898</v>
      </c>
      <c r="G4399" s="17">
        <v>48.4</v>
      </c>
    </row>
    <row r="4400" spans="1:7" x14ac:dyDescent="0.3">
      <c r="A4400" s="17" t="str">
        <f t="shared" si="73"/>
        <v>2022-23Greater Bendigo CitySP1</v>
      </c>
      <c r="B4400" s="17" t="s">
        <v>289</v>
      </c>
      <c r="C4400" s="17" t="s">
        <v>220</v>
      </c>
      <c r="D4400" s="17" t="s">
        <v>305</v>
      </c>
      <c r="E4400" s="17">
        <v>86</v>
      </c>
      <c r="F4400" s="17">
        <v>87.031818181818196</v>
      </c>
      <c r="G4400" s="17">
        <v>80.599999999999994</v>
      </c>
    </row>
    <row r="4401" spans="1:7" x14ac:dyDescent="0.3">
      <c r="A4401" s="17" t="str">
        <f t="shared" ref="A4401:A4464" si="74">CONCATENATE(B4401,C4401,D4401)</f>
        <v>2022-23Greater Bendigo CitySP3</v>
      </c>
      <c r="B4401" s="17" t="s">
        <v>289</v>
      </c>
      <c r="C4401" s="17" t="s">
        <v>220</v>
      </c>
      <c r="D4401" s="17" t="s">
        <v>295</v>
      </c>
      <c r="E4401" s="17">
        <v>2705.7198198198198</v>
      </c>
      <c r="F4401" s="17">
        <v>3010.6430743850301</v>
      </c>
      <c r="G4401" s="17">
        <v>2923.1432497686101</v>
      </c>
    </row>
    <row r="4402" spans="1:7" x14ac:dyDescent="0.3">
      <c r="A4402" s="17" t="str">
        <f t="shared" si="74"/>
        <v>2022-23Greater Bendigo CityR2</v>
      </c>
      <c r="B4402" s="17" t="s">
        <v>289</v>
      </c>
      <c r="C4402" s="17" t="s">
        <v>220</v>
      </c>
      <c r="D4402" s="17" t="s">
        <v>31</v>
      </c>
      <c r="E4402" s="17">
        <v>0.99240823914046705</v>
      </c>
      <c r="F4402" s="17">
        <v>0.96653235715222696</v>
      </c>
      <c r="G4402" s="17">
        <v>0.97593315653796098</v>
      </c>
    </row>
    <row r="4403" spans="1:7" x14ac:dyDescent="0.3">
      <c r="A4403" s="17" t="str">
        <f t="shared" si="74"/>
        <v>2022-23Greater Bendigo CityLB4</v>
      </c>
      <c r="B4403" s="17" t="s">
        <v>289</v>
      </c>
      <c r="C4403" s="17" t="s">
        <v>220</v>
      </c>
      <c r="D4403" s="17" t="s">
        <v>331</v>
      </c>
      <c r="E4403" s="17">
        <v>8.3465003998208401E-2</v>
      </c>
      <c r="F4403" s="17">
        <v>0.122091598425925</v>
      </c>
      <c r="G4403" s="17">
        <v>9.6759977478596604E-2</v>
      </c>
    </row>
    <row r="4404" spans="1:7" x14ac:dyDescent="0.3">
      <c r="A4404" s="17" t="str">
        <f t="shared" si="74"/>
        <v>2022-23Greater Bendigo CityWC2</v>
      </c>
      <c r="B4404" s="17" t="s">
        <v>289</v>
      </c>
      <c r="C4404" s="17" t="s">
        <v>220</v>
      </c>
      <c r="D4404" s="17" t="s">
        <v>293</v>
      </c>
      <c r="E4404" s="17">
        <v>4.40837538633658</v>
      </c>
      <c r="F4404" s="17">
        <v>6.0319201847867001</v>
      </c>
      <c r="G4404" s="17">
        <v>4.9082267841022498</v>
      </c>
    </row>
    <row r="4405" spans="1:7" x14ac:dyDescent="0.3">
      <c r="A4405" s="17" t="str">
        <f t="shared" si="74"/>
        <v>2022-23Greater Bendigo CityR1</v>
      </c>
      <c r="B4405" s="17" t="s">
        <v>289</v>
      </c>
      <c r="C4405" s="17" t="s">
        <v>220</v>
      </c>
      <c r="D4405" s="17" t="s">
        <v>301</v>
      </c>
      <c r="E4405" s="17">
        <v>72.277723251717603</v>
      </c>
      <c r="F4405" s="17">
        <v>82.350770672540904</v>
      </c>
      <c r="G4405" s="17">
        <v>78.199823785361403</v>
      </c>
    </row>
    <row r="4406" spans="1:7" x14ac:dyDescent="0.3">
      <c r="A4406" s="17" t="str">
        <f t="shared" si="74"/>
        <v>2022-23Greater Bendigo CityMC6</v>
      </c>
      <c r="B4406" s="17" t="s">
        <v>289</v>
      </c>
      <c r="C4406" s="17" t="s">
        <v>220</v>
      </c>
      <c r="D4406" s="17" t="s">
        <v>302</v>
      </c>
      <c r="E4406" s="17">
        <v>0.961565338923829</v>
      </c>
      <c r="F4406" s="17">
        <v>0.97788007754137096</v>
      </c>
      <c r="G4406" s="17">
        <v>0.95954851588305601</v>
      </c>
    </row>
    <row r="4407" spans="1:7" x14ac:dyDescent="0.3">
      <c r="A4407" s="17" t="str">
        <f t="shared" si="74"/>
        <v>2022-23Greater Bendigo CityMC5</v>
      </c>
      <c r="B4407" s="17" t="s">
        <v>289</v>
      </c>
      <c r="C4407" s="17" t="s">
        <v>220</v>
      </c>
      <c r="D4407" s="17" t="s">
        <v>303</v>
      </c>
      <c r="E4407" s="17">
        <v>0.71290944123314104</v>
      </c>
      <c r="F4407" s="17">
        <v>0.822019356937015</v>
      </c>
      <c r="G4407" s="17">
        <v>0.81121178764559199</v>
      </c>
    </row>
    <row r="4408" spans="1:7" x14ac:dyDescent="0.3">
      <c r="A4408" s="17" t="str">
        <f t="shared" si="74"/>
        <v>2022-23Greater Bendigo CityWC1</v>
      </c>
      <c r="B4408" s="17" t="s">
        <v>289</v>
      </c>
      <c r="C4408" s="17" t="s">
        <v>220</v>
      </c>
      <c r="D4408" s="17" t="s">
        <v>294</v>
      </c>
      <c r="E4408" s="17">
        <v>172.99045655689599</v>
      </c>
      <c r="F4408" s="17">
        <v>142.272041912909</v>
      </c>
      <c r="G4408" s="17">
        <v>146.890639312415</v>
      </c>
    </row>
    <row r="4409" spans="1:7" x14ac:dyDescent="0.3">
      <c r="A4409" s="17" t="str">
        <f t="shared" si="74"/>
        <v>2022-23Greater Bendigo CityMC3</v>
      </c>
      <c r="B4409" s="17" t="s">
        <v>289</v>
      </c>
      <c r="C4409" s="17" t="s">
        <v>220</v>
      </c>
      <c r="D4409" s="17" t="s">
        <v>297</v>
      </c>
      <c r="E4409" s="17">
        <v>67.106139675909205</v>
      </c>
      <c r="F4409" s="17">
        <v>86.610523781947194</v>
      </c>
      <c r="G4409" s="17">
        <v>78.938040691987098</v>
      </c>
    </row>
    <row r="4410" spans="1:7" x14ac:dyDescent="0.3">
      <c r="A4410" s="17" t="str">
        <f t="shared" si="74"/>
        <v>2022-23Greater Bendigo CitySP2</v>
      </c>
      <c r="B4410" s="17" t="s">
        <v>289</v>
      </c>
      <c r="C4410" s="17" t="s">
        <v>220</v>
      </c>
      <c r="D4410" s="17" t="s">
        <v>38</v>
      </c>
      <c r="E4410" s="17">
        <v>0.58188153310104496</v>
      </c>
      <c r="F4410" s="17">
        <v>0.63316761822819201</v>
      </c>
      <c r="G4410" s="17">
        <v>0.63595194745046402</v>
      </c>
    </row>
    <row r="4411" spans="1:7" x14ac:dyDescent="0.3">
      <c r="A4411" s="17" t="str">
        <f t="shared" si="74"/>
        <v>2022-23Greater Bendigo CityLB5</v>
      </c>
      <c r="B4411" s="17" t="s">
        <v>289</v>
      </c>
      <c r="C4411" s="17" t="s">
        <v>220</v>
      </c>
      <c r="D4411" s="17" t="s">
        <v>330</v>
      </c>
      <c r="E4411" s="17">
        <v>28.2201206028511</v>
      </c>
      <c r="F4411" s="17">
        <v>35.380655636704098</v>
      </c>
      <c r="G4411" s="17">
        <v>32.999977382226199</v>
      </c>
    </row>
    <row r="4412" spans="1:7" x14ac:dyDescent="0.3">
      <c r="A4412" s="17" t="str">
        <f t="shared" si="74"/>
        <v>2022-23Greater Bendigo CityO5</v>
      </c>
      <c r="B4412" s="17" t="s">
        <v>289</v>
      </c>
      <c r="C4412" s="17" t="s">
        <v>220</v>
      </c>
      <c r="D4412" s="17" t="s">
        <v>70</v>
      </c>
      <c r="E4412" s="17">
        <v>0.77034482758620704</v>
      </c>
      <c r="F4412" s="17">
        <v>1.1059595598276799</v>
      </c>
      <c r="G4412" s="17">
        <v>0.93909639972016701</v>
      </c>
    </row>
    <row r="4413" spans="1:7" x14ac:dyDescent="0.3">
      <c r="A4413" s="17" t="str">
        <f t="shared" si="74"/>
        <v>2022-23Greater Bendigo CityLB2</v>
      </c>
      <c r="B4413" s="17" t="s">
        <v>289</v>
      </c>
      <c r="C4413" s="17" t="s">
        <v>220</v>
      </c>
      <c r="D4413" s="17" t="s">
        <v>334</v>
      </c>
      <c r="E4413" s="17">
        <v>0.71999610812914505</v>
      </c>
      <c r="F4413" s="17">
        <v>0.62179871830665301</v>
      </c>
      <c r="G4413" s="17">
        <v>0.634669534369671</v>
      </c>
    </row>
    <row r="4414" spans="1:7" x14ac:dyDescent="0.3">
      <c r="A4414" s="17" t="str">
        <f t="shared" si="74"/>
        <v>2022-23Greater Bendigo CityLB1</v>
      </c>
      <c r="B4414" s="17" t="s">
        <v>289</v>
      </c>
      <c r="C4414" s="17" t="s">
        <v>220</v>
      </c>
      <c r="D4414" s="17" t="s">
        <v>329</v>
      </c>
      <c r="E4414" s="17">
        <v>5.6984543351949002</v>
      </c>
      <c r="F4414" s="17">
        <v>3.7135197666989099</v>
      </c>
      <c r="G4414" s="17">
        <v>3.22169324684495</v>
      </c>
    </row>
    <row r="4415" spans="1:7" x14ac:dyDescent="0.3">
      <c r="A4415" s="17" t="str">
        <f t="shared" si="74"/>
        <v>2022-23Greater Bendigo CitySP4</v>
      </c>
      <c r="B4415" s="17" t="s">
        <v>289</v>
      </c>
      <c r="C4415" s="17" t="s">
        <v>220</v>
      </c>
      <c r="D4415" s="17" t="s">
        <v>319</v>
      </c>
      <c r="E4415" s="17">
        <v>0.61111111111111105</v>
      </c>
      <c r="F4415" s="17">
        <v>0.52134335627158601</v>
      </c>
      <c r="G4415" s="17">
        <v>0.62965656565656603</v>
      </c>
    </row>
    <row r="4416" spans="1:7" x14ac:dyDescent="0.3">
      <c r="A4416" s="17" t="str">
        <f t="shared" si="74"/>
        <v>2022-23Greater Bendigo CityS1</v>
      </c>
      <c r="B4416" s="17" t="s">
        <v>289</v>
      </c>
      <c r="C4416" s="17" t="s">
        <v>220</v>
      </c>
      <c r="D4416" s="17" t="s">
        <v>116</v>
      </c>
      <c r="E4416" s="17">
        <v>0.62990794933356198</v>
      </c>
      <c r="F4416" s="17">
        <v>0.58414073656118604</v>
      </c>
      <c r="G4416" s="17">
        <v>0.57434264211577601</v>
      </c>
    </row>
    <row r="4417" spans="1:7" x14ac:dyDescent="0.3">
      <c r="A4417" s="17" t="str">
        <f t="shared" si="74"/>
        <v>2022-23Greater Bendigo CityG5</v>
      </c>
      <c r="B4417" s="17" t="s">
        <v>289</v>
      </c>
      <c r="C4417" s="17" t="s">
        <v>220</v>
      </c>
      <c r="D4417" s="17" t="s">
        <v>335</v>
      </c>
      <c r="E4417" s="17">
        <v>54</v>
      </c>
      <c r="F4417" s="17">
        <v>53.15</v>
      </c>
      <c r="G4417" s="17">
        <v>50.3</v>
      </c>
    </row>
    <row r="4418" spans="1:7" x14ac:dyDescent="0.3">
      <c r="A4418" s="17" t="str">
        <f t="shared" si="74"/>
        <v>2022-23Greater Bendigo CityMC2</v>
      </c>
      <c r="B4418" s="17" t="s">
        <v>289</v>
      </c>
      <c r="C4418" s="17" t="s">
        <v>220</v>
      </c>
      <c r="D4418" s="17" t="s">
        <v>320</v>
      </c>
      <c r="E4418" s="17">
        <v>1.0069881201956701</v>
      </c>
      <c r="F4418" s="17">
        <v>1.02181898787823</v>
      </c>
      <c r="G4418" s="17">
        <v>1.00852204974094</v>
      </c>
    </row>
    <row r="4419" spans="1:7" x14ac:dyDescent="0.3">
      <c r="A4419" s="17" t="str">
        <f t="shared" si="74"/>
        <v>2022-23Greater Bendigo CityC7</v>
      </c>
      <c r="B4419" s="17" t="s">
        <v>289</v>
      </c>
      <c r="C4419" s="17" t="s">
        <v>220</v>
      </c>
      <c r="D4419" s="17" t="s">
        <v>296</v>
      </c>
      <c r="E4419" s="17">
        <v>0.23915900131406001</v>
      </c>
      <c r="F4419" s="17">
        <v>0.182727611163157</v>
      </c>
      <c r="G4419" s="17">
        <v>0.17335633651684701</v>
      </c>
    </row>
    <row r="4420" spans="1:7" x14ac:dyDescent="0.3">
      <c r="A4420" s="17" t="str">
        <f t="shared" si="74"/>
        <v>2022-23Greater Bendigo CityC6</v>
      </c>
      <c r="B4420" s="17" t="s">
        <v>289</v>
      </c>
      <c r="C4420" s="17" t="s">
        <v>220</v>
      </c>
      <c r="D4420" s="17" t="s">
        <v>307</v>
      </c>
      <c r="E4420" s="17">
        <v>4</v>
      </c>
      <c r="F4420" s="17">
        <v>5.4936708860759502</v>
      </c>
      <c r="G4420" s="17">
        <v>3.4</v>
      </c>
    </row>
    <row r="4421" spans="1:7" x14ac:dyDescent="0.3">
      <c r="A4421" s="17" t="str">
        <f t="shared" si="74"/>
        <v>2022-23Greater Bendigo CityC5</v>
      </c>
      <c r="B4421" s="17" t="s">
        <v>289</v>
      </c>
      <c r="C4421" s="17" t="s">
        <v>220</v>
      </c>
      <c r="D4421" s="17" t="s">
        <v>308</v>
      </c>
      <c r="E4421" s="17">
        <v>302.421032876109</v>
      </c>
      <c r="F4421" s="17">
        <v>564.26027484438498</v>
      </c>
      <c r="G4421" s="17">
        <v>449.27192534651198</v>
      </c>
    </row>
    <row r="4422" spans="1:7" x14ac:dyDescent="0.3">
      <c r="A4422" s="17" t="str">
        <f t="shared" si="74"/>
        <v>2022-23Greater Bendigo CityC4</v>
      </c>
      <c r="B4422" s="17" t="s">
        <v>289</v>
      </c>
      <c r="C4422" s="17" t="s">
        <v>220</v>
      </c>
      <c r="D4422" s="17" t="s">
        <v>309</v>
      </c>
      <c r="E4422" s="17">
        <v>1465.1665673882701</v>
      </c>
      <c r="F4422" s="17">
        <v>1671.0885249641201</v>
      </c>
      <c r="G4422" s="17">
        <v>1674.3762697054799</v>
      </c>
    </row>
    <row r="4423" spans="1:7" x14ac:dyDescent="0.3">
      <c r="A4423" s="17" t="str">
        <f t="shared" si="74"/>
        <v>2022-23Greater Bendigo CityC3</v>
      </c>
      <c r="B4423" s="17" t="s">
        <v>289</v>
      </c>
      <c r="C4423" s="17" t="s">
        <v>220</v>
      </c>
      <c r="D4423" s="17" t="s">
        <v>310</v>
      </c>
      <c r="E4423" s="17">
        <v>38.831115335868198</v>
      </c>
      <c r="F4423" s="17">
        <v>105.235536283898</v>
      </c>
      <c r="G4423" s="17">
        <v>52.680318860991498</v>
      </c>
    </row>
    <row r="4424" spans="1:7" x14ac:dyDescent="0.3">
      <c r="A4424" s="17" t="str">
        <f t="shared" si="74"/>
        <v>2022-23Greater Bendigo CityC2</v>
      </c>
      <c r="B4424" s="17" t="s">
        <v>289</v>
      </c>
      <c r="C4424" s="17" t="s">
        <v>220</v>
      </c>
      <c r="D4424" s="17" t="s">
        <v>311</v>
      </c>
      <c r="E4424" s="17">
        <v>12846.7903158685</v>
      </c>
      <c r="F4424" s="17">
        <v>17890.101708148799</v>
      </c>
      <c r="G4424" s="17">
        <v>17142.676212951701</v>
      </c>
    </row>
    <row r="4425" spans="1:7" x14ac:dyDescent="0.3">
      <c r="A4425" s="17" t="str">
        <f t="shared" si="74"/>
        <v>2022-23Greater Bendigo CityO3</v>
      </c>
      <c r="B4425" s="17" t="s">
        <v>289</v>
      </c>
      <c r="C4425" s="17" t="s">
        <v>220</v>
      </c>
      <c r="D4425" s="17" t="s">
        <v>314</v>
      </c>
      <c r="E4425" s="17">
        <v>4.1466785169747403E-2</v>
      </c>
      <c r="F4425" s="17">
        <v>2.9313650044590699E-2</v>
      </c>
      <c r="G4425" s="17">
        <v>4.1339186733238699E-2</v>
      </c>
    </row>
    <row r="4426" spans="1:7" x14ac:dyDescent="0.3">
      <c r="A4426" s="17" t="str">
        <f t="shared" si="74"/>
        <v>2022-23Greater Bendigo CityS2</v>
      </c>
      <c r="B4426" s="17" t="s">
        <v>289</v>
      </c>
      <c r="C4426" s="17" t="s">
        <v>220</v>
      </c>
      <c r="D4426" s="17" t="s">
        <v>317</v>
      </c>
      <c r="E4426" s="17">
        <v>3.7947979837007501E-3</v>
      </c>
      <c r="F4426" s="17">
        <v>3.07688577560212E-3</v>
      </c>
      <c r="G4426" s="17">
        <v>4.4272511861288902E-3</v>
      </c>
    </row>
    <row r="4427" spans="1:7" x14ac:dyDescent="0.3">
      <c r="A4427" s="17" t="str">
        <f t="shared" si="74"/>
        <v>2022-23Greater Bendigo CityWC4</v>
      </c>
      <c r="B4427" s="17" t="s">
        <v>289</v>
      </c>
      <c r="C4427" s="17" t="s">
        <v>220</v>
      </c>
      <c r="D4427" s="17" t="s">
        <v>291</v>
      </c>
      <c r="E4427" s="17">
        <v>66.550781179770198</v>
      </c>
      <c r="F4427" s="17">
        <v>77.599560290157896</v>
      </c>
      <c r="G4427" s="17">
        <v>68.264742948692103</v>
      </c>
    </row>
    <row r="4428" spans="1:7" x14ac:dyDescent="0.3">
      <c r="A4428" s="17" t="str">
        <f t="shared" si="74"/>
        <v>2022-23Greater Bendigo CityOP1</v>
      </c>
      <c r="B4428" s="17" t="s">
        <v>289</v>
      </c>
      <c r="C4428" s="17" t="s">
        <v>220</v>
      </c>
      <c r="D4428" s="17" t="s">
        <v>306</v>
      </c>
      <c r="E4428" s="17">
        <v>-3.2671241756594402E-2</v>
      </c>
      <c r="F4428" s="17">
        <v>-1.20220242720441E-2</v>
      </c>
      <c r="G4428" s="17">
        <v>-0.13145633104388799</v>
      </c>
    </row>
    <row r="4429" spans="1:7" x14ac:dyDescent="0.3">
      <c r="A4429" s="17" t="str">
        <f t="shared" si="74"/>
        <v>2022-23Greater Bendigo CityO4</v>
      </c>
      <c r="B4429" s="17" t="s">
        <v>289</v>
      </c>
      <c r="C4429" s="17" t="s">
        <v>220</v>
      </c>
      <c r="D4429" s="17" t="s">
        <v>313</v>
      </c>
      <c r="E4429" s="17">
        <v>0.39380114778526698</v>
      </c>
      <c r="F4429" s="17">
        <v>0.195570360867104</v>
      </c>
      <c r="G4429" s="17">
        <v>0.33077351202828098</v>
      </c>
    </row>
    <row r="4430" spans="1:7" x14ac:dyDescent="0.3">
      <c r="A4430" s="17" t="str">
        <f t="shared" si="74"/>
        <v>2022-23Greater Bendigo CityO2</v>
      </c>
      <c r="B4430" s="17" t="s">
        <v>289</v>
      </c>
      <c r="C4430" s="17" t="s">
        <v>220</v>
      </c>
      <c r="D4430" s="17" t="s">
        <v>315</v>
      </c>
      <c r="E4430" s="17">
        <v>0.14491459423037001</v>
      </c>
      <c r="F4430" s="17">
        <v>0.148505628817174</v>
      </c>
      <c r="G4430" s="17">
        <v>0.26343819750355202</v>
      </c>
    </row>
    <row r="4431" spans="1:7" x14ac:dyDescent="0.3">
      <c r="A4431" s="17" t="str">
        <f t="shared" si="74"/>
        <v>2022-23Greater Bendigo CityL2</v>
      </c>
      <c r="B4431" s="17" t="s">
        <v>289</v>
      </c>
      <c r="C4431" s="17" t="s">
        <v>220</v>
      </c>
      <c r="D4431" s="17" t="s">
        <v>316</v>
      </c>
      <c r="E4431" s="17">
        <v>-0.41539460863916899</v>
      </c>
      <c r="F4431" s="17">
        <v>0.26483524241297501</v>
      </c>
      <c r="G4431" s="17">
        <v>0.36000864338246502</v>
      </c>
    </row>
    <row r="4432" spans="1:7" x14ac:dyDescent="0.3">
      <c r="A4432" s="17" t="str">
        <f t="shared" si="74"/>
        <v>2022-23Greater Bendigo CityL1</v>
      </c>
      <c r="B4432" s="17" t="s">
        <v>289</v>
      </c>
      <c r="C4432" s="17" t="s">
        <v>220</v>
      </c>
      <c r="D4432" s="17" t="s">
        <v>63</v>
      </c>
      <c r="E4432" s="17">
        <v>2.2614268701959501</v>
      </c>
      <c r="F4432" s="17">
        <v>2.64124785824758</v>
      </c>
      <c r="G4432" s="17">
        <v>2.6285601103064402</v>
      </c>
    </row>
    <row r="4433" spans="1:7" x14ac:dyDescent="0.3">
      <c r="A4433" s="17" t="str">
        <f t="shared" si="74"/>
        <v>2022-23Greater Bendigo CityE4</v>
      </c>
      <c r="B4433" s="17" t="s">
        <v>289</v>
      </c>
      <c r="C4433" s="17" t="s">
        <v>220</v>
      </c>
      <c r="D4433" s="17" t="s">
        <v>299</v>
      </c>
      <c r="E4433" s="17">
        <v>1831.39356367799</v>
      </c>
      <c r="F4433" s="17">
        <v>1846.8824585038799</v>
      </c>
      <c r="G4433" s="17">
        <v>1962.3238552365401</v>
      </c>
    </row>
    <row r="4434" spans="1:7" x14ac:dyDescent="0.3">
      <c r="A4434" s="17" t="str">
        <f t="shared" si="74"/>
        <v>2022-23Greater Bendigo CityE2</v>
      </c>
      <c r="B4434" s="17" t="s">
        <v>289</v>
      </c>
      <c r="C4434" s="17" t="s">
        <v>220</v>
      </c>
      <c r="D4434" s="17" t="s">
        <v>54</v>
      </c>
      <c r="E4434" s="17">
        <v>3678.6030988504299</v>
      </c>
      <c r="F4434" s="17">
        <v>3923.0064852901201</v>
      </c>
      <c r="G4434" s="17">
        <v>4648.8614323008096</v>
      </c>
    </row>
    <row r="4435" spans="1:7" x14ac:dyDescent="0.3">
      <c r="A4435" s="17" t="str">
        <f t="shared" si="74"/>
        <v>2022-23Greater Bendigo CityWC5</v>
      </c>
      <c r="B4435" s="17" t="s">
        <v>289</v>
      </c>
      <c r="C4435" s="17" t="s">
        <v>220</v>
      </c>
      <c r="D4435" s="17" t="s">
        <v>46</v>
      </c>
      <c r="E4435" s="17">
        <v>0.52963917653502701</v>
      </c>
      <c r="F4435" s="17">
        <v>0.48157373029276901</v>
      </c>
      <c r="G4435" s="17">
        <v>0.54833223774976803</v>
      </c>
    </row>
    <row r="4436" spans="1:7" x14ac:dyDescent="0.3">
      <c r="A4436" s="17" t="str">
        <f t="shared" si="74"/>
        <v>2022-23Greater Bendigo CityC1</v>
      </c>
      <c r="B4436" s="17" t="s">
        <v>289</v>
      </c>
      <c r="C4436" s="17" t="s">
        <v>220</v>
      </c>
      <c r="D4436" s="17" t="s">
        <v>312</v>
      </c>
      <c r="E4436" s="17">
        <v>1861.7391942946199</v>
      </c>
      <c r="F4436" s="17">
        <v>2409.9772621942202</v>
      </c>
      <c r="G4436" s="17">
        <v>2419.9557779638999</v>
      </c>
    </row>
    <row r="4437" spans="1:7" x14ac:dyDescent="0.3">
      <c r="A4437" s="17" t="str">
        <f t="shared" si="74"/>
        <v>2022-23Greater Bendigo CityAM1</v>
      </c>
      <c r="B4437" s="17" t="s">
        <v>289</v>
      </c>
      <c r="C4437" s="17" t="s">
        <v>220</v>
      </c>
      <c r="D4437" s="17" t="s">
        <v>318</v>
      </c>
      <c r="E4437" s="17">
        <v>1.0564625850340099</v>
      </c>
      <c r="F4437" s="17">
        <v>1.9084866693768601</v>
      </c>
      <c r="G4437" s="17">
        <v>1.6666761210683301</v>
      </c>
    </row>
    <row r="4438" spans="1:7" x14ac:dyDescent="0.3">
      <c r="A4438" s="17" t="str">
        <f t="shared" si="74"/>
        <v>2022-23Greater Bendigo CityG4</v>
      </c>
      <c r="B4438" s="17" t="s">
        <v>289</v>
      </c>
      <c r="C4438" s="17" t="s">
        <v>220</v>
      </c>
      <c r="D4438" s="17" t="s">
        <v>336</v>
      </c>
      <c r="E4438" s="17">
        <v>68235</v>
      </c>
      <c r="F4438" s="17">
        <v>57531.340882433498</v>
      </c>
      <c r="G4438" s="17">
        <v>53316.822090909103</v>
      </c>
    </row>
    <row r="4439" spans="1:7" x14ac:dyDescent="0.3">
      <c r="A4439" s="17" t="str">
        <f t="shared" si="74"/>
        <v>2022-23Greater Bendigo CityAF2</v>
      </c>
      <c r="B4439" s="17" t="s">
        <v>289</v>
      </c>
      <c r="C4439" s="17" t="s">
        <v>220</v>
      </c>
      <c r="D4439" s="17" t="s">
        <v>321</v>
      </c>
      <c r="E4439" s="17">
        <v>1.4615384615384599</v>
      </c>
      <c r="F4439" s="17">
        <v>1.5932435144763899</v>
      </c>
      <c r="G4439" s="17">
        <v>1.25901098901099</v>
      </c>
    </row>
    <row r="4440" spans="1:7" x14ac:dyDescent="0.3">
      <c r="A4440" s="17" t="str">
        <f t="shared" si="74"/>
        <v>2022-23Greater Bendigo CityMC4</v>
      </c>
      <c r="B4440" s="17" t="s">
        <v>289</v>
      </c>
      <c r="C4440" s="17" t="s">
        <v>220</v>
      </c>
      <c r="D4440" s="17" t="s">
        <v>304</v>
      </c>
      <c r="E4440" s="17">
        <v>0.76512088101178699</v>
      </c>
      <c r="F4440" s="17">
        <v>0.77911428914280301</v>
      </c>
      <c r="G4440" s="17">
        <v>0.77587501684976401</v>
      </c>
    </row>
    <row r="4441" spans="1:7" x14ac:dyDescent="0.3">
      <c r="A4441" s="17" t="str">
        <f t="shared" si="74"/>
        <v>2022-23Greater Bendigo CityAF7</v>
      </c>
      <c r="B4441" s="17" t="s">
        <v>289</v>
      </c>
      <c r="C4441" s="17" t="s">
        <v>220</v>
      </c>
      <c r="D4441" s="17" t="s">
        <v>322</v>
      </c>
      <c r="E4441" s="17">
        <v>5.0018950959461401</v>
      </c>
      <c r="F4441" s="17">
        <v>11.500413423283</v>
      </c>
      <c r="G4441" s="17">
        <v>5.3552071712788498</v>
      </c>
    </row>
    <row r="4442" spans="1:7" x14ac:dyDescent="0.3">
      <c r="A4442" s="17" t="str">
        <f t="shared" si="74"/>
        <v>2022-23Greater Bendigo CityAM2</v>
      </c>
      <c r="B4442" s="17" t="s">
        <v>289</v>
      </c>
      <c r="C4442" s="17" t="s">
        <v>220</v>
      </c>
      <c r="D4442" s="17" t="s">
        <v>323</v>
      </c>
      <c r="E4442" s="17">
        <v>0.28705310656022198</v>
      </c>
      <c r="F4442" s="17">
        <v>0.43219647255364302</v>
      </c>
      <c r="G4442" s="17">
        <v>0.379595454630824</v>
      </c>
    </row>
    <row r="4443" spans="1:7" x14ac:dyDescent="0.3">
      <c r="A4443" s="17" t="str">
        <f t="shared" si="74"/>
        <v>2022-23Greater Bendigo CityAM5</v>
      </c>
      <c r="B4443" s="17" t="s">
        <v>289</v>
      </c>
      <c r="C4443" s="17" t="s">
        <v>220</v>
      </c>
      <c r="D4443" s="17" t="s">
        <v>324</v>
      </c>
      <c r="E4443" s="17">
        <v>0.43422422769871599</v>
      </c>
      <c r="F4443" s="17">
        <v>0.36645320055673702</v>
      </c>
      <c r="G4443" s="17">
        <v>0.44620903938154799</v>
      </c>
    </row>
    <row r="4444" spans="1:7" x14ac:dyDescent="0.3">
      <c r="A4444" s="17" t="str">
        <f t="shared" si="74"/>
        <v>2022-23Greater Bendigo CityAM6</v>
      </c>
      <c r="B4444" s="17" t="s">
        <v>289</v>
      </c>
      <c r="C4444" s="17" t="s">
        <v>220</v>
      </c>
      <c r="D4444" s="17" t="s">
        <v>325</v>
      </c>
      <c r="E4444" s="17">
        <v>22.450645037576201</v>
      </c>
      <c r="F4444" s="17">
        <v>14.217352510829301</v>
      </c>
      <c r="G4444" s="17">
        <v>17.388015744710501</v>
      </c>
    </row>
    <row r="4445" spans="1:7" x14ac:dyDescent="0.3">
      <c r="A4445" s="17" t="str">
        <f t="shared" si="74"/>
        <v>2022-23Greater Bendigo CityG3</v>
      </c>
      <c r="B4445" s="17" t="s">
        <v>289</v>
      </c>
      <c r="C4445" s="17" t="s">
        <v>220</v>
      </c>
      <c r="D4445" s="17" t="s">
        <v>337</v>
      </c>
      <c r="E4445" s="17">
        <v>0.94017094017094005</v>
      </c>
      <c r="F4445" s="17">
        <v>0.926844095214302</v>
      </c>
      <c r="G4445" s="17">
        <v>0.94819010354724598</v>
      </c>
    </row>
    <row r="4446" spans="1:7" x14ac:dyDescent="0.3">
      <c r="A4446" s="17" t="str">
        <f t="shared" si="74"/>
        <v>2022-23Greater Bendigo CityFS1</v>
      </c>
      <c r="B4446" s="17" t="s">
        <v>289</v>
      </c>
      <c r="C4446" s="17" t="s">
        <v>220</v>
      </c>
      <c r="D4446" s="17" t="s">
        <v>327</v>
      </c>
      <c r="E4446" s="17">
        <v>4.3870967741935498</v>
      </c>
      <c r="F4446" s="17">
        <v>2.0179266072490498</v>
      </c>
      <c r="G4446" s="17">
        <v>2.4762689024107498</v>
      </c>
    </row>
    <row r="4447" spans="1:7" x14ac:dyDescent="0.3">
      <c r="A4447" s="17" t="str">
        <f t="shared" si="74"/>
        <v>2022-23Greater Bendigo CityFS2</v>
      </c>
      <c r="B4447" s="17" t="s">
        <v>289</v>
      </c>
      <c r="C4447" s="17" t="s">
        <v>220</v>
      </c>
      <c r="D4447" s="17" t="s">
        <v>328</v>
      </c>
      <c r="E4447" s="17">
        <v>0.81481481481481499</v>
      </c>
      <c r="F4447" s="17">
        <v>0.86800034719728203</v>
      </c>
      <c r="G4447" s="17">
        <v>0.77116351174723297</v>
      </c>
    </row>
    <row r="4448" spans="1:7" x14ac:dyDescent="0.3">
      <c r="A4448" s="17" t="str">
        <f t="shared" si="74"/>
        <v>2022-23Greater Bendigo CityFS3</v>
      </c>
      <c r="B4448" s="17" t="s">
        <v>289</v>
      </c>
      <c r="C4448" s="17" t="s">
        <v>220</v>
      </c>
      <c r="D4448" s="17" t="s">
        <v>333</v>
      </c>
      <c r="E4448" s="17">
        <v>666.82214428857696</v>
      </c>
      <c r="F4448" s="17">
        <v>533.95638105639796</v>
      </c>
      <c r="G4448" s="17">
        <v>563.69692671476901</v>
      </c>
    </row>
    <row r="4449" spans="1:7" x14ac:dyDescent="0.3">
      <c r="A4449" s="17" t="str">
        <f t="shared" si="74"/>
        <v>2022-23Greater Bendigo CityFS4</v>
      </c>
      <c r="B4449" s="17" t="s">
        <v>289</v>
      </c>
      <c r="C4449" s="17" t="s">
        <v>220</v>
      </c>
      <c r="D4449" s="17" t="s">
        <v>339</v>
      </c>
      <c r="E4449" s="17">
        <v>0.981012658227848</v>
      </c>
      <c r="F4449" s="17">
        <v>0.84019844555310996</v>
      </c>
      <c r="G4449" s="17">
        <v>0.88085551404364304</v>
      </c>
    </row>
    <row r="4450" spans="1:7" x14ac:dyDescent="0.3">
      <c r="A4450" s="17" t="str">
        <f t="shared" si="74"/>
        <v>2022-23Greater Bendigo CityG1</v>
      </c>
      <c r="B4450" s="17" t="s">
        <v>289</v>
      </c>
      <c r="C4450" s="17" t="s">
        <v>220</v>
      </c>
      <c r="D4450" s="17" t="s">
        <v>338</v>
      </c>
      <c r="E4450" s="17">
        <v>8.0645161290322606E-2</v>
      </c>
      <c r="F4450" s="17">
        <v>8.9952113267928305E-2</v>
      </c>
      <c r="G4450" s="17">
        <v>0.12700613505196301</v>
      </c>
    </row>
    <row r="4451" spans="1:7" x14ac:dyDescent="0.3">
      <c r="A4451" s="17" t="str">
        <f t="shared" si="74"/>
        <v>2022-23Greater Bendigo CityG2</v>
      </c>
      <c r="B4451" s="17" t="s">
        <v>289</v>
      </c>
      <c r="C4451" s="17" t="s">
        <v>220</v>
      </c>
      <c r="D4451" s="17" t="s">
        <v>22</v>
      </c>
      <c r="E4451" s="17">
        <v>52</v>
      </c>
      <c r="F4451" s="17">
        <v>53.875641025641002</v>
      </c>
      <c r="G4451" s="17">
        <v>50.6</v>
      </c>
    </row>
    <row r="4452" spans="1:7" x14ac:dyDescent="0.3">
      <c r="A4452" s="17" t="str">
        <f t="shared" si="74"/>
        <v>2022-23Greater Bendigo CityAM7</v>
      </c>
      <c r="B4452" s="17" t="s">
        <v>289</v>
      </c>
      <c r="C4452" s="17" t="s">
        <v>220</v>
      </c>
      <c r="D4452" s="17" t="s">
        <v>326</v>
      </c>
      <c r="E4452" s="17">
        <v>1</v>
      </c>
      <c r="F4452" s="17">
        <v>0.63968792645263195</v>
      </c>
      <c r="G4452" s="17">
        <v>0.59411764705882397</v>
      </c>
    </row>
    <row r="4453" spans="1:7" x14ac:dyDescent="0.3">
      <c r="A4453" s="17" t="str">
        <f t="shared" si="74"/>
        <v>2022-23Greater Bendigo CityAF6</v>
      </c>
      <c r="B4453" s="17" t="s">
        <v>289</v>
      </c>
      <c r="C4453" s="17" t="s">
        <v>220</v>
      </c>
      <c r="D4453" s="17" t="s">
        <v>332</v>
      </c>
      <c r="E4453" s="17">
        <v>5.1712429927132399</v>
      </c>
      <c r="F4453" s="17">
        <v>4.5893074838611296</v>
      </c>
      <c r="G4453" s="17">
        <v>5.7922074451604901</v>
      </c>
    </row>
    <row r="4454" spans="1:7" x14ac:dyDescent="0.3">
      <c r="A4454" s="17" t="str">
        <f t="shared" si="74"/>
        <v>2022-23Greater Dandenong CityR3</v>
      </c>
      <c r="B4454" s="17" t="s">
        <v>289</v>
      </c>
      <c r="C4454" s="17" t="s">
        <v>221</v>
      </c>
      <c r="D4454" s="17" t="s">
        <v>300</v>
      </c>
      <c r="E4454" s="17">
        <v>0</v>
      </c>
      <c r="F4454" s="17">
        <v>112.740943187181</v>
      </c>
      <c r="G4454" s="17">
        <v>180.427249223426</v>
      </c>
    </row>
    <row r="4455" spans="1:7" x14ac:dyDescent="0.3">
      <c r="A4455" s="17" t="str">
        <f t="shared" si="74"/>
        <v>2022-23Greater Dandenong CityR4</v>
      </c>
      <c r="B4455" s="17" t="s">
        <v>289</v>
      </c>
      <c r="C4455" s="17" t="s">
        <v>221</v>
      </c>
      <c r="D4455" s="17" t="s">
        <v>290</v>
      </c>
      <c r="E4455" s="17">
        <v>47.650483857196001</v>
      </c>
      <c r="F4455" s="17">
        <v>18.264228852014799</v>
      </c>
      <c r="G4455" s="17">
        <v>35.730925012945399</v>
      </c>
    </row>
    <row r="4456" spans="1:7" x14ac:dyDescent="0.3">
      <c r="A4456" s="17" t="str">
        <f t="shared" si="74"/>
        <v>2022-23Greater Dandenong CityR5</v>
      </c>
      <c r="B4456" s="17" t="s">
        <v>289</v>
      </c>
      <c r="C4456" s="17" t="s">
        <v>221</v>
      </c>
      <c r="D4456" s="17" t="s">
        <v>298</v>
      </c>
      <c r="E4456" s="17">
        <v>63</v>
      </c>
      <c r="F4456" s="17">
        <v>50.147435897435898</v>
      </c>
      <c r="G4456" s="17">
        <v>62.727272727272698</v>
      </c>
    </row>
    <row r="4457" spans="1:7" x14ac:dyDescent="0.3">
      <c r="A4457" s="17" t="str">
        <f t="shared" si="74"/>
        <v>2022-23Greater Dandenong CitySP1</v>
      </c>
      <c r="B4457" s="17" t="s">
        <v>289</v>
      </c>
      <c r="C4457" s="17" t="s">
        <v>221</v>
      </c>
      <c r="D4457" s="17" t="s">
        <v>305</v>
      </c>
      <c r="E4457" s="17">
        <v>129</v>
      </c>
      <c r="F4457" s="17">
        <v>87.031818181818196</v>
      </c>
      <c r="G4457" s="17">
        <v>89.204545454545496</v>
      </c>
    </row>
    <row r="4458" spans="1:7" x14ac:dyDescent="0.3">
      <c r="A4458" s="17" t="str">
        <f t="shared" si="74"/>
        <v>2022-23Greater Dandenong CitySP2</v>
      </c>
      <c r="B4458" s="17" t="s">
        <v>289</v>
      </c>
      <c r="C4458" s="17" t="s">
        <v>221</v>
      </c>
      <c r="D4458" s="17" t="s">
        <v>38</v>
      </c>
      <c r="E4458" s="17">
        <v>0.93968299711815595</v>
      </c>
      <c r="F4458" s="17">
        <v>0.63316761822819201</v>
      </c>
      <c r="G4458" s="17">
        <v>0.68768196345914101</v>
      </c>
    </row>
    <row r="4459" spans="1:7" x14ac:dyDescent="0.3">
      <c r="A4459" s="17" t="str">
        <f t="shared" si="74"/>
        <v>2022-23Greater Dandenong CitySP3</v>
      </c>
      <c r="B4459" s="17" t="s">
        <v>289</v>
      </c>
      <c r="C4459" s="17" t="s">
        <v>221</v>
      </c>
      <c r="D4459" s="17" t="s">
        <v>295</v>
      </c>
      <c r="E4459" s="17">
        <v>4356.9138187221397</v>
      </c>
      <c r="F4459" s="17">
        <v>3010.6430743850301</v>
      </c>
      <c r="G4459" s="17">
        <v>3294.6645751124802</v>
      </c>
    </row>
    <row r="4460" spans="1:7" x14ac:dyDescent="0.3">
      <c r="A4460" s="17" t="str">
        <f t="shared" si="74"/>
        <v>2022-23Greater Dandenong CityWC1</v>
      </c>
      <c r="B4460" s="17" t="s">
        <v>289</v>
      </c>
      <c r="C4460" s="17" t="s">
        <v>221</v>
      </c>
      <c r="D4460" s="17" t="s">
        <v>294</v>
      </c>
      <c r="E4460" s="17">
        <v>69.534229894525694</v>
      </c>
      <c r="F4460" s="17">
        <v>142.272041912909</v>
      </c>
      <c r="G4460" s="17">
        <v>152.63417724494099</v>
      </c>
    </row>
    <row r="4461" spans="1:7" x14ac:dyDescent="0.3">
      <c r="A4461" s="17" t="str">
        <f t="shared" si="74"/>
        <v>2022-23Greater Dandenong CityLB2</v>
      </c>
      <c r="B4461" s="17" t="s">
        <v>289</v>
      </c>
      <c r="C4461" s="17" t="s">
        <v>221</v>
      </c>
      <c r="D4461" s="17" t="s">
        <v>334</v>
      </c>
      <c r="E4461" s="17">
        <v>0.62344018079164398</v>
      </c>
      <c r="F4461" s="17">
        <v>0.62179871830665301</v>
      </c>
      <c r="G4461" s="17">
        <v>0.68457151828236096</v>
      </c>
    </row>
    <row r="4462" spans="1:7" x14ac:dyDescent="0.3">
      <c r="A4462" s="17" t="str">
        <f t="shared" si="74"/>
        <v>2022-23Greater Dandenong CitySP4</v>
      </c>
      <c r="B4462" s="17" t="s">
        <v>289</v>
      </c>
      <c r="C4462" s="17" t="s">
        <v>221</v>
      </c>
      <c r="D4462" s="17" t="s">
        <v>319</v>
      </c>
      <c r="E4462" s="17">
        <v>0.41666666666666702</v>
      </c>
      <c r="F4462" s="17">
        <v>0.52134335627158601</v>
      </c>
      <c r="G4462" s="17">
        <v>0.655658003612549</v>
      </c>
    </row>
    <row r="4463" spans="1:7" x14ac:dyDescent="0.3">
      <c r="A4463" s="17" t="str">
        <f t="shared" si="74"/>
        <v>2022-23Greater Dandenong CityR2</v>
      </c>
      <c r="B4463" s="17" t="s">
        <v>289</v>
      </c>
      <c r="C4463" s="17" t="s">
        <v>221</v>
      </c>
      <c r="D4463" s="17" t="s">
        <v>31</v>
      </c>
      <c r="E4463" s="17">
        <v>0.99129172714078395</v>
      </c>
      <c r="F4463" s="17">
        <v>0.96653235715222696</v>
      </c>
      <c r="G4463" s="17">
        <v>0.96195374859865401</v>
      </c>
    </row>
    <row r="4464" spans="1:7" x14ac:dyDescent="0.3">
      <c r="A4464" s="17" t="str">
        <f t="shared" si="74"/>
        <v>2022-23Greater Dandenong CityR1</v>
      </c>
      <c r="B4464" s="17" t="s">
        <v>289</v>
      </c>
      <c r="C4464" s="17" t="s">
        <v>221</v>
      </c>
      <c r="D4464" s="17" t="s">
        <v>301</v>
      </c>
      <c r="E4464" s="17">
        <v>87.082728592162596</v>
      </c>
      <c r="F4464" s="17">
        <v>82.350770672540904</v>
      </c>
      <c r="G4464" s="17">
        <v>113.76110685203101</v>
      </c>
    </row>
    <row r="4465" spans="1:7" x14ac:dyDescent="0.3">
      <c r="A4465" s="17" t="str">
        <f t="shared" ref="A4465:A4528" si="75">CONCATENATE(B4465,C4465,D4465)</f>
        <v>2022-23Greater Dandenong CityMC6</v>
      </c>
      <c r="B4465" s="17" t="s">
        <v>289</v>
      </c>
      <c r="C4465" s="17" t="s">
        <v>221</v>
      </c>
      <c r="D4465" s="17" t="s">
        <v>302</v>
      </c>
      <c r="E4465" s="17">
        <v>0.96411092985318103</v>
      </c>
      <c r="F4465" s="17">
        <v>0.97788007754137096</v>
      </c>
      <c r="G4465" s="17">
        <v>0.95249207594398999</v>
      </c>
    </row>
    <row r="4466" spans="1:7" x14ac:dyDescent="0.3">
      <c r="A4466" s="17" t="str">
        <f t="shared" si="75"/>
        <v>2022-23Greater Dandenong CityMC5</v>
      </c>
      <c r="B4466" s="17" t="s">
        <v>289</v>
      </c>
      <c r="C4466" s="17" t="s">
        <v>221</v>
      </c>
      <c r="D4466" s="17" t="s">
        <v>303</v>
      </c>
      <c r="E4466" s="17">
        <v>0.81300813008130102</v>
      </c>
      <c r="F4466" s="17">
        <v>0.822019356937015</v>
      </c>
      <c r="G4466" s="17">
        <v>0.82738093339323804</v>
      </c>
    </row>
    <row r="4467" spans="1:7" x14ac:dyDescent="0.3">
      <c r="A4467" s="17" t="str">
        <f t="shared" si="75"/>
        <v>2022-23Greater Dandenong CityMC4</v>
      </c>
      <c r="B4467" s="17" t="s">
        <v>289</v>
      </c>
      <c r="C4467" s="17" t="s">
        <v>221</v>
      </c>
      <c r="D4467" s="17" t="s">
        <v>304</v>
      </c>
      <c r="E4467" s="17">
        <v>0.70305397272552705</v>
      </c>
      <c r="F4467" s="17">
        <v>0.77911428914280301</v>
      </c>
      <c r="G4467" s="17">
        <v>0.766823891995286</v>
      </c>
    </row>
    <row r="4468" spans="1:7" x14ac:dyDescent="0.3">
      <c r="A4468" s="17" t="str">
        <f t="shared" si="75"/>
        <v>2022-23Greater Dandenong CityMC3</v>
      </c>
      <c r="B4468" s="17" t="s">
        <v>289</v>
      </c>
      <c r="C4468" s="17" t="s">
        <v>221</v>
      </c>
      <c r="D4468" s="17" t="s">
        <v>297</v>
      </c>
      <c r="E4468" s="17">
        <v>76.501961744916798</v>
      </c>
      <c r="F4468" s="17">
        <v>86.610523781947194</v>
      </c>
      <c r="G4468" s="17">
        <v>85.705721362328603</v>
      </c>
    </row>
    <row r="4469" spans="1:7" x14ac:dyDescent="0.3">
      <c r="A4469" s="17" t="str">
        <f t="shared" si="75"/>
        <v>2022-23Greater Dandenong CityMC2</v>
      </c>
      <c r="B4469" s="17" t="s">
        <v>289</v>
      </c>
      <c r="C4469" s="17" t="s">
        <v>221</v>
      </c>
      <c r="D4469" s="17" t="s">
        <v>320</v>
      </c>
      <c r="E4469" s="17">
        <v>1.0092441544317601</v>
      </c>
      <c r="F4469" s="17">
        <v>1.02181898787823</v>
      </c>
      <c r="G4469" s="17">
        <v>1.00858491874586</v>
      </c>
    </row>
    <row r="4470" spans="1:7" x14ac:dyDescent="0.3">
      <c r="A4470" s="17" t="str">
        <f t="shared" si="75"/>
        <v>2022-23Greater Dandenong CityWC2</v>
      </c>
      <c r="B4470" s="17" t="s">
        <v>289</v>
      </c>
      <c r="C4470" s="17" t="s">
        <v>221</v>
      </c>
      <c r="D4470" s="17" t="s">
        <v>293</v>
      </c>
      <c r="E4470" s="17">
        <v>4.8125979792534102</v>
      </c>
      <c r="F4470" s="17">
        <v>6.0319201847867001</v>
      </c>
      <c r="G4470" s="17">
        <v>9.4222327713484209</v>
      </c>
    </row>
    <row r="4471" spans="1:7" x14ac:dyDescent="0.3">
      <c r="A4471" s="17" t="str">
        <f t="shared" si="75"/>
        <v>2022-23Greater Dandenong CityLB4</v>
      </c>
      <c r="B4471" s="17" t="s">
        <v>289</v>
      </c>
      <c r="C4471" s="17" t="s">
        <v>221</v>
      </c>
      <c r="D4471" s="17" t="s">
        <v>331</v>
      </c>
      <c r="E4471" s="17">
        <v>8.1463530955937904E-2</v>
      </c>
      <c r="F4471" s="17">
        <v>0.122091598425925</v>
      </c>
      <c r="G4471" s="17">
        <v>0.132801626896181</v>
      </c>
    </row>
    <row r="4472" spans="1:7" x14ac:dyDescent="0.3">
      <c r="A4472" s="17" t="str">
        <f t="shared" si="75"/>
        <v>2022-23Greater Dandenong CityLB1</v>
      </c>
      <c r="B4472" s="17" t="s">
        <v>289</v>
      </c>
      <c r="C4472" s="17" t="s">
        <v>221</v>
      </c>
      <c r="D4472" s="17" t="s">
        <v>329</v>
      </c>
      <c r="E4472" s="17">
        <v>4.9336301559472204</v>
      </c>
      <c r="F4472" s="17">
        <v>3.7135197666989099</v>
      </c>
      <c r="G4472" s="17">
        <v>4.8782451027063303</v>
      </c>
    </row>
    <row r="4473" spans="1:7" x14ac:dyDescent="0.3">
      <c r="A4473" s="17" t="str">
        <f t="shared" si="75"/>
        <v>2022-23Greater Dandenong CityLB5</v>
      </c>
      <c r="B4473" s="17" t="s">
        <v>289</v>
      </c>
      <c r="C4473" s="17" t="s">
        <v>221</v>
      </c>
      <c r="D4473" s="17" t="s">
        <v>330</v>
      </c>
      <c r="E4473" s="17">
        <v>49.195930097282698</v>
      </c>
      <c r="F4473" s="17">
        <v>35.380655636704098</v>
      </c>
      <c r="G4473" s="17">
        <v>41.3188283958591</v>
      </c>
    </row>
    <row r="4474" spans="1:7" x14ac:dyDescent="0.3">
      <c r="A4474" s="17" t="str">
        <f t="shared" si="75"/>
        <v>2022-23Greater Dandenong CityO5</v>
      </c>
      <c r="B4474" s="17" t="s">
        <v>289</v>
      </c>
      <c r="C4474" s="17" t="s">
        <v>221</v>
      </c>
      <c r="D4474" s="17" t="s">
        <v>70</v>
      </c>
      <c r="E4474" s="17">
        <v>1.21504949285103</v>
      </c>
      <c r="F4474" s="17">
        <v>1.1059595598276799</v>
      </c>
      <c r="G4474" s="17">
        <v>1.29186678670143</v>
      </c>
    </row>
    <row r="4475" spans="1:7" x14ac:dyDescent="0.3">
      <c r="A4475" s="17" t="str">
        <f t="shared" si="75"/>
        <v>2022-23Greater Dandenong CityC7</v>
      </c>
      <c r="B4475" s="17" t="s">
        <v>289</v>
      </c>
      <c r="C4475" s="17" t="s">
        <v>221</v>
      </c>
      <c r="D4475" s="17" t="s">
        <v>296</v>
      </c>
      <c r="E4475" s="17">
        <v>0.129181084198385</v>
      </c>
      <c r="F4475" s="17">
        <v>0.182727611163157</v>
      </c>
      <c r="G4475" s="17">
        <v>0.16123143888887601</v>
      </c>
    </row>
    <row r="4476" spans="1:7" x14ac:dyDescent="0.3">
      <c r="A4476" s="17" t="str">
        <f t="shared" si="75"/>
        <v>2022-23Greater Dandenong CityC6</v>
      </c>
      <c r="B4476" s="17" t="s">
        <v>289</v>
      </c>
      <c r="C4476" s="17" t="s">
        <v>221</v>
      </c>
      <c r="D4476" s="17" t="s">
        <v>307</v>
      </c>
      <c r="E4476" s="17">
        <v>1</v>
      </c>
      <c r="F4476" s="17">
        <v>5.4936708860759502</v>
      </c>
      <c r="G4476" s="17">
        <v>7.7272727272727302</v>
      </c>
    </row>
    <row r="4477" spans="1:7" x14ac:dyDescent="0.3">
      <c r="A4477" s="17" t="str">
        <f t="shared" si="75"/>
        <v>2022-23Greater Dandenong CityC5</v>
      </c>
      <c r="B4477" s="17" t="s">
        <v>289</v>
      </c>
      <c r="C4477" s="17" t="s">
        <v>221</v>
      </c>
      <c r="D4477" s="17" t="s">
        <v>308</v>
      </c>
      <c r="E4477" s="17">
        <v>252.017029197402</v>
      </c>
      <c r="F4477" s="17">
        <v>564.26027484438498</v>
      </c>
      <c r="G4477" s="17">
        <v>149.992439058679</v>
      </c>
    </row>
    <row r="4478" spans="1:7" x14ac:dyDescent="0.3">
      <c r="A4478" s="17" t="str">
        <f t="shared" si="75"/>
        <v>2022-23Greater Dandenong CityC4</v>
      </c>
      <c r="B4478" s="17" t="s">
        <v>289</v>
      </c>
      <c r="C4478" s="17" t="s">
        <v>221</v>
      </c>
      <c r="D4478" s="17" t="s">
        <v>309</v>
      </c>
      <c r="E4478" s="17">
        <v>1221.0965847278001</v>
      </c>
      <c r="F4478" s="17">
        <v>1671.0885249641201</v>
      </c>
      <c r="G4478" s="17">
        <v>1432.19430206219</v>
      </c>
    </row>
    <row r="4479" spans="1:7" x14ac:dyDescent="0.3">
      <c r="A4479" s="17" t="str">
        <f t="shared" si="75"/>
        <v>2022-23Greater Dandenong CityC3</v>
      </c>
      <c r="B4479" s="17" t="s">
        <v>289</v>
      </c>
      <c r="C4479" s="17" t="s">
        <v>221</v>
      </c>
      <c r="D4479" s="17" t="s">
        <v>310</v>
      </c>
      <c r="E4479" s="17">
        <v>228.46531808516801</v>
      </c>
      <c r="F4479" s="17">
        <v>105.235536283898</v>
      </c>
      <c r="G4479" s="17">
        <v>275.231656900031</v>
      </c>
    </row>
    <row r="4480" spans="1:7" x14ac:dyDescent="0.3">
      <c r="A4480" s="17" t="str">
        <f t="shared" si="75"/>
        <v>2022-23Greater Dandenong CityC2</v>
      </c>
      <c r="B4480" s="17" t="s">
        <v>289</v>
      </c>
      <c r="C4480" s="17" t="s">
        <v>221</v>
      </c>
      <c r="D4480" s="17" t="s">
        <v>311</v>
      </c>
      <c r="E4480" s="17">
        <v>7343.3005703649196</v>
      </c>
      <c r="F4480" s="17">
        <v>17890.101708148799</v>
      </c>
      <c r="G4480" s="17">
        <v>7870.1858184016601</v>
      </c>
    </row>
    <row r="4481" spans="1:7" x14ac:dyDescent="0.3">
      <c r="A4481" s="17" t="str">
        <f t="shared" si="75"/>
        <v>2022-23Greater Dandenong CityC1</v>
      </c>
      <c r="B4481" s="17" t="s">
        <v>289</v>
      </c>
      <c r="C4481" s="17" t="s">
        <v>221</v>
      </c>
      <c r="D4481" s="17" t="s">
        <v>312</v>
      </c>
      <c r="E4481" s="17">
        <v>1445.1613308934</v>
      </c>
      <c r="F4481" s="17">
        <v>2409.9772621942202</v>
      </c>
      <c r="G4481" s="17">
        <v>1589.15441255418</v>
      </c>
    </row>
    <row r="4482" spans="1:7" x14ac:dyDescent="0.3">
      <c r="A4482" s="17" t="str">
        <f t="shared" si="75"/>
        <v>2022-23Greater Dandenong CityS2</v>
      </c>
      <c r="B4482" s="17" t="s">
        <v>289</v>
      </c>
      <c r="C4482" s="17" t="s">
        <v>221</v>
      </c>
      <c r="D4482" s="17" t="s">
        <v>317</v>
      </c>
      <c r="E4482" s="17">
        <v>2.6949651683910998E-3</v>
      </c>
      <c r="F4482" s="17">
        <v>3.07688577560212E-3</v>
      </c>
      <c r="G4482" s="17">
        <v>2.0770459478461601E-3</v>
      </c>
    </row>
    <row r="4483" spans="1:7" x14ac:dyDescent="0.3">
      <c r="A4483" s="17" t="str">
        <f t="shared" si="75"/>
        <v>2022-23Greater Dandenong CityL2</v>
      </c>
      <c r="B4483" s="17" t="s">
        <v>289</v>
      </c>
      <c r="C4483" s="17" t="s">
        <v>221</v>
      </c>
      <c r="D4483" s="17" t="s">
        <v>316</v>
      </c>
      <c r="E4483" s="17">
        <v>0.15011496865683399</v>
      </c>
      <c r="F4483" s="17">
        <v>0.26483524241297501</v>
      </c>
      <c r="G4483" s="17">
        <v>0.160709954774921</v>
      </c>
    </row>
    <row r="4484" spans="1:7" x14ac:dyDescent="0.3">
      <c r="A4484" s="17" t="str">
        <f t="shared" si="75"/>
        <v>2022-23Greater Dandenong CityOP1</v>
      </c>
      <c r="B4484" s="17" t="s">
        <v>289</v>
      </c>
      <c r="C4484" s="17" t="s">
        <v>221</v>
      </c>
      <c r="D4484" s="17" t="s">
        <v>306</v>
      </c>
      <c r="E4484" s="17">
        <v>3.0447879575408801E-2</v>
      </c>
      <c r="F4484" s="17">
        <v>-1.20220242720441E-2</v>
      </c>
      <c r="G4484" s="17">
        <v>2.14079554076472E-2</v>
      </c>
    </row>
    <row r="4485" spans="1:7" x14ac:dyDescent="0.3">
      <c r="A4485" s="17" t="str">
        <f t="shared" si="75"/>
        <v>2022-23Greater Dandenong CityWC3</v>
      </c>
      <c r="B4485" s="17" t="s">
        <v>289</v>
      </c>
      <c r="C4485" s="17" t="s">
        <v>221</v>
      </c>
      <c r="D4485" s="17" t="s">
        <v>292</v>
      </c>
      <c r="E4485" s="17">
        <v>154.67895707608801</v>
      </c>
      <c r="F4485" s="17">
        <v>137.95516789220801</v>
      </c>
      <c r="G4485" s="17">
        <v>139.20575164376899</v>
      </c>
    </row>
    <row r="4486" spans="1:7" x14ac:dyDescent="0.3">
      <c r="A4486" s="17" t="str">
        <f t="shared" si="75"/>
        <v>2022-23Greater Dandenong CityO2</v>
      </c>
      <c r="B4486" s="17" t="s">
        <v>289</v>
      </c>
      <c r="C4486" s="17" t="s">
        <v>221</v>
      </c>
      <c r="D4486" s="17" t="s">
        <v>315</v>
      </c>
      <c r="E4486" s="17">
        <v>0.30740491437816903</v>
      </c>
      <c r="F4486" s="17">
        <v>0.148505628817174</v>
      </c>
      <c r="G4486" s="17">
        <v>0.198665046142672</v>
      </c>
    </row>
    <row r="4487" spans="1:7" x14ac:dyDescent="0.3">
      <c r="A4487" s="17" t="str">
        <f t="shared" si="75"/>
        <v>2022-23Greater Dandenong CityO3</v>
      </c>
      <c r="B4487" s="17" t="s">
        <v>289</v>
      </c>
      <c r="C4487" s="17" t="s">
        <v>221</v>
      </c>
      <c r="D4487" s="17" t="s">
        <v>314</v>
      </c>
      <c r="E4487" s="17">
        <v>3.80898272742431E-2</v>
      </c>
      <c r="F4487" s="17">
        <v>2.9313650044590699E-2</v>
      </c>
      <c r="G4487" s="17">
        <v>3.4677492666996497E-2</v>
      </c>
    </row>
    <row r="4488" spans="1:7" x14ac:dyDescent="0.3">
      <c r="A4488" s="17" t="str">
        <f t="shared" si="75"/>
        <v>2022-23Greater Dandenong CityG5</v>
      </c>
      <c r="B4488" s="17" t="s">
        <v>289</v>
      </c>
      <c r="C4488" s="17" t="s">
        <v>221</v>
      </c>
      <c r="D4488" s="17" t="s">
        <v>335</v>
      </c>
      <c r="E4488" s="17">
        <v>60</v>
      </c>
      <c r="F4488" s="17">
        <v>53.15</v>
      </c>
      <c r="G4488" s="17">
        <v>57.727272727272698</v>
      </c>
    </row>
    <row r="4489" spans="1:7" x14ac:dyDescent="0.3">
      <c r="A4489" s="17" t="str">
        <f t="shared" si="75"/>
        <v>2022-23Greater Dandenong CityL1</v>
      </c>
      <c r="B4489" s="17" t="s">
        <v>289</v>
      </c>
      <c r="C4489" s="17" t="s">
        <v>221</v>
      </c>
      <c r="D4489" s="17" t="s">
        <v>63</v>
      </c>
      <c r="E4489" s="17">
        <v>2.0556920413712301</v>
      </c>
      <c r="F4489" s="17">
        <v>2.64124785824758</v>
      </c>
      <c r="G4489" s="17">
        <v>2.2639273973074299</v>
      </c>
    </row>
    <row r="4490" spans="1:7" x14ac:dyDescent="0.3">
      <c r="A4490" s="17" t="str">
        <f t="shared" si="75"/>
        <v>2022-23Greater Dandenong CityE4</v>
      </c>
      <c r="B4490" s="17" t="s">
        <v>289</v>
      </c>
      <c r="C4490" s="17" t="s">
        <v>221</v>
      </c>
      <c r="D4490" s="17" t="s">
        <v>299</v>
      </c>
      <c r="E4490" s="17">
        <v>1972.7007299270099</v>
      </c>
      <c r="F4490" s="17">
        <v>1846.8824585038799</v>
      </c>
      <c r="G4490" s="17">
        <v>1842.4470347828401</v>
      </c>
    </row>
    <row r="4491" spans="1:7" x14ac:dyDescent="0.3">
      <c r="A4491" s="17" t="str">
        <f t="shared" si="75"/>
        <v>2022-23Greater Dandenong CityE2</v>
      </c>
      <c r="B4491" s="17" t="s">
        <v>289</v>
      </c>
      <c r="C4491" s="17" t="s">
        <v>221</v>
      </c>
      <c r="D4491" s="17" t="s">
        <v>54</v>
      </c>
      <c r="E4491" s="17">
        <v>3354.9051094890501</v>
      </c>
      <c r="F4491" s="17">
        <v>3923.0064852901201</v>
      </c>
      <c r="G4491" s="17">
        <v>3093.9173879313598</v>
      </c>
    </row>
    <row r="4492" spans="1:7" x14ac:dyDescent="0.3">
      <c r="A4492" s="17" t="str">
        <f t="shared" si="75"/>
        <v>2022-23Greater Dandenong CityWC5</v>
      </c>
      <c r="B4492" s="17" t="s">
        <v>289</v>
      </c>
      <c r="C4492" s="17" t="s">
        <v>221</v>
      </c>
      <c r="D4492" s="17" t="s">
        <v>46</v>
      </c>
      <c r="E4492" s="17">
        <v>0.45253903738638701</v>
      </c>
      <c r="F4492" s="17">
        <v>0.48157373029276901</v>
      </c>
      <c r="G4492" s="17">
        <v>0.509253655235272</v>
      </c>
    </row>
    <row r="4493" spans="1:7" x14ac:dyDescent="0.3">
      <c r="A4493" s="17" t="str">
        <f t="shared" si="75"/>
        <v>2022-23Greater Dandenong CityWC4</v>
      </c>
      <c r="B4493" s="17" t="s">
        <v>289</v>
      </c>
      <c r="C4493" s="17" t="s">
        <v>221</v>
      </c>
      <c r="D4493" s="17" t="s">
        <v>291</v>
      </c>
      <c r="E4493" s="17">
        <v>61.018793714072103</v>
      </c>
      <c r="F4493" s="17">
        <v>77.599560290157896</v>
      </c>
      <c r="G4493" s="17">
        <v>66.919179823215501</v>
      </c>
    </row>
    <row r="4494" spans="1:7" x14ac:dyDescent="0.3">
      <c r="A4494" s="17" t="str">
        <f t="shared" si="75"/>
        <v>2022-23Greater Dandenong CityS1</v>
      </c>
      <c r="B4494" s="17" t="s">
        <v>289</v>
      </c>
      <c r="C4494" s="17" t="s">
        <v>221</v>
      </c>
      <c r="D4494" s="17" t="s">
        <v>116</v>
      </c>
      <c r="E4494" s="17">
        <v>0.68318089002143201</v>
      </c>
      <c r="F4494" s="17">
        <v>0.58414073656118604</v>
      </c>
      <c r="G4494" s="17">
        <v>0.67770974034447595</v>
      </c>
    </row>
    <row r="4495" spans="1:7" x14ac:dyDescent="0.3">
      <c r="A4495" s="17" t="str">
        <f t="shared" si="75"/>
        <v>2022-23Greater Dandenong CityAM1</v>
      </c>
      <c r="B4495" s="17" t="s">
        <v>289</v>
      </c>
      <c r="C4495" s="17" t="s">
        <v>221</v>
      </c>
      <c r="D4495" s="17" t="s">
        <v>318</v>
      </c>
      <c r="E4495" s="17">
        <v>1.4209776934029399</v>
      </c>
      <c r="F4495" s="17">
        <v>1.9084866693768601</v>
      </c>
      <c r="G4495" s="17">
        <v>1.79616990824585</v>
      </c>
    </row>
    <row r="4496" spans="1:7" x14ac:dyDescent="0.3">
      <c r="A4496" s="17" t="str">
        <f t="shared" si="75"/>
        <v>2022-23Greater Dandenong CityG4</v>
      </c>
      <c r="B4496" s="17" t="s">
        <v>289</v>
      </c>
      <c r="C4496" s="17" t="s">
        <v>221</v>
      </c>
      <c r="D4496" s="17" t="s">
        <v>336</v>
      </c>
      <c r="E4496" s="17">
        <v>66111.818181818206</v>
      </c>
      <c r="F4496" s="17">
        <v>57531.340882433498</v>
      </c>
      <c r="G4496" s="17">
        <v>60732.597748917797</v>
      </c>
    </row>
    <row r="4497" spans="1:7" x14ac:dyDescent="0.3">
      <c r="A4497" s="17" t="str">
        <f t="shared" si="75"/>
        <v>2022-23Greater Dandenong CityO4</v>
      </c>
      <c r="B4497" s="17" t="s">
        <v>289</v>
      </c>
      <c r="C4497" s="17" t="s">
        <v>221</v>
      </c>
      <c r="D4497" s="17" t="s">
        <v>313</v>
      </c>
      <c r="E4497" s="17">
        <v>0.26053146565042701</v>
      </c>
      <c r="F4497" s="17">
        <v>0.195570360867104</v>
      </c>
      <c r="G4497" s="17">
        <v>0.17784955905462799</v>
      </c>
    </row>
    <row r="4498" spans="1:7" x14ac:dyDescent="0.3">
      <c r="A4498" s="17" t="str">
        <f t="shared" si="75"/>
        <v>2022-23Greater Dandenong CityAF2</v>
      </c>
      <c r="B4498" s="17" t="s">
        <v>289</v>
      </c>
      <c r="C4498" s="17" t="s">
        <v>221</v>
      </c>
      <c r="D4498" s="17" t="s">
        <v>321</v>
      </c>
      <c r="E4498" s="17">
        <v>1.5</v>
      </c>
      <c r="F4498" s="17">
        <v>1.5932435144763899</v>
      </c>
      <c r="G4498" s="17">
        <v>1.8181818181818199</v>
      </c>
    </row>
    <row r="4499" spans="1:7" x14ac:dyDescent="0.3">
      <c r="A4499" s="17" t="str">
        <f t="shared" si="75"/>
        <v>2022-23Greater Dandenong CityAF7</v>
      </c>
      <c r="B4499" s="17" t="s">
        <v>289</v>
      </c>
      <c r="C4499" s="17" t="s">
        <v>221</v>
      </c>
      <c r="D4499" s="17" t="s">
        <v>322</v>
      </c>
      <c r="E4499" s="17">
        <v>11.7254782967652</v>
      </c>
      <c r="F4499" s="17">
        <v>11.500413423283</v>
      </c>
      <c r="G4499" s="17">
        <v>2.0564391620470799</v>
      </c>
    </row>
    <row r="4500" spans="1:7" x14ac:dyDescent="0.3">
      <c r="A4500" s="17" t="str">
        <f t="shared" si="75"/>
        <v>2022-23Greater Dandenong CityAM2</v>
      </c>
      <c r="B4500" s="17" t="s">
        <v>289</v>
      </c>
      <c r="C4500" s="17" t="s">
        <v>221</v>
      </c>
      <c r="D4500" s="17" t="s">
        <v>323</v>
      </c>
      <c r="E4500" s="17">
        <v>0.252066115702479</v>
      </c>
      <c r="F4500" s="17">
        <v>0.43219647255364302</v>
      </c>
      <c r="G4500" s="17">
        <v>0.50037996797673001</v>
      </c>
    </row>
    <row r="4501" spans="1:7" x14ac:dyDescent="0.3">
      <c r="A4501" s="17" t="str">
        <f t="shared" si="75"/>
        <v>2022-23Greater Dandenong CityAM5</v>
      </c>
      <c r="B4501" s="17" t="s">
        <v>289</v>
      </c>
      <c r="C4501" s="17" t="s">
        <v>221</v>
      </c>
      <c r="D4501" s="17" t="s">
        <v>324</v>
      </c>
      <c r="E4501" s="17">
        <v>0.389118457300276</v>
      </c>
      <c r="F4501" s="17">
        <v>0.36645320055673702</v>
      </c>
      <c r="G4501" s="17">
        <v>0.36776152942982998</v>
      </c>
    </row>
    <row r="4502" spans="1:7" x14ac:dyDescent="0.3">
      <c r="A4502" s="17" t="str">
        <f t="shared" si="75"/>
        <v>2022-23Greater Dandenong CityAM6</v>
      </c>
      <c r="B4502" s="17" t="s">
        <v>289</v>
      </c>
      <c r="C4502" s="17" t="s">
        <v>221</v>
      </c>
      <c r="D4502" s="17" t="s">
        <v>325</v>
      </c>
      <c r="E4502" s="17">
        <v>7.1170034146433503</v>
      </c>
      <c r="F4502" s="17">
        <v>14.217352510829301</v>
      </c>
      <c r="G4502" s="17">
        <v>7.7068162418600901</v>
      </c>
    </row>
    <row r="4503" spans="1:7" x14ac:dyDescent="0.3">
      <c r="A4503" s="17" t="str">
        <f t="shared" si="75"/>
        <v>2022-23Greater Dandenong CityG2</v>
      </c>
      <c r="B4503" s="17" t="s">
        <v>289</v>
      </c>
      <c r="C4503" s="17" t="s">
        <v>221</v>
      </c>
      <c r="D4503" s="17" t="s">
        <v>22</v>
      </c>
      <c r="E4503" s="17">
        <v>59</v>
      </c>
      <c r="F4503" s="17">
        <v>53.875641025641002</v>
      </c>
      <c r="G4503" s="17">
        <v>57.863636363636402</v>
      </c>
    </row>
    <row r="4504" spans="1:7" x14ac:dyDescent="0.3">
      <c r="A4504" s="17" t="str">
        <f t="shared" si="75"/>
        <v>2022-23Greater Dandenong CityFS1</v>
      </c>
      <c r="B4504" s="17" t="s">
        <v>289</v>
      </c>
      <c r="C4504" s="17" t="s">
        <v>221</v>
      </c>
      <c r="D4504" s="17" t="s">
        <v>327</v>
      </c>
      <c r="E4504" s="17">
        <v>3.1204188481675401</v>
      </c>
      <c r="F4504" s="17">
        <v>2.0179266072490498</v>
      </c>
      <c r="G4504" s="17">
        <v>1.8059135130036801</v>
      </c>
    </row>
    <row r="4505" spans="1:7" x14ac:dyDescent="0.3">
      <c r="A4505" s="17" t="str">
        <f t="shared" si="75"/>
        <v>2022-23Greater Dandenong CityFS2</v>
      </c>
      <c r="B4505" s="17" t="s">
        <v>289</v>
      </c>
      <c r="C4505" s="17" t="s">
        <v>221</v>
      </c>
      <c r="D4505" s="17" t="s">
        <v>328</v>
      </c>
      <c r="E4505" s="17">
        <v>0.92741061755146303</v>
      </c>
      <c r="F4505" s="17">
        <v>0.86800034719728203</v>
      </c>
      <c r="G4505" s="17">
        <v>0.95867909233778303</v>
      </c>
    </row>
    <row r="4506" spans="1:7" x14ac:dyDescent="0.3">
      <c r="A4506" s="17" t="str">
        <f t="shared" si="75"/>
        <v>2022-23Greater Dandenong CityFS3</v>
      </c>
      <c r="B4506" s="17" t="s">
        <v>289</v>
      </c>
      <c r="C4506" s="17" t="s">
        <v>221</v>
      </c>
      <c r="D4506" s="17" t="s">
        <v>333</v>
      </c>
      <c r="E4506" s="17">
        <v>568.79721753794297</v>
      </c>
      <c r="F4506" s="17">
        <v>533.95638105639796</v>
      </c>
      <c r="G4506" s="17">
        <v>562.77137462327698</v>
      </c>
    </row>
    <row r="4507" spans="1:7" x14ac:dyDescent="0.3">
      <c r="A4507" s="17" t="str">
        <f t="shared" si="75"/>
        <v>2022-23Greater Dandenong CityFS4</v>
      </c>
      <c r="B4507" s="17" t="s">
        <v>289</v>
      </c>
      <c r="C4507" s="17" t="s">
        <v>221</v>
      </c>
      <c r="D4507" s="17" t="s">
        <v>339</v>
      </c>
      <c r="E4507" s="17">
        <v>1</v>
      </c>
      <c r="F4507" s="17">
        <v>0.84019844555310996</v>
      </c>
      <c r="G4507" s="17">
        <v>0.99278301761230403</v>
      </c>
    </row>
    <row r="4508" spans="1:7" x14ac:dyDescent="0.3">
      <c r="A4508" s="17" t="str">
        <f t="shared" si="75"/>
        <v>2022-23Greater Dandenong CityG1</v>
      </c>
      <c r="B4508" s="17" t="s">
        <v>289</v>
      </c>
      <c r="C4508" s="17" t="s">
        <v>221</v>
      </c>
      <c r="D4508" s="17" t="s">
        <v>338</v>
      </c>
      <c r="E4508" s="17">
        <v>1.1111111111111099E-2</v>
      </c>
      <c r="F4508" s="17">
        <v>8.9952113267928305E-2</v>
      </c>
      <c r="G4508" s="17">
        <v>6.2400867020883703E-2</v>
      </c>
    </row>
    <row r="4509" spans="1:7" x14ac:dyDescent="0.3">
      <c r="A4509" s="17" t="str">
        <f t="shared" si="75"/>
        <v>2022-23Greater Dandenong CityAM7</v>
      </c>
      <c r="B4509" s="17" t="s">
        <v>289</v>
      </c>
      <c r="C4509" s="17" t="s">
        <v>221</v>
      </c>
      <c r="D4509" s="17" t="s">
        <v>326</v>
      </c>
      <c r="E4509" s="17">
        <v>1</v>
      </c>
      <c r="F4509" s="17">
        <v>0.63968792645263195</v>
      </c>
      <c r="G4509" s="17">
        <v>0.93777056277056303</v>
      </c>
    </row>
    <row r="4510" spans="1:7" x14ac:dyDescent="0.3">
      <c r="A4510" s="17" t="str">
        <f t="shared" si="75"/>
        <v>2022-23Greater Dandenong CityG3</v>
      </c>
      <c r="B4510" s="17" t="s">
        <v>289</v>
      </c>
      <c r="C4510" s="17" t="s">
        <v>221</v>
      </c>
      <c r="D4510" s="17" t="s">
        <v>337</v>
      </c>
      <c r="E4510" s="17">
        <v>0.873517786561265</v>
      </c>
      <c r="F4510" s="17">
        <v>0.926844095214302</v>
      </c>
      <c r="G4510" s="17">
        <v>0.92499206114299604</v>
      </c>
    </row>
    <row r="4511" spans="1:7" x14ac:dyDescent="0.3">
      <c r="A4511" s="17" t="str">
        <f t="shared" si="75"/>
        <v>2022-23Greater Dandenong CityAF6</v>
      </c>
      <c r="B4511" s="17" t="s">
        <v>289</v>
      </c>
      <c r="C4511" s="17" t="s">
        <v>221</v>
      </c>
      <c r="D4511" s="17" t="s">
        <v>332</v>
      </c>
      <c r="E4511" s="17">
        <v>3.8236647989888102</v>
      </c>
      <c r="F4511" s="17">
        <v>4.5893074838611296</v>
      </c>
      <c r="G4511" s="17">
        <v>5.4694595442213698</v>
      </c>
    </row>
    <row r="4512" spans="1:7" x14ac:dyDescent="0.3">
      <c r="A4512" s="17" t="str">
        <f t="shared" si="75"/>
        <v>2022-23Greater Geelong CityR4</v>
      </c>
      <c r="B4512" s="17" t="s">
        <v>289</v>
      </c>
      <c r="C4512" s="17" t="s">
        <v>222</v>
      </c>
      <c r="D4512" s="17" t="s">
        <v>290</v>
      </c>
      <c r="E4512" s="17">
        <v>22.386950679993401</v>
      </c>
      <c r="F4512" s="17">
        <v>18.264228852014799</v>
      </c>
      <c r="G4512" s="17">
        <v>9.6617727314557005</v>
      </c>
    </row>
    <row r="4513" spans="1:7" x14ac:dyDescent="0.3">
      <c r="A4513" s="17" t="str">
        <f t="shared" si="75"/>
        <v>2022-23Greater Geelong CityR5</v>
      </c>
      <c r="B4513" s="17" t="s">
        <v>289</v>
      </c>
      <c r="C4513" s="17" t="s">
        <v>222</v>
      </c>
      <c r="D4513" s="17" t="s">
        <v>298</v>
      </c>
      <c r="E4513" s="17">
        <v>53</v>
      </c>
      <c r="F4513" s="17">
        <v>50.147435897435898</v>
      </c>
      <c r="G4513" s="17">
        <v>48.4</v>
      </c>
    </row>
    <row r="4514" spans="1:7" x14ac:dyDescent="0.3">
      <c r="A4514" s="17" t="str">
        <f t="shared" si="75"/>
        <v>2022-23Greater Geelong CitySP1</v>
      </c>
      <c r="B4514" s="17" t="s">
        <v>289</v>
      </c>
      <c r="C4514" s="17" t="s">
        <v>222</v>
      </c>
      <c r="D4514" s="17" t="s">
        <v>305</v>
      </c>
      <c r="E4514" s="17">
        <v>91</v>
      </c>
      <c r="F4514" s="17">
        <v>87.031818181818196</v>
      </c>
      <c r="G4514" s="17">
        <v>80.599999999999994</v>
      </c>
    </row>
    <row r="4515" spans="1:7" x14ac:dyDescent="0.3">
      <c r="A4515" s="17" t="str">
        <f t="shared" si="75"/>
        <v>2022-23Greater Geelong CitySP2</v>
      </c>
      <c r="B4515" s="17" t="s">
        <v>289</v>
      </c>
      <c r="C4515" s="17" t="s">
        <v>222</v>
      </c>
      <c r="D4515" s="17" t="s">
        <v>38</v>
      </c>
      <c r="E4515" s="17">
        <v>0.75048859934853396</v>
      </c>
      <c r="F4515" s="17">
        <v>0.63316761822819201</v>
      </c>
      <c r="G4515" s="17">
        <v>0.63595194745046402</v>
      </c>
    </row>
    <row r="4516" spans="1:7" x14ac:dyDescent="0.3">
      <c r="A4516" s="17" t="str">
        <f t="shared" si="75"/>
        <v>2022-23Greater Geelong CitySP3</v>
      </c>
      <c r="B4516" s="17" t="s">
        <v>289</v>
      </c>
      <c r="C4516" s="17" t="s">
        <v>222</v>
      </c>
      <c r="D4516" s="17" t="s">
        <v>295</v>
      </c>
      <c r="E4516" s="17">
        <v>3250.9582798459601</v>
      </c>
      <c r="F4516" s="17">
        <v>3010.6430743850301</v>
      </c>
      <c r="G4516" s="17">
        <v>2923.1432497686101</v>
      </c>
    </row>
    <row r="4517" spans="1:7" x14ac:dyDescent="0.3">
      <c r="A4517" s="17" t="str">
        <f t="shared" si="75"/>
        <v>2022-23Greater Geelong CityWC1</v>
      </c>
      <c r="B4517" s="17" t="s">
        <v>289</v>
      </c>
      <c r="C4517" s="17" t="s">
        <v>222</v>
      </c>
      <c r="D4517" s="17" t="s">
        <v>294</v>
      </c>
      <c r="E4517" s="17">
        <v>238.839212833879</v>
      </c>
      <c r="F4517" s="17">
        <v>142.272041912909</v>
      </c>
      <c r="G4517" s="17">
        <v>146.890639312415</v>
      </c>
    </row>
    <row r="4518" spans="1:7" x14ac:dyDescent="0.3">
      <c r="A4518" s="17" t="str">
        <f t="shared" si="75"/>
        <v>2022-23Greater Geelong CityR3</v>
      </c>
      <c r="B4518" s="17" t="s">
        <v>289</v>
      </c>
      <c r="C4518" s="17" t="s">
        <v>222</v>
      </c>
      <c r="D4518" s="17" t="s">
        <v>300</v>
      </c>
      <c r="E4518" s="17">
        <v>150.432186071525</v>
      </c>
      <c r="F4518" s="17">
        <v>112.740943187181</v>
      </c>
      <c r="G4518" s="17">
        <v>146.022108612099</v>
      </c>
    </row>
    <row r="4519" spans="1:7" x14ac:dyDescent="0.3">
      <c r="A4519" s="17" t="str">
        <f t="shared" si="75"/>
        <v>2022-23Greater Geelong CityLB2</v>
      </c>
      <c r="B4519" s="17" t="s">
        <v>289</v>
      </c>
      <c r="C4519" s="17" t="s">
        <v>222</v>
      </c>
      <c r="D4519" s="17" t="s">
        <v>334</v>
      </c>
      <c r="E4519" s="17">
        <v>0.690906067958176</v>
      </c>
      <c r="F4519" s="17">
        <v>0.62179871830665301</v>
      </c>
      <c r="G4519" s="17">
        <v>0.634669534369671</v>
      </c>
    </row>
    <row r="4520" spans="1:7" x14ac:dyDescent="0.3">
      <c r="A4520" s="17" t="str">
        <f t="shared" si="75"/>
        <v>2022-23Greater Geelong CitySP4</v>
      </c>
      <c r="B4520" s="17" t="s">
        <v>289</v>
      </c>
      <c r="C4520" s="17" t="s">
        <v>222</v>
      </c>
      <c r="D4520" s="17" t="s">
        <v>319</v>
      </c>
      <c r="E4520" s="17">
        <v>0.64</v>
      </c>
      <c r="F4520" s="17">
        <v>0.52134335627158601</v>
      </c>
      <c r="G4520" s="17">
        <v>0.62965656565656603</v>
      </c>
    </row>
    <row r="4521" spans="1:7" x14ac:dyDescent="0.3">
      <c r="A4521" s="17" t="str">
        <f t="shared" si="75"/>
        <v>2022-23Greater Geelong CityR2</v>
      </c>
      <c r="B4521" s="17" t="s">
        <v>289</v>
      </c>
      <c r="C4521" s="17" t="s">
        <v>222</v>
      </c>
      <c r="D4521" s="17" t="s">
        <v>31</v>
      </c>
      <c r="E4521" s="17">
        <v>0.95588667777668901</v>
      </c>
      <c r="F4521" s="17">
        <v>0.96653235715222696</v>
      </c>
      <c r="G4521" s="17">
        <v>0.97593315653796098</v>
      </c>
    </row>
    <row r="4522" spans="1:7" x14ac:dyDescent="0.3">
      <c r="A4522" s="17" t="str">
        <f t="shared" si="75"/>
        <v>2022-23Greater Geelong CityR1</v>
      </c>
      <c r="B4522" s="17" t="s">
        <v>289</v>
      </c>
      <c r="C4522" s="17" t="s">
        <v>222</v>
      </c>
      <c r="D4522" s="17" t="s">
        <v>301</v>
      </c>
      <c r="E4522" s="17">
        <v>167.23850602882101</v>
      </c>
      <c r="F4522" s="17">
        <v>82.350770672540904</v>
      </c>
      <c r="G4522" s="17">
        <v>78.199823785361403</v>
      </c>
    </row>
    <row r="4523" spans="1:7" x14ac:dyDescent="0.3">
      <c r="A4523" s="17" t="str">
        <f t="shared" si="75"/>
        <v>2022-23Greater Geelong CityMC6</v>
      </c>
      <c r="B4523" s="17" t="s">
        <v>289</v>
      </c>
      <c r="C4523" s="17" t="s">
        <v>222</v>
      </c>
      <c r="D4523" s="17" t="s">
        <v>302</v>
      </c>
      <c r="E4523" s="17">
        <v>0.94258084013297105</v>
      </c>
      <c r="F4523" s="17">
        <v>0.97788007754137096</v>
      </c>
      <c r="G4523" s="17">
        <v>0.95954851588305601</v>
      </c>
    </row>
    <row r="4524" spans="1:7" x14ac:dyDescent="0.3">
      <c r="A4524" s="17" t="str">
        <f t="shared" si="75"/>
        <v>2022-23Greater Geelong CityMC5</v>
      </c>
      <c r="B4524" s="17" t="s">
        <v>289</v>
      </c>
      <c r="C4524" s="17" t="s">
        <v>222</v>
      </c>
      <c r="D4524" s="17" t="s">
        <v>303</v>
      </c>
      <c r="E4524" s="17">
        <v>0.71621621621621601</v>
      </c>
      <c r="F4524" s="17">
        <v>0.822019356937015</v>
      </c>
      <c r="G4524" s="17">
        <v>0.81121178764559199</v>
      </c>
    </row>
    <row r="4525" spans="1:7" x14ac:dyDescent="0.3">
      <c r="A4525" s="17" t="str">
        <f t="shared" si="75"/>
        <v>2022-23Greater Geelong CityMC4</v>
      </c>
      <c r="B4525" s="17" t="s">
        <v>289</v>
      </c>
      <c r="C4525" s="17" t="s">
        <v>222</v>
      </c>
      <c r="D4525" s="17" t="s">
        <v>304</v>
      </c>
      <c r="E4525" s="17">
        <v>0.73612701320509899</v>
      </c>
      <c r="F4525" s="17">
        <v>0.77911428914280301</v>
      </c>
      <c r="G4525" s="17">
        <v>0.77587501684976401</v>
      </c>
    </row>
    <row r="4526" spans="1:7" x14ac:dyDescent="0.3">
      <c r="A4526" s="17" t="str">
        <f t="shared" si="75"/>
        <v>2022-23Greater Geelong CityMC3</v>
      </c>
      <c r="B4526" s="17" t="s">
        <v>289</v>
      </c>
      <c r="C4526" s="17" t="s">
        <v>222</v>
      </c>
      <c r="D4526" s="17" t="s">
        <v>297</v>
      </c>
      <c r="E4526" s="17">
        <v>80.463791406069006</v>
      </c>
      <c r="F4526" s="17">
        <v>86.610523781947194</v>
      </c>
      <c r="G4526" s="17">
        <v>78.938040691987098</v>
      </c>
    </row>
    <row r="4527" spans="1:7" x14ac:dyDescent="0.3">
      <c r="A4527" s="17" t="str">
        <f t="shared" si="75"/>
        <v>2022-23Greater Geelong CityMC2</v>
      </c>
      <c r="B4527" s="17" t="s">
        <v>289</v>
      </c>
      <c r="C4527" s="17" t="s">
        <v>222</v>
      </c>
      <c r="D4527" s="17" t="s">
        <v>320</v>
      </c>
      <c r="E4527" s="17">
        <v>0.991538229072227</v>
      </c>
      <c r="F4527" s="17">
        <v>1.02181898787823</v>
      </c>
      <c r="G4527" s="17">
        <v>1.00852204974094</v>
      </c>
    </row>
    <row r="4528" spans="1:7" x14ac:dyDescent="0.3">
      <c r="A4528" s="17" t="str">
        <f t="shared" si="75"/>
        <v>2022-23Greater Geelong CityWC2</v>
      </c>
      <c r="B4528" s="17" t="s">
        <v>289</v>
      </c>
      <c r="C4528" s="17" t="s">
        <v>222</v>
      </c>
      <c r="D4528" s="17" t="s">
        <v>293</v>
      </c>
      <c r="E4528" s="17">
        <v>12.045259636928</v>
      </c>
      <c r="F4528" s="17">
        <v>6.0319201847867001</v>
      </c>
      <c r="G4528" s="17">
        <v>4.9082267841022498</v>
      </c>
    </row>
    <row r="4529" spans="1:7" x14ac:dyDescent="0.3">
      <c r="A4529" s="17" t="str">
        <f t="shared" ref="A4529:A4592" si="76">CONCATENATE(B4529,C4529,D4529)</f>
        <v>2022-23Greater Geelong CityLB4</v>
      </c>
      <c r="B4529" s="17" t="s">
        <v>289</v>
      </c>
      <c r="C4529" s="17" t="s">
        <v>222</v>
      </c>
      <c r="D4529" s="17" t="s">
        <v>331</v>
      </c>
      <c r="E4529" s="17">
        <v>0.13408678700539201</v>
      </c>
      <c r="F4529" s="17">
        <v>0.122091598425925</v>
      </c>
      <c r="G4529" s="17">
        <v>9.6759977478596604E-2</v>
      </c>
    </row>
    <row r="4530" spans="1:7" x14ac:dyDescent="0.3">
      <c r="A4530" s="17" t="str">
        <f t="shared" si="76"/>
        <v>2022-23Greater Geelong CityO3</v>
      </c>
      <c r="B4530" s="17" t="s">
        <v>289</v>
      </c>
      <c r="C4530" s="17" t="s">
        <v>222</v>
      </c>
      <c r="D4530" s="17" t="s">
        <v>314</v>
      </c>
      <c r="E4530" s="17">
        <v>5.3853494167939601E-2</v>
      </c>
      <c r="F4530" s="17">
        <v>2.9313650044590699E-2</v>
      </c>
      <c r="G4530" s="17">
        <v>4.1339186733238699E-2</v>
      </c>
    </row>
    <row r="4531" spans="1:7" x14ac:dyDescent="0.3">
      <c r="A4531" s="17" t="str">
        <f t="shared" si="76"/>
        <v>2022-23Greater Geelong CityLB5</v>
      </c>
      <c r="B4531" s="17" t="s">
        <v>289</v>
      </c>
      <c r="C4531" s="17" t="s">
        <v>222</v>
      </c>
      <c r="D4531" s="17" t="s">
        <v>330</v>
      </c>
      <c r="E4531" s="17">
        <v>39.138257109330901</v>
      </c>
      <c r="F4531" s="17">
        <v>35.380655636704098</v>
      </c>
      <c r="G4531" s="17">
        <v>32.999977382226199</v>
      </c>
    </row>
    <row r="4532" spans="1:7" x14ac:dyDescent="0.3">
      <c r="A4532" s="17" t="str">
        <f t="shared" si="76"/>
        <v>2022-23Greater Geelong CityO5</v>
      </c>
      <c r="B4532" s="17" t="s">
        <v>289</v>
      </c>
      <c r="C4532" s="17" t="s">
        <v>222</v>
      </c>
      <c r="D4532" s="17" t="s">
        <v>70</v>
      </c>
      <c r="E4532" s="17">
        <v>0.657228036630774</v>
      </c>
      <c r="F4532" s="17">
        <v>1.1059595598276799</v>
      </c>
      <c r="G4532" s="17">
        <v>0.93909639972016701</v>
      </c>
    </row>
    <row r="4533" spans="1:7" x14ac:dyDescent="0.3">
      <c r="A4533" s="17" t="str">
        <f t="shared" si="76"/>
        <v>2022-23Greater Geelong CityC7</v>
      </c>
      <c r="B4533" s="17" t="s">
        <v>289</v>
      </c>
      <c r="C4533" s="17" t="s">
        <v>222</v>
      </c>
      <c r="D4533" s="17" t="s">
        <v>296</v>
      </c>
      <c r="E4533" s="17">
        <v>0.14726368159204001</v>
      </c>
      <c r="F4533" s="17">
        <v>0.182727611163157</v>
      </c>
      <c r="G4533" s="17">
        <v>0.17335633651684701</v>
      </c>
    </row>
    <row r="4534" spans="1:7" x14ac:dyDescent="0.3">
      <c r="A4534" s="17" t="str">
        <f t="shared" si="76"/>
        <v>2022-23Greater Geelong CityC6</v>
      </c>
      <c r="B4534" s="17" t="s">
        <v>289</v>
      </c>
      <c r="C4534" s="17" t="s">
        <v>222</v>
      </c>
      <c r="D4534" s="17" t="s">
        <v>307</v>
      </c>
      <c r="E4534" s="17">
        <v>6</v>
      </c>
      <c r="F4534" s="17">
        <v>5.4936708860759502</v>
      </c>
      <c r="G4534" s="17">
        <v>3.4</v>
      </c>
    </row>
    <row r="4535" spans="1:7" x14ac:dyDescent="0.3">
      <c r="A4535" s="17" t="str">
        <f t="shared" si="76"/>
        <v>2022-23Greater Geelong CityC5</v>
      </c>
      <c r="B4535" s="17" t="s">
        <v>289</v>
      </c>
      <c r="C4535" s="17" t="s">
        <v>222</v>
      </c>
      <c r="D4535" s="17" t="s">
        <v>308</v>
      </c>
      <c r="E4535" s="17">
        <v>289.54135218531297</v>
      </c>
      <c r="F4535" s="17">
        <v>564.26027484438498</v>
      </c>
      <c r="G4535" s="17">
        <v>449.27192534651198</v>
      </c>
    </row>
    <row r="4536" spans="1:7" x14ac:dyDescent="0.3">
      <c r="A4536" s="17" t="str">
        <f t="shared" si="76"/>
        <v>2022-23Greater Geelong CityC4</v>
      </c>
      <c r="B4536" s="17" t="s">
        <v>289</v>
      </c>
      <c r="C4536" s="17" t="s">
        <v>222</v>
      </c>
      <c r="D4536" s="17" t="s">
        <v>309</v>
      </c>
      <c r="E4536" s="17">
        <v>1407.7815121181</v>
      </c>
      <c r="F4536" s="17">
        <v>1671.0885249641201</v>
      </c>
      <c r="G4536" s="17">
        <v>1674.3762697054799</v>
      </c>
    </row>
    <row r="4537" spans="1:7" x14ac:dyDescent="0.3">
      <c r="A4537" s="17" t="str">
        <f t="shared" si="76"/>
        <v>2022-23Greater Geelong CityC3</v>
      </c>
      <c r="B4537" s="17" t="s">
        <v>289</v>
      </c>
      <c r="C4537" s="17" t="s">
        <v>222</v>
      </c>
      <c r="D4537" s="17" t="s">
        <v>310</v>
      </c>
      <c r="E4537" s="17">
        <v>116.455504006748</v>
      </c>
      <c r="F4537" s="17">
        <v>105.235536283898</v>
      </c>
      <c r="G4537" s="17">
        <v>52.680318860991498</v>
      </c>
    </row>
    <row r="4538" spans="1:7" x14ac:dyDescent="0.3">
      <c r="A4538" s="17" t="str">
        <f t="shared" si="76"/>
        <v>2022-23Greater Geelong CityC2</v>
      </c>
      <c r="B4538" s="17" t="s">
        <v>289</v>
      </c>
      <c r="C4538" s="17" t="s">
        <v>222</v>
      </c>
      <c r="D4538" s="17" t="s">
        <v>311</v>
      </c>
      <c r="E4538" s="17">
        <v>12719.947413406</v>
      </c>
      <c r="F4538" s="17">
        <v>17890.101708148799</v>
      </c>
      <c r="G4538" s="17">
        <v>17142.676212951701</v>
      </c>
    </row>
    <row r="4539" spans="1:7" x14ac:dyDescent="0.3">
      <c r="A4539" s="17" t="str">
        <f t="shared" si="76"/>
        <v>2022-23Greater Geelong CityC1</v>
      </c>
      <c r="B4539" s="17" t="s">
        <v>289</v>
      </c>
      <c r="C4539" s="17" t="s">
        <v>222</v>
      </c>
      <c r="D4539" s="17" t="s">
        <v>312</v>
      </c>
      <c r="E4539" s="17">
        <v>1682.4450593228901</v>
      </c>
      <c r="F4539" s="17">
        <v>2409.9772621942202</v>
      </c>
      <c r="G4539" s="17">
        <v>2419.9557779638999</v>
      </c>
    </row>
    <row r="4540" spans="1:7" x14ac:dyDescent="0.3">
      <c r="A4540" s="17" t="str">
        <f t="shared" si="76"/>
        <v>2022-23Greater Geelong CityS2</v>
      </c>
      <c r="B4540" s="17" t="s">
        <v>289</v>
      </c>
      <c r="C4540" s="17" t="s">
        <v>222</v>
      </c>
      <c r="D4540" s="17" t="s">
        <v>317</v>
      </c>
      <c r="E4540" s="17">
        <v>2.6884023710030398E-3</v>
      </c>
      <c r="F4540" s="17">
        <v>3.07688577560212E-3</v>
      </c>
      <c r="G4540" s="17">
        <v>4.4272511861288902E-3</v>
      </c>
    </row>
    <row r="4541" spans="1:7" x14ac:dyDescent="0.3">
      <c r="A4541" s="17" t="str">
        <f t="shared" si="76"/>
        <v>2022-23Greater Geelong CityL2</v>
      </c>
      <c r="B4541" s="17" t="s">
        <v>289</v>
      </c>
      <c r="C4541" s="17" t="s">
        <v>222</v>
      </c>
      <c r="D4541" s="17" t="s">
        <v>316</v>
      </c>
      <c r="E4541" s="17">
        <v>0.33335421037797902</v>
      </c>
      <c r="F4541" s="17">
        <v>0.26483524241297501</v>
      </c>
      <c r="G4541" s="17">
        <v>0.36000864338246502</v>
      </c>
    </row>
    <row r="4542" spans="1:7" x14ac:dyDescent="0.3">
      <c r="A4542" s="17" t="str">
        <f t="shared" si="76"/>
        <v>2022-23Greater Geelong CityOP1</v>
      </c>
      <c r="B4542" s="17" t="s">
        <v>289</v>
      </c>
      <c r="C4542" s="17" t="s">
        <v>222</v>
      </c>
      <c r="D4542" s="17" t="s">
        <v>306</v>
      </c>
      <c r="E4542" s="17">
        <v>8.3346323617915899E-2</v>
      </c>
      <c r="F4542" s="17">
        <v>-1.20220242720441E-2</v>
      </c>
      <c r="G4542" s="17">
        <v>-0.13145633104388799</v>
      </c>
    </row>
    <row r="4543" spans="1:7" x14ac:dyDescent="0.3">
      <c r="A4543" s="17" t="str">
        <f t="shared" si="76"/>
        <v>2022-23Greater Geelong CityWC3</v>
      </c>
      <c r="B4543" s="17" t="s">
        <v>289</v>
      </c>
      <c r="C4543" s="17" t="s">
        <v>222</v>
      </c>
      <c r="D4543" s="17" t="s">
        <v>292</v>
      </c>
      <c r="E4543" s="17">
        <v>141.33402455255799</v>
      </c>
      <c r="F4543" s="17">
        <v>137.95516789220801</v>
      </c>
      <c r="G4543" s="17">
        <v>124.253278087631</v>
      </c>
    </row>
    <row r="4544" spans="1:7" x14ac:dyDescent="0.3">
      <c r="A4544" s="17" t="str">
        <f t="shared" si="76"/>
        <v>2022-23Greater Geelong CityO4</v>
      </c>
      <c r="B4544" s="17" t="s">
        <v>289</v>
      </c>
      <c r="C4544" s="17" t="s">
        <v>222</v>
      </c>
      <c r="D4544" s="17" t="s">
        <v>313</v>
      </c>
      <c r="E4544" s="17">
        <v>0.35718824525161402</v>
      </c>
      <c r="F4544" s="17">
        <v>0.195570360867104</v>
      </c>
      <c r="G4544" s="17">
        <v>0.33077351202828098</v>
      </c>
    </row>
    <row r="4545" spans="1:7" x14ac:dyDescent="0.3">
      <c r="A4545" s="17" t="str">
        <f t="shared" si="76"/>
        <v>2022-23Greater Geelong CityG4</v>
      </c>
      <c r="B4545" s="17" t="s">
        <v>289</v>
      </c>
      <c r="C4545" s="17" t="s">
        <v>222</v>
      </c>
      <c r="D4545" s="17" t="s">
        <v>336</v>
      </c>
      <c r="E4545" s="17">
        <v>60073.350909090899</v>
      </c>
      <c r="F4545" s="17">
        <v>57531.340882433498</v>
      </c>
      <c r="G4545" s="17">
        <v>53316.822090909103</v>
      </c>
    </row>
    <row r="4546" spans="1:7" x14ac:dyDescent="0.3">
      <c r="A4546" s="17" t="str">
        <f t="shared" si="76"/>
        <v>2022-23Greater Geelong CityO2</v>
      </c>
      <c r="B4546" s="17" t="s">
        <v>289</v>
      </c>
      <c r="C4546" s="17" t="s">
        <v>222</v>
      </c>
      <c r="D4546" s="17" t="s">
        <v>315</v>
      </c>
      <c r="E4546" s="17">
        <v>0.44412442194965901</v>
      </c>
      <c r="F4546" s="17">
        <v>0.148505628817174</v>
      </c>
      <c r="G4546" s="17">
        <v>0.26343819750355202</v>
      </c>
    </row>
    <row r="4547" spans="1:7" x14ac:dyDescent="0.3">
      <c r="A4547" s="17" t="str">
        <f t="shared" si="76"/>
        <v>2022-23Greater Geelong CityL1</v>
      </c>
      <c r="B4547" s="17" t="s">
        <v>289</v>
      </c>
      <c r="C4547" s="17" t="s">
        <v>222</v>
      </c>
      <c r="D4547" s="17" t="s">
        <v>63</v>
      </c>
      <c r="E4547" s="17">
        <v>1.34849528700717</v>
      </c>
      <c r="F4547" s="17">
        <v>2.64124785824758</v>
      </c>
      <c r="G4547" s="17">
        <v>2.6285601103064402</v>
      </c>
    </row>
    <row r="4548" spans="1:7" x14ac:dyDescent="0.3">
      <c r="A4548" s="17" t="str">
        <f t="shared" si="76"/>
        <v>2022-23Greater Geelong CityE4</v>
      </c>
      <c r="B4548" s="17" t="s">
        <v>289</v>
      </c>
      <c r="C4548" s="17" t="s">
        <v>222</v>
      </c>
      <c r="D4548" s="17" t="s">
        <v>299</v>
      </c>
      <c r="E4548" s="17">
        <v>1660.3738317757</v>
      </c>
      <c r="F4548" s="17">
        <v>1846.8824585038799</v>
      </c>
      <c r="G4548" s="17">
        <v>1962.3238552365401</v>
      </c>
    </row>
    <row r="4549" spans="1:7" x14ac:dyDescent="0.3">
      <c r="A4549" s="17" t="str">
        <f t="shared" si="76"/>
        <v>2022-23Greater Geelong CityE2</v>
      </c>
      <c r="B4549" s="17" t="s">
        <v>289</v>
      </c>
      <c r="C4549" s="17" t="s">
        <v>222</v>
      </c>
      <c r="D4549" s="17" t="s">
        <v>54</v>
      </c>
      <c r="E4549" s="17">
        <v>3339.6836808051798</v>
      </c>
      <c r="F4549" s="17">
        <v>3923.0064852901201</v>
      </c>
      <c r="G4549" s="17">
        <v>4648.8614323008096</v>
      </c>
    </row>
    <row r="4550" spans="1:7" x14ac:dyDescent="0.3">
      <c r="A4550" s="17" t="str">
        <f t="shared" si="76"/>
        <v>2022-23Greater Geelong CityWC5</v>
      </c>
      <c r="B4550" s="17" t="s">
        <v>289</v>
      </c>
      <c r="C4550" s="17" t="s">
        <v>222</v>
      </c>
      <c r="D4550" s="17" t="s">
        <v>46</v>
      </c>
      <c r="E4550" s="17">
        <v>0.53210211703224297</v>
      </c>
      <c r="F4550" s="17">
        <v>0.48157373029276901</v>
      </c>
      <c r="G4550" s="17">
        <v>0.54833223774976803</v>
      </c>
    </row>
    <row r="4551" spans="1:7" x14ac:dyDescent="0.3">
      <c r="A4551" s="17" t="str">
        <f t="shared" si="76"/>
        <v>2022-23Greater Geelong CityWC4</v>
      </c>
      <c r="B4551" s="17" t="s">
        <v>289</v>
      </c>
      <c r="C4551" s="17" t="s">
        <v>222</v>
      </c>
      <c r="D4551" s="17" t="s">
        <v>291</v>
      </c>
      <c r="E4551" s="17">
        <v>71.331411887648898</v>
      </c>
      <c r="F4551" s="17">
        <v>77.599560290157896</v>
      </c>
      <c r="G4551" s="17">
        <v>68.264742948692103</v>
      </c>
    </row>
    <row r="4552" spans="1:7" x14ac:dyDescent="0.3">
      <c r="A4552" s="17" t="str">
        <f t="shared" si="76"/>
        <v>2022-23Greater Geelong CityS1</v>
      </c>
      <c r="B4552" s="17" t="s">
        <v>289</v>
      </c>
      <c r="C4552" s="17" t="s">
        <v>222</v>
      </c>
      <c r="D4552" s="17" t="s">
        <v>116</v>
      </c>
      <c r="E4552" s="17">
        <v>0.56451698833242203</v>
      </c>
      <c r="F4552" s="17">
        <v>0.58414073656118604</v>
      </c>
      <c r="G4552" s="17">
        <v>0.57434264211577601</v>
      </c>
    </row>
    <row r="4553" spans="1:7" x14ac:dyDescent="0.3">
      <c r="A4553" s="17" t="str">
        <f t="shared" si="76"/>
        <v>2022-23Greater Geelong CityAM1</v>
      </c>
      <c r="B4553" s="17" t="s">
        <v>289</v>
      </c>
      <c r="C4553" s="17" t="s">
        <v>222</v>
      </c>
      <c r="D4553" s="17" t="s">
        <v>318</v>
      </c>
      <c r="E4553" s="17">
        <v>1.2551777434312199</v>
      </c>
      <c r="F4553" s="17">
        <v>1.9084866693768601</v>
      </c>
      <c r="G4553" s="17">
        <v>1.6666761210683301</v>
      </c>
    </row>
    <row r="4554" spans="1:7" x14ac:dyDescent="0.3">
      <c r="A4554" s="17" t="str">
        <f t="shared" si="76"/>
        <v>2022-23Greater Geelong CityG5</v>
      </c>
      <c r="B4554" s="17" t="s">
        <v>289</v>
      </c>
      <c r="C4554" s="17" t="s">
        <v>222</v>
      </c>
      <c r="D4554" s="17" t="s">
        <v>335</v>
      </c>
      <c r="E4554" s="17">
        <v>52</v>
      </c>
      <c r="F4554" s="17">
        <v>53.15</v>
      </c>
      <c r="G4554" s="17">
        <v>50.3</v>
      </c>
    </row>
    <row r="4555" spans="1:7" x14ac:dyDescent="0.3">
      <c r="A4555" s="17" t="str">
        <f t="shared" si="76"/>
        <v>2022-23Greater Geelong CityLB1</v>
      </c>
      <c r="B4555" s="17" t="s">
        <v>289</v>
      </c>
      <c r="C4555" s="17" t="s">
        <v>222</v>
      </c>
      <c r="D4555" s="17" t="s">
        <v>329</v>
      </c>
      <c r="E4555" s="17">
        <v>4.5678607333721404</v>
      </c>
      <c r="F4555" s="17">
        <v>3.7135197666989099</v>
      </c>
      <c r="G4555" s="17">
        <v>3.22169324684495</v>
      </c>
    </row>
    <row r="4556" spans="1:7" x14ac:dyDescent="0.3">
      <c r="A4556" s="17" t="str">
        <f t="shared" si="76"/>
        <v>2022-23Greater Geelong CityAF2</v>
      </c>
      <c r="B4556" s="17" t="s">
        <v>289</v>
      </c>
      <c r="C4556" s="17" t="s">
        <v>222</v>
      </c>
      <c r="D4556" s="17" t="s">
        <v>321</v>
      </c>
      <c r="E4556" s="17">
        <v>1</v>
      </c>
      <c r="F4556" s="17">
        <v>1.5932435144763899</v>
      </c>
      <c r="G4556" s="17">
        <v>1.25901098901099</v>
      </c>
    </row>
    <row r="4557" spans="1:7" x14ac:dyDescent="0.3">
      <c r="A4557" s="17" t="str">
        <f t="shared" si="76"/>
        <v>2022-23Greater Geelong CityAF7</v>
      </c>
      <c r="B4557" s="17" t="s">
        <v>289</v>
      </c>
      <c r="C4557" s="17" t="s">
        <v>222</v>
      </c>
      <c r="D4557" s="17" t="s">
        <v>322</v>
      </c>
      <c r="E4557" s="17">
        <v>3.30870850331732</v>
      </c>
      <c r="F4557" s="17">
        <v>11.500413423283</v>
      </c>
      <c r="G4557" s="17">
        <v>5.3552071712788498</v>
      </c>
    </row>
    <row r="4558" spans="1:7" x14ac:dyDescent="0.3">
      <c r="A4558" s="17" t="str">
        <f t="shared" si="76"/>
        <v>2022-23Greater Geelong CityAM2</v>
      </c>
      <c r="B4558" s="17" t="s">
        <v>289</v>
      </c>
      <c r="C4558" s="17" t="s">
        <v>222</v>
      </c>
      <c r="D4558" s="17" t="s">
        <v>323</v>
      </c>
      <c r="E4558" s="17">
        <v>0.24748427672956</v>
      </c>
      <c r="F4558" s="17">
        <v>0.43219647255364302</v>
      </c>
      <c r="G4558" s="17">
        <v>0.379595454630824</v>
      </c>
    </row>
    <row r="4559" spans="1:7" x14ac:dyDescent="0.3">
      <c r="A4559" s="17" t="str">
        <f t="shared" si="76"/>
        <v>2022-23Greater Geelong CityAM5</v>
      </c>
      <c r="B4559" s="17" t="s">
        <v>289</v>
      </c>
      <c r="C4559" s="17" t="s">
        <v>222</v>
      </c>
      <c r="D4559" s="17" t="s">
        <v>324</v>
      </c>
      <c r="E4559" s="17">
        <v>0.480503144654088</v>
      </c>
      <c r="F4559" s="17">
        <v>0.36645320055673702</v>
      </c>
      <c r="G4559" s="17">
        <v>0.44620903938154799</v>
      </c>
    </row>
    <row r="4560" spans="1:7" x14ac:dyDescent="0.3">
      <c r="A4560" s="17" t="str">
        <f t="shared" si="76"/>
        <v>2022-23Greater Geelong CityAM6</v>
      </c>
      <c r="B4560" s="17" t="s">
        <v>289</v>
      </c>
      <c r="C4560" s="17" t="s">
        <v>222</v>
      </c>
      <c r="D4560" s="17" t="s">
        <v>325</v>
      </c>
      <c r="E4560" s="17">
        <v>14.048215242868901</v>
      </c>
      <c r="F4560" s="17">
        <v>14.217352510829301</v>
      </c>
      <c r="G4560" s="17">
        <v>17.388015744710501</v>
      </c>
    </row>
    <row r="4561" spans="1:7" x14ac:dyDescent="0.3">
      <c r="A4561" s="17" t="str">
        <f t="shared" si="76"/>
        <v>2022-23Greater Geelong CityFS1</v>
      </c>
      <c r="B4561" s="17" t="s">
        <v>289</v>
      </c>
      <c r="C4561" s="17" t="s">
        <v>222</v>
      </c>
      <c r="D4561" s="17" t="s">
        <v>327</v>
      </c>
      <c r="E4561" s="17">
        <v>1.453125</v>
      </c>
      <c r="F4561" s="17">
        <v>2.0179266072490498</v>
      </c>
      <c r="G4561" s="17">
        <v>2.4762689024107498</v>
      </c>
    </row>
    <row r="4562" spans="1:7" x14ac:dyDescent="0.3">
      <c r="A4562" s="17" t="str">
        <f t="shared" si="76"/>
        <v>2022-23Greater Geelong CityFS2</v>
      </c>
      <c r="B4562" s="17" t="s">
        <v>289</v>
      </c>
      <c r="C4562" s="17" t="s">
        <v>222</v>
      </c>
      <c r="D4562" s="17" t="s">
        <v>328</v>
      </c>
      <c r="E4562" s="17">
        <v>0.59914024717893599</v>
      </c>
      <c r="F4562" s="17">
        <v>0.86800034719728203</v>
      </c>
      <c r="G4562" s="17">
        <v>0.77116351174723297</v>
      </c>
    </row>
    <row r="4563" spans="1:7" x14ac:dyDescent="0.3">
      <c r="A4563" s="17" t="str">
        <f t="shared" si="76"/>
        <v>2022-23Greater Geelong CityFS3</v>
      </c>
      <c r="B4563" s="17" t="s">
        <v>289</v>
      </c>
      <c r="C4563" s="17" t="s">
        <v>222</v>
      </c>
      <c r="D4563" s="17" t="s">
        <v>333</v>
      </c>
      <c r="E4563" s="17">
        <v>502.08732804232801</v>
      </c>
      <c r="F4563" s="17">
        <v>533.95638105639796</v>
      </c>
      <c r="G4563" s="17">
        <v>563.69692671476901</v>
      </c>
    </row>
    <row r="4564" spans="1:7" x14ac:dyDescent="0.3">
      <c r="A4564" s="17" t="str">
        <f t="shared" si="76"/>
        <v>2022-23Greater Geelong CityFS4</v>
      </c>
      <c r="B4564" s="17" t="s">
        <v>289</v>
      </c>
      <c r="C4564" s="17" t="s">
        <v>222</v>
      </c>
      <c r="D4564" s="17" t="s">
        <v>339</v>
      </c>
      <c r="E4564" s="17">
        <v>0.90756302521008403</v>
      </c>
      <c r="F4564" s="17">
        <v>0.84019844555310996</v>
      </c>
      <c r="G4564" s="17">
        <v>0.88085551404364304</v>
      </c>
    </row>
    <row r="4565" spans="1:7" x14ac:dyDescent="0.3">
      <c r="A4565" s="17" t="str">
        <f t="shared" si="76"/>
        <v>2022-23Greater Geelong CityG3</v>
      </c>
      <c r="B4565" s="17" t="s">
        <v>289</v>
      </c>
      <c r="C4565" s="17" t="s">
        <v>222</v>
      </c>
      <c r="D4565" s="17" t="s">
        <v>337</v>
      </c>
      <c r="E4565" s="17">
        <v>0.90404040404040398</v>
      </c>
      <c r="F4565" s="17">
        <v>0.926844095214302</v>
      </c>
      <c r="G4565" s="17">
        <v>0.94819010354724598</v>
      </c>
    </row>
    <row r="4566" spans="1:7" x14ac:dyDescent="0.3">
      <c r="A4566" s="17" t="str">
        <f t="shared" si="76"/>
        <v>2022-23Greater Geelong CityG1</v>
      </c>
      <c r="B4566" s="17" t="s">
        <v>289</v>
      </c>
      <c r="C4566" s="17" t="s">
        <v>222</v>
      </c>
      <c r="D4566" s="17" t="s">
        <v>338</v>
      </c>
      <c r="E4566" s="17">
        <v>0.144144144144144</v>
      </c>
      <c r="F4566" s="17">
        <v>8.9952113267928305E-2</v>
      </c>
      <c r="G4566" s="17">
        <v>0.12700613505196301</v>
      </c>
    </row>
    <row r="4567" spans="1:7" x14ac:dyDescent="0.3">
      <c r="A4567" s="17" t="str">
        <f t="shared" si="76"/>
        <v>2022-23Greater Geelong CityAM7</v>
      </c>
      <c r="B4567" s="17" t="s">
        <v>289</v>
      </c>
      <c r="C4567" s="17" t="s">
        <v>222</v>
      </c>
      <c r="D4567" s="17" t="s">
        <v>326</v>
      </c>
      <c r="E4567" s="17">
        <v>1</v>
      </c>
      <c r="F4567" s="17">
        <v>0.63968792645263195</v>
      </c>
      <c r="G4567" s="17">
        <v>0.59411764705882397</v>
      </c>
    </row>
    <row r="4568" spans="1:7" x14ac:dyDescent="0.3">
      <c r="A4568" s="17" t="str">
        <f t="shared" si="76"/>
        <v>2022-23Greater Geelong CityAF6</v>
      </c>
      <c r="B4568" s="17" t="s">
        <v>289</v>
      </c>
      <c r="C4568" s="17" t="s">
        <v>222</v>
      </c>
      <c r="D4568" s="17" t="s">
        <v>332</v>
      </c>
      <c r="E4568" s="17">
        <v>7.2120558026336798</v>
      </c>
      <c r="F4568" s="17">
        <v>4.5893074838611296</v>
      </c>
      <c r="G4568" s="17">
        <v>5.7922074451604901</v>
      </c>
    </row>
    <row r="4569" spans="1:7" x14ac:dyDescent="0.3">
      <c r="A4569" s="17" t="str">
        <f t="shared" si="76"/>
        <v>2022-23Greater Geelong CityG2</v>
      </c>
      <c r="B4569" s="17" t="s">
        <v>289</v>
      </c>
      <c r="C4569" s="17" t="s">
        <v>222</v>
      </c>
      <c r="D4569" s="17" t="s">
        <v>22</v>
      </c>
      <c r="E4569" s="17">
        <v>52</v>
      </c>
      <c r="F4569" s="17">
        <v>53.875641025641002</v>
      </c>
      <c r="G4569" s="17">
        <v>50.6</v>
      </c>
    </row>
    <row r="4570" spans="1:7" x14ac:dyDescent="0.3">
      <c r="A4570" s="17" t="str">
        <f t="shared" si="76"/>
        <v>2022-23Greater SheppartonSP4</v>
      </c>
      <c r="B4570" s="17" t="s">
        <v>289</v>
      </c>
      <c r="C4570" s="17" t="s">
        <v>249</v>
      </c>
      <c r="D4570" s="17" t="s">
        <v>319</v>
      </c>
      <c r="E4570" s="17">
        <v>1</v>
      </c>
      <c r="F4570" s="17">
        <v>0.52134335627158601</v>
      </c>
      <c r="G4570" s="17">
        <v>0.62965656565656603</v>
      </c>
    </row>
    <row r="4571" spans="1:7" x14ac:dyDescent="0.3">
      <c r="A4571" s="17" t="str">
        <f t="shared" si="76"/>
        <v>2022-23Greater SheppartonR3</v>
      </c>
      <c r="B4571" s="17" t="s">
        <v>289</v>
      </c>
      <c r="C4571" s="17" t="s">
        <v>249</v>
      </c>
      <c r="D4571" s="17" t="s">
        <v>300</v>
      </c>
      <c r="E4571" s="17">
        <v>280.75455665954001</v>
      </c>
      <c r="F4571" s="17">
        <v>112.740943187181</v>
      </c>
      <c r="G4571" s="17">
        <v>146.022108612099</v>
      </c>
    </row>
    <row r="4572" spans="1:7" x14ac:dyDescent="0.3">
      <c r="A4572" s="17" t="str">
        <f t="shared" si="76"/>
        <v>2022-23Greater SheppartonR4</v>
      </c>
      <c r="B4572" s="17" t="s">
        <v>289</v>
      </c>
      <c r="C4572" s="17" t="s">
        <v>249</v>
      </c>
      <c r="D4572" s="17" t="s">
        <v>290</v>
      </c>
      <c r="E4572" s="17">
        <v>5.37308379004772</v>
      </c>
      <c r="F4572" s="17">
        <v>18.264228852014799</v>
      </c>
      <c r="G4572" s="17">
        <v>9.6617727314557005</v>
      </c>
    </row>
    <row r="4573" spans="1:7" x14ac:dyDescent="0.3">
      <c r="A4573" s="17" t="str">
        <f t="shared" si="76"/>
        <v>2022-23Greater SheppartonR5</v>
      </c>
      <c r="B4573" s="17" t="s">
        <v>289</v>
      </c>
      <c r="C4573" s="17" t="s">
        <v>249</v>
      </c>
      <c r="D4573" s="17" t="s">
        <v>298</v>
      </c>
      <c r="E4573" s="17">
        <v>44</v>
      </c>
      <c r="F4573" s="17">
        <v>50.147435897435898</v>
      </c>
      <c r="G4573" s="17">
        <v>48.4</v>
      </c>
    </row>
    <row r="4574" spans="1:7" x14ac:dyDescent="0.3">
      <c r="A4574" s="17" t="str">
        <f t="shared" si="76"/>
        <v>2022-23Greater SheppartonSP1</v>
      </c>
      <c r="B4574" s="17" t="s">
        <v>289</v>
      </c>
      <c r="C4574" s="17" t="s">
        <v>249</v>
      </c>
      <c r="D4574" s="17" t="s">
        <v>305</v>
      </c>
      <c r="E4574" s="17">
        <v>70</v>
      </c>
      <c r="F4574" s="17">
        <v>87.031818181818196</v>
      </c>
      <c r="G4574" s="17">
        <v>80.599999999999994</v>
      </c>
    </row>
    <row r="4575" spans="1:7" x14ac:dyDescent="0.3">
      <c r="A4575" s="17" t="str">
        <f t="shared" si="76"/>
        <v>2022-23Greater SheppartonSP3</v>
      </c>
      <c r="B4575" s="17" t="s">
        <v>289</v>
      </c>
      <c r="C4575" s="17" t="s">
        <v>249</v>
      </c>
      <c r="D4575" s="17" t="s">
        <v>295</v>
      </c>
      <c r="E4575" s="17">
        <v>1748.56433408578</v>
      </c>
      <c r="F4575" s="17">
        <v>3010.6430743850301</v>
      </c>
      <c r="G4575" s="17">
        <v>2923.1432497686101</v>
      </c>
    </row>
    <row r="4576" spans="1:7" x14ac:dyDescent="0.3">
      <c r="A4576" s="17" t="str">
        <f t="shared" si="76"/>
        <v>2022-23Greater SheppartonR2</v>
      </c>
      <c r="B4576" s="17" t="s">
        <v>289</v>
      </c>
      <c r="C4576" s="17" t="s">
        <v>249</v>
      </c>
      <c r="D4576" s="17" t="s">
        <v>31</v>
      </c>
      <c r="E4576" s="17">
        <v>0.98863815423912904</v>
      </c>
      <c r="F4576" s="17">
        <v>0.96653235715222696</v>
      </c>
      <c r="G4576" s="17">
        <v>0.97593315653796098</v>
      </c>
    </row>
    <row r="4577" spans="1:7" x14ac:dyDescent="0.3">
      <c r="A4577" s="17" t="str">
        <f t="shared" si="76"/>
        <v>2022-23Greater SheppartonLB2</v>
      </c>
      <c r="B4577" s="17" t="s">
        <v>289</v>
      </c>
      <c r="C4577" s="17" t="s">
        <v>249</v>
      </c>
      <c r="D4577" s="17" t="s">
        <v>334</v>
      </c>
      <c r="E4577" s="17">
        <v>0.48311937203013799</v>
      </c>
      <c r="F4577" s="17">
        <v>0.62179871830665301</v>
      </c>
      <c r="G4577" s="17">
        <v>0.634669534369671</v>
      </c>
    </row>
    <row r="4578" spans="1:7" x14ac:dyDescent="0.3">
      <c r="A4578" s="17" t="str">
        <f t="shared" si="76"/>
        <v>2022-23Greater SheppartonSP2</v>
      </c>
      <c r="B4578" s="17" t="s">
        <v>289</v>
      </c>
      <c r="C4578" s="17" t="s">
        <v>249</v>
      </c>
      <c r="D4578" s="17" t="s">
        <v>38</v>
      </c>
      <c r="E4578" s="17">
        <v>0.59325842696629205</v>
      </c>
      <c r="F4578" s="17">
        <v>0.63316761822819201</v>
      </c>
      <c r="G4578" s="17">
        <v>0.63595194745046402</v>
      </c>
    </row>
    <row r="4579" spans="1:7" x14ac:dyDescent="0.3">
      <c r="A4579" s="17" t="str">
        <f t="shared" si="76"/>
        <v>2022-23Greater SheppartonR1</v>
      </c>
      <c r="B4579" s="17" t="s">
        <v>289</v>
      </c>
      <c r="C4579" s="17" t="s">
        <v>249</v>
      </c>
      <c r="D4579" s="17" t="s">
        <v>301</v>
      </c>
      <c r="E4579" s="17">
        <v>35.163668632183096</v>
      </c>
      <c r="F4579" s="17">
        <v>82.350770672540904</v>
      </c>
      <c r="G4579" s="17">
        <v>78.199823785361403</v>
      </c>
    </row>
    <row r="4580" spans="1:7" x14ac:dyDescent="0.3">
      <c r="A4580" s="17" t="str">
        <f t="shared" si="76"/>
        <v>2022-23Greater SheppartonMC6</v>
      </c>
      <c r="B4580" s="17" t="s">
        <v>289</v>
      </c>
      <c r="C4580" s="17" t="s">
        <v>249</v>
      </c>
      <c r="D4580" s="17" t="s">
        <v>302</v>
      </c>
      <c r="E4580" s="17">
        <v>0.939393939393939</v>
      </c>
      <c r="F4580" s="17">
        <v>0.97788007754137096</v>
      </c>
      <c r="G4580" s="17">
        <v>0.95954851588305601</v>
      </c>
    </row>
    <row r="4581" spans="1:7" x14ac:dyDescent="0.3">
      <c r="A4581" s="17" t="str">
        <f t="shared" si="76"/>
        <v>2022-23Greater SheppartonMC5</v>
      </c>
      <c r="B4581" s="17" t="s">
        <v>289</v>
      </c>
      <c r="C4581" s="17" t="s">
        <v>249</v>
      </c>
      <c r="D4581" s="17" t="s">
        <v>303</v>
      </c>
      <c r="E4581" s="17">
        <v>0.841772151898734</v>
      </c>
      <c r="F4581" s="17">
        <v>0.822019356937015</v>
      </c>
      <c r="G4581" s="17">
        <v>0.81121178764559199</v>
      </c>
    </row>
    <row r="4582" spans="1:7" x14ac:dyDescent="0.3">
      <c r="A4582" s="17" t="str">
        <f t="shared" si="76"/>
        <v>2022-23Greater SheppartonMC4</v>
      </c>
      <c r="B4582" s="17" t="s">
        <v>289</v>
      </c>
      <c r="C4582" s="17" t="s">
        <v>249</v>
      </c>
      <c r="D4582" s="17" t="s">
        <v>304</v>
      </c>
      <c r="E4582" s="17">
        <v>0.78254303835699202</v>
      </c>
      <c r="F4582" s="17">
        <v>0.77911428914280301</v>
      </c>
      <c r="G4582" s="17">
        <v>0.77587501684976401</v>
      </c>
    </row>
    <row r="4583" spans="1:7" x14ac:dyDescent="0.3">
      <c r="A4583" s="17" t="str">
        <f t="shared" si="76"/>
        <v>2022-23Greater SheppartonMC3</v>
      </c>
      <c r="B4583" s="17" t="s">
        <v>289</v>
      </c>
      <c r="C4583" s="17" t="s">
        <v>249</v>
      </c>
      <c r="D4583" s="17" t="s">
        <v>297</v>
      </c>
      <c r="E4583" s="17">
        <v>89.489379870668202</v>
      </c>
      <c r="F4583" s="17">
        <v>86.610523781947194</v>
      </c>
      <c r="G4583" s="17">
        <v>78.938040691987098</v>
      </c>
    </row>
    <row r="4584" spans="1:7" x14ac:dyDescent="0.3">
      <c r="A4584" s="17" t="str">
        <f t="shared" si="76"/>
        <v>2022-23Greater SheppartonMC2</v>
      </c>
      <c r="B4584" s="17" t="s">
        <v>289</v>
      </c>
      <c r="C4584" s="17" t="s">
        <v>249</v>
      </c>
      <c r="D4584" s="17" t="s">
        <v>320</v>
      </c>
      <c r="E4584" s="17">
        <v>0.998787878787879</v>
      </c>
      <c r="F4584" s="17">
        <v>1.02181898787823</v>
      </c>
      <c r="G4584" s="17">
        <v>1.00852204974094</v>
      </c>
    </row>
    <row r="4585" spans="1:7" x14ac:dyDescent="0.3">
      <c r="A4585" s="17" t="str">
        <f t="shared" si="76"/>
        <v>2022-23Greater SheppartonWC1</v>
      </c>
      <c r="B4585" s="17" t="s">
        <v>289</v>
      </c>
      <c r="C4585" s="17" t="s">
        <v>249</v>
      </c>
      <c r="D4585" s="17" t="s">
        <v>294</v>
      </c>
      <c r="E4585" s="17">
        <v>34.462475346873802</v>
      </c>
      <c r="F4585" s="17">
        <v>142.272041912909</v>
      </c>
      <c r="G4585" s="17">
        <v>146.890639312415</v>
      </c>
    </row>
    <row r="4586" spans="1:7" x14ac:dyDescent="0.3">
      <c r="A4586" s="17" t="str">
        <f t="shared" si="76"/>
        <v>2022-23Greater SheppartonLB4</v>
      </c>
      <c r="B4586" s="17" t="s">
        <v>289</v>
      </c>
      <c r="C4586" s="17" t="s">
        <v>249</v>
      </c>
      <c r="D4586" s="17" t="s">
        <v>331</v>
      </c>
      <c r="E4586" s="17">
        <v>7.4666179974251304E-2</v>
      </c>
      <c r="F4586" s="17">
        <v>0.122091598425925</v>
      </c>
      <c r="G4586" s="17">
        <v>9.6759977478596604E-2</v>
      </c>
    </row>
    <row r="4587" spans="1:7" x14ac:dyDescent="0.3">
      <c r="A4587" s="17" t="str">
        <f t="shared" si="76"/>
        <v>2022-23Greater SheppartonO5</v>
      </c>
      <c r="B4587" s="17" t="s">
        <v>289</v>
      </c>
      <c r="C4587" s="17" t="s">
        <v>249</v>
      </c>
      <c r="D4587" s="17" t="s">
        <v>70</v>
      </c>
      <c r="E4587" s="17">
        <v>1.0088753906941099</v>
      </c>
      <c r="F4587" s="17">
        <v>1.1059595598276799</v>
      </c>
      <c r="G4587" s="17">
        <v>0.93909639972016701</v>
      </c>
    </row>
    <row r="4588" spans="1:7" x14ac:dyDescent="0.3">
      <c r="A4588" s="17" t="str">
        <f t="shared" si="76"/>
        <v>2022-23Greater SheppartonLB1</v>
      </c>
      <c r="B4588" s="17" t="s">
        <v>289</v>
      </c>
      <c r="C4588" s="17" t="s">
        <v>249</v>
      </c>
      <c r="D4588" s="17" t="s">
        <v>329</v>
      </c>
      <c r="E4588" s="17">
        <v>2.56804153036552</v>
      </c>
      <c r="F4588" s="17">
        <v>3.7135197666989099</v>
      </c>
      <c r="G4588" s="17">
        <v>3.22169324684495</v>
      </c>
    </row>
    <row r="4589" spans="1:7" x14ac:dyDescent="0.3">
      <c r="A4589" s="17" t="str">
        <f t="shared" si="76"/>
        <v>2022-23Greater SheppartonLB5</v>
      </c>
      <c r="B4589" s="17" t="s">
        <v>289</v>
      </c>
      <c r="C4589" s="17" t="s">
        <v>249</v>
      </c>
      <c r="D4589" s="17" t="s">
        <v>330</v>
      </c>
      <c r="E4589" s="17">
        <v>19.676622188666101</v>
      </c>
      <c r="F4589" s="17">
        <v>35.380655636704098</v>
      </c>
      <c r="G4589" s="17">
        <v>32.999977382226199</v>
      </c>
    </row>
    <row r="4590" spans="1:7" x14ac:dyDescent="0.3">
      <c r="A4590" s="17" t="str">
        <f t="shared" si="76"/>
        <v>2022-23Greater SheppartonS1</v>
      </c>
      <c r="B4590" s="17" t="s">
        <v>289</v>
      </c>
      <c r="C4590" s="17" t="s">
        <v>249</v>
      </c>
      <c r="D4590" s="17" t="s">
        <v>116</v>
      </c>
      <c r="E4590" s="17">
        <v>0.56891030264749498</v>
      </c>
      <c r="F4590" s="17">
        <v>0.58414073656118604</v>
      </c>
      <c r="G4590" s="17">
        <v>0.57434264211577601</v>
      </c>
    </row>
    <row r="4591" spans="1:7" x14ac:dyDescent="0.3">
      <c r="A4591" s="17" t="str">
        <f t="shared" si="76"/>
        <v>2022-23Greater SheppartonG5</v>
      </c>
      <c r="B4591" s="17" t="s">
        <v>289</v>
      </c>
      <c r="C4591" s="17" t="s">
        <v>249</v>
      </c>
      <c r="D4591" s="17" t="s">
        <v>335</v>
      </c>
      <c r="E4591" s="17">
        <v>51</v>
      </c>
      <c r="F4591" s="17">
        <v>53.15</v>
      </c>
      <c r="G4591" s="17">
        <v>50.3</v>
      </c>
    </row>
    <row r="4592" spans="1:7" x14ac:dyDescent="0.3">
      <c r="A4592" s="17" t="str">
        <f t="shared" si="76"/>
        <v>2022-23Greater SheppartonE2</v>
      </c>
      <c r="B4592" s="17" t="s">
        <v>289</v>
      </c>
      <c r="C4592" s="17" t="s">
        <v>249</v>
      </c>
      <c r="D4592" s="17" t="s">
        <v>54</v>
      </c>
      <c r="E4592" s="17">
        <v>4457.7575757575796</v>
      </c>
      <c r="F4592" s="17">
        <v>3923.0064852901201</v>
      </c>
      <c r="G4592" s="17">
        <v>4648.8614323008096</v>
      </c>
    </row>
    <row r="4593" spans="1:7" x14ac:dyDescent="0.3">
      <c r="A4593" s="17" t="str">
        <f t="shared" ref="A4593:A4656" si="77">CONCATENATE(B4593,C4593,D4593)</f>
        <v>2022-23Greater SheppartonC7</v>
      </c>
      <c r="B4593" s="17" t="s">
        <v>289</v>
      </c>
      <c r="C4593" s="17" t="s">
        <v>249</v>
      </c>
      <c r="D4593" s="17" t="s">
        <v>296</v>
      </c>
      <c r="E4593" s="17">
        <v>0.16297226582940899</v>
      </c>
      <c r="F4593" s="17">
        <v>0.182727611163157</v>
      </c>
      <c r="G4593" s="17">
        <v>0.17335633651684701</v>
      </c>
    </row>
    <row r="4594" spans="1:7" x14ac:dyDescent="0.3">
      <c r="A4594" s="17" t="str">
        <f t="shared" si="77"/>
        <v>2022-23Greater SheppartonC6</v>
      </c>
      <c r="B4594" s="17" t="s">
        <v>289</v>
      </c>
      <c r="C4594" s="17" t="s">
        <v>249</v>
      </c>
      <c r="D4594" s="17" t="s">
        <v>307</v>
      </c>
      <c r="E4594" s="17">
        <v>2</v>
      </c>
      <c r="F4594" s="17">
        <v>5.4936708860759502</v>
      </c>
      <c r="G4594" s="17">
        <v>3.4</v>
      </c>
    </row>
    <row r="4595" spans="1:7" x14ac:dyDescent="0.3">
      <c r="A4595" s="17" t="str">
        <f t="shared" si="77"/>
        <v>2022-23Greater SheppartonC5</v>
      </c>
      <c r="B4595" s="17" t="s">
        <v>289</v>
      </c>
      <c r="C4595" s="17" t="s">
        <v>249</v>
      </c>
      <c r="D4595" s="17" t="s">
        <v>308</v>
      </c>
      <c r="E4595" s="17">
        <v>470.14069374065298</v>
      </c>
      <c r="F4595" s="17">
        <v>564.26027484438498</v>
      </c>
      <c r="G4595" s="17">
        <v>449.27192534651198</v>
      </c>
    </row>
    <row r="4596" spans="1:7" x14ac:dyDescent="0.3">
      <c r="A4596" s="17" t="str">
        <f t="shared" si="77"/>
        <v>2022-23Greater SheppartonC4</v>
      </c>
      <c r="B4596" s="17" t="s">
        <v>289</v>
      </c>
      <c r="C4596" s="17" t="s">
        <v>249</v>
      </c>
      <c r="D4596" s="17" t="s">
        <v>309</v>
      </c>
      <c r="E4596" s="17">
        <v>1617.9054201210899</v>
      </c>
      <c r="F4596" s="17">
        <v>1671.0885249641201</v>
      </c>
      <c r="G4596" s="17">
        <v>1674.3762697054799</v>
      </c>
    </row>
    <row r="4597" spans="1:7" x14ac:dyDescent="0.3">
      <c r="A4597" s="17" t="str">
        <f t="shared" si="77"/>
        <v>2022-23Greater SheppartonC3</v>
      </c>
      <c r="B4597" s="17" t="s">
        <v>289</v>
      </c>
      <c r="C4597" s="17" t="s">
        <v>249</v>
      </c>
      <c r="D4597" s="17" t="s">
        <v>310</v>
      </c>
      <c r="E4597" s="17">
        <v>29.023598820059</v>
      </c>
      <c r="F4597" s="17">
        <v>105.235536283898</v>
      </c>
      <c r="G4597" s="17">
        <v>52.680318860991498</v>
      </c>
    </row>
    <row r="4598" spans="1:7" x14ac:dyDescent="0.3">
      <c r="A4598" s="17" t="str">
        <f t="shared" si="77"/>
        <v>2022-23Greater SheppartonC2</v>
      </c>
      <c r="B4598" s="17" t="s">
        <v>289</v>
      </c>
      <c r="C4598" s="17" t="s">
        <v>249</v>
      </c>
      <c r="D4598" s="17" t="s">
        <v>311</v>
      </c>
      <c r="E4598" s="17">
        <v>17382.994787507399</v>
      </c>
      <c r="F4598" s="17">
        <v>17890.101708148799</v>
      </c>
      <c r="G4598" s="17">
        <v>17142.676212951701</v>
      </c>
    </row>
    <row r="4599" spans="1:7" x14ac:dyDescent="0.3">
      <c r="A4599" s="17" t="str">
        <f t="shared" si="77"/>
        <v>2022-23Greater SheppartonO3</v>
      </c>
      <c r="B4599" s="17" t="s">
        <v>289</v>
      </c>
      <c r="C4599" s="17" t="s">
        <v>249</v>
      </c>
      <c r="D4599" s="17" t="s">
        <v>314</v>
      </c>
      <c r="E4599" s="17">
        <v>3.9910651197775399E-2</v>
      </c>
      <c r="F4599" s="17">
        <v>2.9313650044590699E-2</v>
      </c>
      <c r="G4599" s="17">
        <v>4.1339186733238699E-2</v>
      </c>
    </row>
    <row r="4600" spans="1:7" x14ac:dyDescent="0.3">
      <c r="A4600" s="17" t="str">
        <f t="shared" si="77"/>
        <v>2022-23Greater SheppartonS2</v>
      </c>
      <c r="B4600" s="17" t="s">
        <v>289</v>
      </c>
      <c r="C4600" s="17" t="s">
        <v>249</v>
      </c>
      <c r="D4600" s="17" t="s">
        <v>317</v>
      </c>
      <c r="E4600" s="17">
        <v>5.3973580834550203E-3</v>
      </c>
      <c r="F4600" s="17">
        <v>3.07688577560212E-3</v>
      </c>
      <c r="G4600" s="17">
        <v>4.4272511861288902E-3</v>
      </c>
    </row>
    <row r="4601" spans="1:7" x14ac:dyDescent="0.3">
      <c r="A4601" s="17" t="str">
        <f t="shared" si="77"/>
        <v>2022-23Greater SheppartonWC2</v>
      </c>
      <c r="B4601" s="17" t="s">
        <v>289</v>
      </c>
      <c r="C4601" s="17" t="s">
        <v>249</v>
      </c>
      <c r="D4601" s="17" t="s">
        <v>293</v>
      </c>
      <c r="E4601" s="17">
        <v>3.44517468004151</v>
      </c>
      <c r="F4601" s="17">
        <v>6.0319201847867001</v>
      </c>
      <c r="G4601" s="17">
        <v>4.9082267841022498</v>
      </c>
    </row>
    <row r="4602" spans="1:7" x14ac:dyDescent="0.3">
      <c r="A4602" s="17" t="str">
        <f t="shared" si="77"/>
        <v>2022-23Greater SheppartonOP1</v>
      </c>
      <c r="B4602" s="17" t="s">
        <v>289</v>
      </c>
      <c r="C4602" s="17" t="s">
        <v>249</v>
      </c>
      <c r="D4602" s="17" t="s">
        <v>306</v>
      </c>
      <c r="E4602" s="17">
        <v>4.6222973340523103E-2</v>
      </c>
      <c r="F4602" s="17">
        <v>-1.20220242720441E-2</v>
      </c>
      <c r="G4602" s="17">
        <v>-0.13145633104388799</v>
      </c>
    </row>
    <row r="4603" spans="1:7" x14ac:dyDescent="0.3">
      <c r="A4603" s="17" t="str">
        <f t="shared" si="77"/>
        <v>2022-23Greater SheppartonO4</v>
      </c>
      <c r="B4603" s="17" t="s">
        <v>289</v>
      </c>
      <c r="C4603" s="17" t="s">
        <v>249</v>
      </c>
      <c r="D4603" s="17" t="s">
        <v>313</v>
      </c>
      <c r="E4603" s="17">
        <v>0.312707529390649</v>
      </c>
      <c r="F4603" s="17">
        <v>0.195570360867104</v>
      </c>
      <c r="G4603" s="17">
        <v>0.33077351202828098</v>
      </c>
    </row>
    <row r="4604" spans="1:7" x14ac:dyDescent="0.3">
      <c r="A4604" s="17" t="str">
        <f t="shared" si="77"/>
        <v>2022-23Greater SheppartonO2</v>
      </c>
      <c r="B4604" s="17" t="s">
        <v>289</v>
      </c>
      <c r="C4604" s="17" t="s">
        <v>249</v>
      </c>
      <c r="D4604" s="17" t="s">
        <v>315</v>
      </c>
      <c r="E4604" s="17">
        <v>0.20995828869692101</v>
      </c>
      <c r="F4604" s="17">
        <v>0.148505628817174</v>
      </c>
      <c r="G4604" s="17">
        <v>0.26343819750355202</v>
      </c>
    </row>
    <row r="4605" spans="1:7" x14ac:dyDescent="0.3">
      <c r="A4605" s="17" t="str">
        <f t="shared" si="77"/>
        <v>2022-23Greater SheppartonL2</v>
      </c>
      <c r="B4605" s="17" t="s">
        <v>289</v>
      </c>
      <c r="C4605" s="17" t="s">
        <v>249</v>
      </c>
      <c r="D4605" s="17" t="s">
        <v>316</v>
      </c>
      <c r="E4605" s="17">
        <v>0.607554399107883</v>
      </c>
      <c r="F4605" s="17">
        <v>0.26483524241297501</v>
      </c>
      <c r="G4605" s="17">
        <v>0.36000864338246502</v>
      </c>
    </row>
    <row r="4606" spans="1:7" x14ac:dyDescent="0.3">
      <c r="A4606" s="17" t="str">
        <f t="shared" si="77"/>
        <v>2022-23Greater SheppartonE4</v>
      </c>
      <c r="B4606" s="17" t="s">
        <v>289</v>
      </c>
      <c r="C4606" s="17" t="s">
        <v>249</v>
      </c>
      <c r="D4606" s="17" t="s">
        <v>299</v>
      </c>
      <c r="E4606" s="17">
        <v>2290.0909090909099</v>
      </c>
      <c r="F4606" s="17">
        <v>1846.8824585038799</v>
      </c>
      <c r="G4606" s="17">
        <v>1962.3238552365401</v>
      </c>
    </row>
    <row r="4607" spans="1:7" x14ac:dyDescent="0.3">
      <c r="A4607" s="17" t="str">
        <f t="shared" si="77"/>
        <v>2022-23Greater SheppartonWC5</v>
      </c>
      <c r="B4607" s="17" t="s">
        <v>289</v>
      </c>
      <c r="C4607" s="17" t="s">
        <v>249</v>
      </c>
      <c r="D4607" s="17" t="s">
        <v>46</v>
      </c>
      <c r="E4607" s="17">
        <v>0.50227959201462002</v>
      </c>
      <c r="F4607" s="17">
        <v>0.48157373029276901</v>
      </c>
      <c r="G4607" s="17">
        <v>0.54833223774976803</v>
      </c>
    </row>
    <row r="4608" spans="1:7" x14ac:dyDescent="0.3">
      <c r="A4608" s="17" t="str">
        <f t="shared" si="77"/>
        <v>2022-23Greater SheppartonWC4</v>
      </c>
      <c r="B4608" s="17" t="s">
        <v>289</v>
      </c>
      <c r="C4608" s="17" t="s">
        <v>249</v>
      </c>
      <c r="D4608" s="17" t="s">
        <v>291</v>
      </c>
      <c r="E4608" s="17">
        <v>84.685146210142804</v>
      </c>
      <c r="F4608" s="17">
        <v>77.599560290157896</v>
      </c>
      <c r="G4608" s="17">
        <v>68.264742948692103</v>
      </c>
    </row>
    <row r="4609" spans="1:7" x14ac:dyDescent="0.3">
      <c r="A4609" s="17" t="str">
        <f t="shared" si="77"/>
        <v>2022-23Greater SheppartonWC3</v>
      </c>
      <c r="B4609" s="17" t="s">
        <v>289</v>
      </c>
      <c r="C4609" s="17" t="s">
        <v>249</v>
      </c>
      <c r="D4609" s="17" t="s">
        <v>292</v>
      </c>
      <c r="E4609" s="17">
        <v>125.039159493181</v>
      </c>
      <c r="F4609" s="17">
        <v>137.95516789220801</v>
      </c>
      <c r="G4609" s="17">
        <v>124.253278087631</v>
      </c>
    </row>
    <row r="4610" spans="1:7" x14ac:dyDescent="0.3">
      <c r="A4610" s="17" t="str">
        <f t="shared" si="77"/>
        <v>2022-23Greater SheppartonC1</v>
      </c>
      <c r="B4610" s="17" t="s">
        <v>289</v>
      </c>
      <c r="C4610" s="17" t="s">
        <v>249</v>
      </c>
      <c r="D4610" s="17" t="s">
        <v>312</v>
      </c>
      <c r="E4610" s="17">
        <v>2135.90231295283</v>
      </c>
      <c r="F4610" s="17">
        <v>2409.9772621942202</v>
      </c>
      <c r="G4610" s="17">
        <v>2419.9557779638999</v>
      </c>
    </row>
    <row r="4611" spans="1:7" x14ac:dyDescent="0.3">
      <c r="A4611" s="17" t="str">
        <f t="shared" si="77"/>
        <v>2022-23Greater SheppartonL1</v>
      </c>
      <c r="B4611" s="17" t="s">
        <v>289</v>
      </c>
      <c r="C4611" s="17" t="s">
        <v>249</v>
      </c>
      <c r="D4611" s="17" t="s">
        <v>63</v>
      </c>
      <c r="E4611" s="17">
        <v>1.9917650759157099</v>
      </c>
      <c r="F4611" s="17">
        <v>2.64124785824758</v>
      </c>
      <c r="G4611" s="17">
        <v>2.6285601103064402</v>
      </c>
    </row>
    <row r="4612" spans="1:7" x14ac:dyDescent="0.3">
      <c r="A4612" s="17" t="str">
        <f t="shared" si="77"/>
        <v>2022-23Greater SheppartonG4</v>
      </c>
      <c r="B4612" s="17" t="s">
        <v>289</v>
      </c>
      <c r="C4612" s="17" t="s">
        <v>249</v>
      </c>
      <c r="D4612" s="17" t="s">
        <v>336</v>
      </c>
      <c r="E4612" s="17">
        <v>50437.222222222197</v>
      </c>
      <c r="F4612" s="17">
        <v>57531.340882433498</v>
      </c>
      <c r="G4612" s="17">
        <v>53316.822090909103</v>
      </c>
    </row>
    <row r="4613" spans="1:7" x14ac:dyDescent="0.3">
      <c r="A4613" s="17" t="str">
        <f t="shared" si="77"/>
        <v>2022-23Greater SheppartonAF2</v>
      </c>
      <c r="B4613" s="17" t="s">
        <v>289</v>
      </c>
      <c r="C4613" s="17" t="s">
        <v>249</v>
      </c>
      <c r="D4613" s="17" t="s">
        <v>321</v>
      </c>
      <c r="E4613" s="17">
        <v>0</v>
      </c>
      <c r="F4613" s="17">
        <v>1.5932435144763899</v>
      </c>
      <c r="G4613" s="17">
        <v>1.25901098901099</v>
      </c>
    </row>
    <row r="4614" spans="1:7" x14ac:dyDescent="0.3">
      <c r="A4614" s="17" t="str">
        <f t="shared" si="77"/>
        <v>2022-23Greater SheppartonAF6</v>
      </c>
      <c r="B4614" s="17" t="s">
        <v>289</v>
      </c>
      <c r="C4614" s="17" t="s">
        <v>249</v>
      </c>
      <c r="D4614" s="17" t="s">
        <v>332</v>
      </c>
      <c r="E4614" s="17">
        <v>4.9584888127422904</v>
      </c>
      <c r="F4614" s="17">
        <v>4.5893074838611296</v>
      </c>
      <c r="G4614" s="17">
        <v>5.7922074451604901</v>
      </c>
    </row>
    <row r="4615" spans="1:7" x14ac:dyDescent="0.3">
      <c r="A4615" s="17" t="str">
        <f t="shared" si="77"/>
        <v>2022-23Greater SheppartonAF7</v>
      </c>
      <c r="B4615" s="17" t="s">
        <v>289</v>
      </c>
      <c r="C4615" s="17" t="s">
        <v>249</v>
      </c>
      <c r="D4615" s="17" t="s">
        <v>322</v>
      </c>
      <c r="E4615" s="17">
        <v>4.8301084021949796</v>
      </c>
      <c r="F4615" s="17">
        <v>11.500413423283</v>
      </c>
      <c r="G4615" s="17">
        <v>5.3552071712788498</v>
      </c>
    </row>
    <row r="4616" spans="1:7" x14ac:dyDescent="0.3">
      <c r="A4616" s="17" t="str">
        <f t="shared" si="77"/>
        <v>2022-23Greater SheppartonAM1</v>
      </c>
      <c r="B4616" s="17" t="s">
        <v>289</v>
      </c>
      <c r="C4616" s="17" t="s">
        <v>249</v>
      </c>
      <c r="D4616" s="17" t="s">
        <v>318</v>
      </c>
      <c r="E4616" s="17">
        <v>1</v>
      </c>
      <c r="F4616" s="17">
        <v>1.9084866693768601</v>
      </c>
      <c r="G4616" s="17">
        <v>1.6666761210683301</v>
      </c>
    </row>
    <row r="4617" spans="1:7" x14ac:dyDescent="0.3">
      <c r="A4617" s="17" t="str">
        <f t="shared" si="77"/>
        <v>2022-23Greater SheppartonAM2</v>
      </c>
      <c r="B4617" s="17" t="s">
        <v>289</v>
      </c>
      <c r="C4617" s="17" t="s">
        <v>249</v>
      </c>
      <c r="D4617" s="17" t="s">
        <v>323</v>
      </c>
      <c r="E4617" s="17">
        <v>0.37191489361702101</v>
      </c>
      <c r="F4617" s="17">
        <v>0.43219647255364302</v>
      </c>
      <c r="G4617" s="17">
        <v>0.379595454630824</v>
      </c>
    </row>
    <row r="4618" spans="1:7" x14ac:dyDescent="0.3">
      <c r="A4618" s="17" t="str">
        <f t="shared" si="77"/>
        <v>2022-23Greater SheppartonAM5</v>
      </c>
      <c r="B4618" s="17" t="s">
        <v>289</v>
      </c>
      <c r="C4618" s="17" t="s">
        <v>249</v>
      </c>
      <c r="D4618" s="17" t="s">
        <v>324</v>
      </c>
      <c r="E4618" s="17">
        <v>0.61276595744680895</v>
      </c>
      <c r="F4618" s="17">
        <v>0.36645320055673702</v>
      </c>
      <c r="G4618" s="17">
        <v>0.44620903938154799</v>
      </c>
    </row>
    <row r="4619" spans="1:7" x14ac:dyDescent="0.3">
      <c r="A4619" s="17" t="str">
        <f t="shared" si="77"/>
        <v>2022-23Greater SheppartonAM6</v>
      </c>
      <c r="B4619" s="17" t="s">
        <v>289</v>
      </c>
      <c r="C4619" s="17" t="s">
        <v>249</v>
      </c>
      <c r="D4619" s="17" t="s">
        <v>325</v>
      </c>
      <c r="E4619" s="17">
        <v>21.911373107023099</v>
      </c>
      <c r="F4619" s="17">
        <v>14.217352510829301</v>
      </c>
      <c r="G4619" s="17">
        <v>17.388015744710501</v>
      </c>
    </row>
    <row r="4620" spans="1:7" x14ac:dyDescent="0.3">
      <c r="A4620" s="17" t="str">
        <f t="shared" si="77"/>
        <v>2022-23Greater SheppartonG3</v>
      </c>
      <c r="B4620" s="17" t="s">
        <v>289</v>
      </c>
      <c r="C4620" s="17" t="s">
        <v>249</v>
      </c>
      <c r="D4620" s="17" t="s">
        <v>337</v>
      </c>
      <c r="E4620" s="17">
        <v>0.92361111111111105</v>
      </c>
      <c r="F4620" s="17">
        <v>0.926844095214302</v>
      </c>
      <c r="G4620" s="17">
        <v>0.94819010354724598</v>
      </c>
    </row>
    <row r="4621" spans="1:7" x14ac:dyDescent="0.3">
      <c r="A4621" s="17" t="str">
        <f t="shared" si="77"/>
        <v>2022-23Greater SheppartonFS1</v>
      </c>
      <c r="B4621" s="17" t="s">
        <v>289</v>
      </c>
      <c r="C4621" s="17" t="s">
        <v>249</v>
      </c>
      <c r="D4621" s="17" t="s">
        <v>327</v>
      </c>
      <c r="E4621" s="17">
        <v>2.6923076923076898</v>
      </c>
      <c r="F4621" s="17">
        <v>2.0179266072490498</v>
      </c>
      <c r="G4621" s="17">
        <v>2.4762689024107498</v>
      </c>
    </row>
    <row r="4622" spans="1:7" x14ac:dyDescent="0.3">
      <c r="A4622" s="17" t="str">
        <f t="shared" si="77"/>
        <v>2022-23Greater SheppartonFS2</v>
      </c>
      <c r="B4622" s="17" t="s">
        <v>289</v>
      </c>
      <c r="C4622" s="17" t="s">
        <v>249</v>
      </c>
      <c r="D4622" s="17" t="s">
        <v>328</v>
      </c>
      <c r="E4622" s="17">
        <v>0.30434782608695699</v>
      </c>
      <c r="F4622" s="17">
        <v>0.86800034719728203</v>
      </c>
      <c r="G4622" s="17">
        <v>0.77116351174723297</v>
      </c>
    </row>
    <row r="4623" spans="1:7" x14ac:dyDescent="0.3">
      <c r="A4623" s="17" t="str">
        <f t="shared" si="77"/>
        <v>2022-23Greater SheppartonFS3</v>
      </c>
      <c r="B4623" s="17" t="s">
        <v>289</v>
      </c>
      <c r="C4623" s="17" t="s">
        <v>249</v>
      </c>
      <c r="D4623" s="17" t="s">
        <v>333</v>
      </c>
      <c r="E4623" s="17">
        <v>585.67155425219903</v>
      </c>
      <c r="F4623" s="17">
        <v>533.95638105639796</v>
      </c>
      <c r="G4623" s="17">
        <v>563.69692671476901</v>
      </c>
    </row>
    <row r="4624" spans="1:7" x14ac:dyDescent="0.3">
      <c r="A4624" s="17" t="str">
        <f t="shared" si="77"/>
        <v>2022-23Greater SheppartonFS4</v>
      </c>
      <c r="B4624" s="17" t="s">
        <v>289</v>
      </c>
      <c r="C4624" s="17" t="s">
        <v>249</v>
      </c>
      <c r="D4624" s="17" t="s">
        <v>339</v>
      </c>
      <c r="E4624" s="17">
        <v>1</v>
      </c>
      <c r="F4624" s="17">
        <v>0.84019844555310996</v>
      </c>
      <c r="G4624" s="17">
        <v>0.88085551404364304</v>
      </c>
    </row>
    <row r="4625" spans="1:7" x14ac:dyDescent="0.3">
      <c r="A4625" s="17" t="str">
        <f t="shared" si="77"/>
        <v>2022-23Greater SheppartonG1</v>
      </c>
      <c r="B4625" s="17" t="s">
        <v>289</v>
      </c>
      <c r="C4625" s="17" t="s">
        <v>249</v>
      </c>
      <c r="D4625" s="17" t="s">
        <v>338</v>
      </c>
      <c r="E4625" s="17">
        <v>1.6129032258064498E-2</v>
      </c>
      <c r="F4625" s="17">
        <v>8.9952113267928305E-2</v>
      </c>
      <c r="G4625" s="17">
        <v>0.12700613505196301</v>
      </c>
    </row>
    <row r="4626" spans="1:7" x14ac:dyDescent="0.3">
      <c r="A4626" s="17" t="str">
        <f t="shared" si="77"/>
        <v>2022-23Greater SheppartonG2</v>
      </c>
      <c r="B4626" s="17" t="s">
        <v>289</v>
      </c>
      <c r="C4626" s="17" t="s">
        <v>249</v>
      </c>
      <c r="D4626" s="17" t="s">
        <v>22</v>
      </c>
      <c r="E4626" s="17">
        <v>53</v>
      </c>
      <c r="F4626" s="17">
        <v>53.875641025641002</v>
      </c>
      <c r="G4626" s="17">
        <v>50.6</v>
      </c>
    </row>
    <row r="4627" spans="1:7" x14ac:dyDescent="0.3">
      <c r="A4627" s="17" t="str">
        <f t="shared" si="77"/>
        <v>2022-23Greater SheppartonAM7</v>
      </c>
      <c r="B4627" s="17" t="s">
        <v>289</v>
      </c>
      <c r="C4627" s="17" t="s">
        <v>249</v>
      </c>
      <c r="D4627" s="17" t="s">
        <v>326</v>
      </c>
      <c r="E4627" s="17">
        <v>1</v>
      </c>
      <c r="F4627" s="17">
        <v>0.63968792645263195</v>
      </c>
      <c r="G4627" s="17">
        <v>0.59411764705882397</v>
      </c>
    </row>
    <row r="4628" spans="1:7" x14ac:dyDescent="0.3">
      <c r="A4628" s="17" t="str">
        <f t="shared" si="77"/>
        <v>2022-23Hepburn ShireR2</v>
      </c>
      <c r="B4628" s="17" t="s">
        <v>289</v>
      </c>
      <c r="C4628" s="17" t="s">
        <v>223</v>
      </c>
      <c r="D4628" s="17" t="s">
        <v>31</v>
      </c>
      <c r="E4628" s="17">
        <v>0.98189361786796303</v>
      </c>
      <c r="F4628" s="17">
        <v>0.96653235715222696</v>
      </c>
      <c r="G4628" s="17">
        <v>0.96732087541506495</v>
      </c>
    </row>
    <row r="4629" spans="1:7" x14ac:dyDescent="0.3">
      <c r="A4629" s="17" t="str">
        <f t="shared" si="77"/>
        <v>2022-23Hepburn ShireR3</v>
      </c>
      <c r="B4629" s="17" t="s">
        <v>289</v>
      </c>
      <c r="C4629" s="17" t="s">
        <v>223</v>
      </c>
      <c r="D4629" s="17" t="s">
        <v>300</v>
      </c>
      <c r="E4629" s="17">
        <v>49.403422553751597</v>
      </c>
      <c r="F4629" s="17">
        <v>112.740943187181</v>
      </c>
      <c r="G4629" s="17">
        <v>58.622104241494398</v>
      </c>
    </row>
    <row r="4630" spans="1:7" x14ac:dyDescent="0.3">
      <c r="A4630" s="17" t="str">
        <f t="shared" si="77"/>
        <v>2022-23Hepburn ShireR4</v>
      </c>
      <c r="B4630" s="17" t="s">
        <v>289</v>
      </c>
      <c r="C4630" s="17" t="s">
        <v>223</v>
      </c>
      <c r="D4630" s="17" t="s">
        <v>290</v>
      </c>
      <c r="E4630" s="17">
        <v>10.7715838554093</v>
      </c>
      <c r="F4630" s="17">
        <v>18.264228852014799</v>
      </c>
      <c r="G4630" s="17">
        <v>6.8460442646501303</v>
      </c>
    </row>
    <row r="4631" spans="1:7" x14ac:dyDescent="0.3">
      <c r="A4631" s="17" t="str">
        <f t="shared" si="77"/>
        <v>2022-23Hepburn ShireR5</v>
      </c>
      <c r="B4631" s="17" t="s">
        <v>289</v>
      </c>
      <c r="C4631" s="17" t="s">
        <v>223</v>
      </c>
      <c r="D4631" s="17" t="s">
        <v>298</v>
      </c>
      <c r="E4631" s="17">
        <v>33</v>
      </c>
      <c r="F4631" s="17">
        <v>50.147435897435898</v>
      </c>
      <c r="G4631" s="17">
        <v>44.210526315789501</v>
      </c>
    </row>
    <row r="4632" spans="1:7" x14ac:dyDescent="0.3">
      <c r="A4632" s="17" t="str">
        <f t="shared" si="77"/>
        <v>2022-23Hepburn ShireSP1</v>
      </c>
      <c r="B4632" s="17" t="s">
        <v>289</v>
      </c>
      <c r="C4632" s="17" t="s">
        <v>223</v>
      </c>
      <c r="D4632" s="17" t="s">
        <v>305</v>
      </c>
      <c r="E4632" s="17">
        <v>145</v>
      </c>
      <c r="F4632" s="17">
        <v>87.031818181818196</v>
      </c>
      <c r="G4632" s="17">
        <v>76.302631578947398</v>
      </c>
    </row>
    <row r="4633" spans="1:7" x14ac:dyDescent="0.3">
      <c r="A4633" s="17" t="str">
        <f t="shared" si="77"/>
        <v>2022-23Hepburn ShireR1</v>
      </c>
      <c r="B4633" s="17" t="s">
        <v>289</v>
      </c>
      <c r="C4633" s="17" t="s">
        <v>223</v>
      </c>
      <c r="D4633" s="17" t="s">
        <v>301</v>
      </c>
      <c r="E4633" s="17">
        <v>43.081597237241198</v>
      </c>
      <c r="F4633" s="17">
        <v>82.350770672540904</v>
      </c>
      <c r="G4633" s="17">
        <v>57.028314361718401</v>
      </c>
    </row>
    <row r="4634" spans="1:7" x14ac:dyDescent="0.3">
      <c r="A4634" s="17" t="str">
        <f t="shared" si="77"/>
        <v>2022-23Hepburn ShireSP3</v>
      </c>
      <c r="B4634" s="17" t="s">
        <v>289</v>
      </c>
      <c r="C4634" s="17" t="s">
        <v>223</v>
      </c>
      <c r="D4634" s="17" t="s">
        <v>295</v>
      </c>
      <c r="E4634" s="17">
        <v>3473.9454094292801</v>
      </c>
      <c r="F4634" s="17">
        <v>3010.6430743850301</v>
      </c>
      <c r="G4634" s="17">
        <v>3012.9055755993099</v>
      </c>
    </row>
    <row r="4635" spans="1:7" x14ac:dyDescent="0.3">
      <c r="A4635" s="17" t="str">
        <f t="shared" si="77"/>
        <v>2022-23Hepburn ShireMC2</v>
      </c>
      <c r="B4635" s="17" t="s">
        <v>289</v>
      </c>
      <c r="C4635" s="17" t="s">
        <v>223</v>
      </c>
      <c r="D4635" s="17" t="s">
        <v>320</v>
      </c>
      <c r="E4635" s="17">
        <v>1.02362204724409</v>
      </c>
      <c r="F4635" s="17">
        <v>1.02181898787823</v>
      </c>
      <c r="G4635" s="17">
        <v>1.00959339883766</v>
      </c>
    </row>
    <row r="4636" spans="1:7" x14ac:dyDescent="0.3">
      <c r="A4636" s="17" t="str">
        <f t="shared" si="77"/>
        <v>2022-23Hepburn ShireSP4</v>
      </c>
      <c r="B4636" s="17" t="s">
        <v>289</v>
      </c>
      <c r="C4636" s="17" t="s">
        <v>223</v>
      </c>
      <c r="D4636" s="17" t="s">
        <v>319</v>
      </c>
      <c r="E4636" s="17">
        <v>0.4</v>
      </c>
      <c r="F4636" s="17">
        <v>0.52134335627158601</v>
      </c>
      <c r="G4636" s="17">
        <v>0.231578947368421</v>
      </c>
    </row>
    <row r="4637" spans="1:7" x14ac:dyDescent="0.3">
      <c r="A4637" s="17" t="str">
        <f t="shared" si="77"/>
        <v>2022-23Hepburn ShireSP2</v>
      </c>
      <c r="B4637" s="17" t="s">
        <v>289</v>
      </c>
      <c r="C4637" s="17" t="s">
        <v>223</v>
      </c>
      <c r="D4637" s="17" t="s">
        <v>38</v>
      </c>
      <c r="E4637" s="17">
        <v>0.33791208791208799</v>
      </c>
      <c r="F4637" s="17">
        <v>0.63316761822819201</v>
      </c>
      <c r="G4637" s="17">
        <v>0.666186949109148</v>
      </c>
    </row>
    <row r="4638" spans="1:7" x14ac:dyDescent="0.3">
      <c r="A4638" s="17" t="str">
        <f t="shared" si="77"/>
        <v>2022-23Hepburn ShireMC6</v>
      </c>
      <c r="B4638" s="17" t="s">
        <v>289</v>
      </c>
      <c r="C4638" s="17" t="s">
        <v>223</v>
      </c>
      <c r="D4638" s="17" t="s">
        <v>302</v>
      </c>
      <c r="E4638" s="17">
        <v>0.952755905511811</v>
      </c>
      <c r="F4638" s="17">
        <v>0.97788007754137096</v>
      </c>
      <c r="G4638" s="17">
        <v>0.99135739094049602</v>
      </c>
    </row>
    <row r="4639" spans="1:7" x14ac:dyDescent="0.3">
      <c r="A4639" s="17" t="str">
        <f t="shared" si="77"/>
        <v>2022-23Hepburn ShireMC5</v>
      </c>
      <c r="B4639" s="17" t="s">
        <v>289</v>
      </c>
      <c r="C4639" s="17" t="s">
        <v>223</v>
      </c>
      <c r="D4639" s="17" t="s">
        <v>303</v>
      </c>
      <c r="E4639" s="17">
        <v>0.88888888888888895</v>
      </c>
      <c r="F4639" s="17">
        <v>0.822019356937015</v>
      </c>
      <c r="G4639" s="17">
        <v>0.81645995244027603</v>
      </c>
    </row>
    <row r="4640" spans="1:7" x14ac:dyDescent="0.3">
      <c r="A4640" s="17" t="str">
        <f t="shared" si="77"/>
        <v>2022-23Hepburn ShireLB2</v>
      </c>
      <c r="B4640" s="17" t="s">
        <v>289</v>
      </c>
      <c r="C4640" s="17" t="s">
        <v>223</v>
      </c>
      <c r="D4640" s="17" t="s">
        <v>334</v>
      </c>
      <c r="E4640" s="17">
        <v>0.75359408033826603</v>
      </c>
      <c r="F4640" s="17">
        <v>0.62179871830665301</v>
      </c>
      <c r="G4640" s="17">
        <v>0.51884248441373304</v>
      </c>
    </row>
    <row r="4641" spans="1:7" x14ac:dyDescent="0.3">
      <c r="A4641" s="17" t="str">
        <f t="shared" si="77"/>
        <v>2022-23Hepburn ShireMC3</v>
      </c>
      <c r="B4641" s="17" t="s">
        <v>289</v>
      </c>
      <c r="C4641" s="17" t="s">
        <v>223</v>
      </c>
      <c r="D4641" s="17" t="s">
        <v>297</v>
      </c>
      <c r="E4641" s="17">
        <v>138.10024191109801</v>
      </c>
      <c r="F4641" s="17">
        <v>86.610523781947194</v>
      </c>
      <c r="G4641" s="17">
        <v>87.138168072554905</v>
      </c>
    </row>
    <row r="4642" spans="1:7" x14ac:dyDescent="0.3">
      <c r="A4642" s="17" t="str">
        <f t="shared" si="77"/>
        <v>2022-23Hepburn ShireLB5</v>
      </c>
      <c r="B4642" s="17" t="s">
        <v>289</v>
      </c>
      <c r="C4642" s="17" t="s">
        <v>223</v>
      </c>
      <c r="D4642" s="17" t="s">
        <v>330</v>
      </c>
      <c r="E4642" s="17">
        <v>42.857203261854401</v>
      </c>
      <c r="F4642" s="17">
        <v>35.380655636704098</v>
      </c>
      <c r="G4642" s="17">
        <v>39.4519816965988</v>
      </c>
    </row>
    <row r="4643" spans="1:7" x14ac:dyDescent="0.3">
      <c r="A4643" s="17" t="str">
        <f t="shared" si="77"/>
        <v>2022-23Hepburn ShireLB4</v>
      </c>
      <c r="B4643" s="17" t="s">
        <v>289</v>
      </c>
      <c r="C4643" s="17" t="s">
        <v>223</v>
      </c>
      <c r="D4643" s="17" t="s">
        <v>331</v>
      </c>
      <c r="E4643" s="17">
        <v>0.12818157695997401</v>
      </c>
      <c r="F4643" s="17">
        <v>0.122091598425925</v>
      </c>
      <c r="G4643" s="17">
        <v>0.114467847311001</v>
      </c>
    </row>
    <row r="4644" spans="1:7" x14ac:dyDescent="0.3">
      <c r="A4644" s="17" t="str">
        <f t="shared" si="77"/>
        <v>2022-23Hepburn ShireWC1</v>
      </c>
      <c r="B4644" s="17" t="s">
        <v>289</v>
      </c>
      <c r="C4644" s="17" t="s">
        <v>223</v>
      </c>
      <c r="D4644" s="17" t="s">
        <v>294</v>
      </c>
      <c r="E4644" s="17">
        <v>162.83461068532699</v>
      </c>
      <c r="F4644" s="17">
        <v>142.272041912909</v>
      </c>
      <c r="G4644" s="17">
        <v>132.40109578760399</v>
      </c>
    </row>
    <row r="4645" spans="1:7" x14ac:dyDescent="0.3">
      <c r="A4645" s="17" t="str">
        <f t="shared" si="77"/>
        <v>2022-23Hepburn ShireO5</v>
      </c>
      <c r="B4645" s="17" t="s">
        <v>289</v>
      </c>
      <c r="C4645" s="17" t="s">
        <v>223</v>
      </c>
      <c r="D4645" s="17" t="s">
        <v>70</v>
      </c>
      <c r="E4645" s="17">
        <v>0.96548571428571395</v>
      </c>
      <c r="F4645" s="17">
        <v>1.1059595598276799</v>
      </c>
      <c r="G4645" s="17">
        <v>1.19628328895381</v>
      </c>
    </row>
    <row r="4646" spans="1:7" x14ac:dyDescent="0.3">
      <c r="A4646" s="17" t="str">
        <f t="shared" si="77"/>
        <v>2022-23Hepburn ShireLB1</v>
      </c>
      <c r="B4646" s="17" t="s">
        <v>289</v>
      </c>
      <c r="C4646" s="17" t="s">
        <v>223</v>
      </c>
      <c r="D4646" s="17" t="s">
        <v>329</v>
      </c>
      <c r="E4646" s="17">
        <v>4.65914376321353</v>
      </c>
      <c r="F4646" s="17">
        <v>3.7135197666989099</v>
      </c>
      <c r="G4646" s="17">
        <v>2.0038980209433999</v>
      </c>
    </row>
    <row r="4647" spans="1:7" x14ac:dyDescent="0.3">
      <c r="A4647" s="17" t="str">
        <f t="shared" si="77"/>
        <v>2022-23Hepburn ShireMC4</v>
      </c>
      <c r="B4647" s="17" t="s">
        <v>289</v>
      </c>
      <c r="C4647" s="17" t="s">
        <v>223</v>
      </c>
      <c r="D4647" s="17" t="s">
        <v>304</v>
      </c>
      <c r="E4647" s="17">
        <v>0.85373443983402497</v>
      </c>
      <c r="F4647" s="17">
        <v>0.77911428914280301</v>
      </c>
      <c r="G4647" s="17">
        <v>0.79914260513975899</v>
      </c>
    </row>
    <row r="4648" spans="1:7" x14ac:dyDescent="0.3">
      <c r="A4648" s="17" t="str">
        <f t="shared" si="77"/>
        <v>2022-23Hepburn ShireWC3</v>
      </c>
      <c r="B4648" s="17" t="s">
        <v>289</v>
      </c>
      <c r="C4648" s="17" t="s">
        <v>223</v>
      </c>
      <c r="D4648" s="17" t="s">
        <v>292</v>
      </c>
      <c r="E4648" s="17">
        <v>163.629420254992</v>
      </c>
      <c r="F4648" s="17">
        <v>137.95516789220801</v>
      </c>
      <c r="G4648" s="17">
        <v>152.91838594168499</v>
      </c>
    </row>
    <row r="4649" spans="1:7" x14ac:dyDescent="0.3">
      <c r="A4649" s="17" t="str">
        <f t="shared" si="77"/>
        <v>2022-23Hepburn ShireC7</v>
      </c>
      <c r="B4649" s="17" t="s">
        <v>289</v>
      </c>
      <c r="C4649" s="17" t="s">
        <v>223</v>
      </c>
      <c r="D4649" s="17" t="s">
        <v>296</v>
      </c>
      <c r="E4649" s="17">
        <v>0.23737373737373699</v>
      </c>
      <c r="F4649" s="17">
        <v>0.182727611163157</v>
      </c>
      <c r="G4649" s="17">
        <v>0.21830894670304499</v>
      </c>
    </row>
    <row r="4650" spans="1:7" x14ac:dyDescent="0.3">
      <c r="A4650" s="17" t="str">
        <f t="shared" si="77"/>
        <v>2022-23Hepburn ShireC6</v>
      </c>
      <c r="B4650" s="17" t="s">
        <v>289</v>
      </c>
      <c r="C4650" s="17" t="s">
        <v>223</v>
      </c>
      <c r="D4650" s="17" t="s">
        <v>307</v>
      </c>
      <c r="E4650" s="17">
        <v>6</v>
      </c>
      <c r="F4650" s="17">
        <v>5.4936708860759502</v>
      </c>
      <c r="G4650" s="17">
        <v>4.2105263157894699</v>
      </c>
    </row>
    <row r="4651" spans="1:7" x14ac:dyDescent="0.3">
      <c r="A4651" s="17" t="str">
        <f t="shared" si="77"/>
        <v>2022-23Hepburn ShireC5</v>
      </c>
      <c r="B4651" s="17" t="s">
        <v>289</v>
      </c>
      <c r="C4651" s="17" t="s">
        <v>223</v>
      </c>
      <c r="D4651" s="17" t="s">
        <v>308</v>
      </c>
      <c r="E4651" s="17">
        <v>536.51464814255496</v>
      </c>
      <c r="F4651" s="17">
        <v>564.26027484438498</v>
      </c>
      <c r="G4651" s="17">
        <v>1235.79975192858</v>
      </c>
    </row>
    <row r="4652" spans="1:7" x14ac:dyDescent="0.3">
      <c r="A4652" s="17" t="str">
        <f t="shared" si="77"/>
        <v>2022-23Hepburn ShireC4</v>
      </c>
      <c r="B4652" s="17" t="s">
        <v>289</v>
      </c>
      <c r="C4652" s="17" t="s">
        <v>223</v>
      </c>
      <c r="D4652" s="17" t="s">
        <v>309</v>
      </c>
      <c r="E4652" s="17">
        <v>1757.17305949864</v>
      </c>
      <c r="F4652" s="17">
        <v>1671.0885249641201</v>
      </c>
      <c r="G4652" s="17">
        <v>2117.69459453337</v>
      </c>
    </row>
    <row r="4653" spans="1:7" x14ac:dyDescent="0.3">
      <c r="A4653" s="17" t="str">
        <f t="shared" si="77"/>
        <v>2022-23Hepburn ShireC3</v>
      </c>
      <c r="B4653" s="17" t="s">
        <v>289</v>
      </c>
      <c r="C4653" s="17" t="s">
        <v>223</v>
      </c>
      <c r="D4653" s="17" t="s">
        <v>310</v>
      </c>
      <c r="E4653" s="17">
        <v>11.560754189944101</v>
      </c>
      <c r="F4653" s="17">
        <v>105.235536283898</v>
      </c>
      <c r="G4653" s="17">
        <v>10.7043753689524</v>
      </c>
    </row>
    <row r="4654" spans="1:7" x14ac:dyDescent="0.3">
      <c r="A4654" s="17" t="str">
        <f t="shared" si="77"/>
        <v>2022-23Hepburn ShireC2</v>
      </c>
      <c r="B4654" s="17" t="s">
        <v>289</v>
      </c>
      <c r="C4654" s="17" t="s">
        <v>223</v>
      </c>
      <c r="D4654" s="17" t="s">
        <v>311</v>
      </c>
      <c r="E4654" s="17">
        <v>18196.858954998501</v>
      </c>
      <c r="F4654" s="17">
        <v>17890.101708148799</v>
      </c>
      <c r="G4654" s="17">
        <v>30135.371582516502</v>
      </c>
    </row>
    <row r="4655" spans="1:7" x14ac:dyDescent="0.3">
      <c r="A4655" s="17" t="str">
        <f t="shared" si="77"/>
        <v>2022-23Hepburn ShireC1</v>
      </c>
      <c r="B4655" s="17" t="s">
        <v>289</v>
      </c>
      <c r="C4655" s="17" t="s">
        <v>223</v>
      </c>
      <c r="D4655" s="17" t="s">
        <v>312</v>
      </c>
      <c r="E4655" s="17">
        <v>3420.7188160676501</v>
      </c>
      <c r="F4655" s="17">
        <v>2409.9772621942202</v>
      </c>
      <c r="G4655" s="17">
        <v>3709.88815742931</v>
      </c>
    </row>
    <row r="4656" spans="1:7" x14ac:dyDescent="0.3">
      <c r="A4656" s="17" t="str">
        <f t="shared" si="77"/>
        <v>2022-23Hepburn ShireS2</v>
      </c>
      <c r="B4656" s="17" t="s">
        <v>289</v>
      </c>
      <c r="C4656" s="17" t="s">
        <v>223</v>
      </c>
      <c r="D4656" s="17" t="s">
        <v>317</v>
      </c>
      <c r="E4656" s="17">
        <v>2.7394961476146298E-3</v>
      </c>
      <c r="F4656" s="17">
        <v>3.07688577560212E-3</v>
      </c>
      <c r="G4656" s="17">
        <v>3.4588357031378699E-3</v>
      </c>
    </row>
    <row r="4657" spans="1:7" x14ac:dyDescent="0.3">
      <c r="A4657" s="17" t="str">
        <f t="shared" ref="A4657:A4720" si="78">CONCATENATE(B4657,C4657,D4657)</f>
        <v>2022-23Hepburn ShireO3</v>
      </c>
      <c r="B4657" s="17" t="s">
        <v>289</v>
      </c>
      <c r="C4657" s="17" t="s">
        <v>223</v>
      </c>
      <c r="D4657" s="17" t="s">
        <v>314</v>
      </c>
      <c r="E4657" s="17">
        <v>9.1562083854566004E-2</v>
      </c>
      <c r="F4657" s="17">
        <v>2.9313650044590699E-2</v>
      </c>
      <c r="G4657" s="17">
        <v>1.2214437426094699E-2</v>
      </c>
    </row>
    <row r="4658" spans="1:7" x14ac:dyDescent="0.3">
      <c r="A4658" s="17" t="str">
        <f t="shared" si="78"/>
        <v>2022-23Hepburn ShireOP1</v>
      </c>
      <c r="B4658" s="17" t="s">
        <v>289</v>
      </c>
      <c r="C4658" s="17" t="s">
        <v>223</v>
      </c>
      <c r="D4658" s="17" t="s">
        <v>306</v>
      </c>
      <c r="E4658" s="17">
        <v>-0.24812659790179001</v>
      </c>
      <c r="F4658" s="17">
        <v>-1.20220242720441E-2</v>
      </c>
      <c r="G4658" s="17">
        <v>3.1403886059135399E-3</v>
      </c>
    </row>
    <row r="4659" spans="1:7" x14ac:dyDescent="0.3">
      <c r="A4659" s="17" t="str">
        <f t="shared" si="78"/>
        <v>2022-23Hepburn ShireWC2</v>
      </c>
      <c r="B4659" s="17" t="s">
        <v>289</v>
      </c>
      <c r="C4659" s="17" t="s">
        <v>223</v>
      </c>
      <c r="D4659" s="17" t="s">
        <v>293</v>
      </c>
      <c r="E4659" s="17">
        <v>12.764202864774701</v>
      </c>
      <c r="F4659" s="17">
        <v>6.0319201847867001</v>
      </c>
      <c r="G4659" s="17">
        <v>4.92750232175388</v>
      </c>
    </row>
    <row r="4660" spans="1:7" x14ac:dyDescent="0.3">
      <c r="A4660" s="17" t="str">
        <f t="shared" si="78"/>
        <v>2022-23Hepburn ShireO4</v>
      </c>
      <c r="B4660" s="17" t="s">
        <v>289</v>
      </c>
      <c r="C4660" s="17" t="s">
        <v>223</v>
      </c>
      <c r="D4660" s="17" t="s">
        <v>313</v>
      </c>
      <c r="E4660" s="17">
        <v>0.13750429700928199</v>
      </c>
      <c r="F4660" s="17">
        <v>0.195570360867104</v>
      </c>
      <c r="G4660" s="17">
        <v>0.137349739100875</v>
      </c>
    </row>
    <row r="4661" spans="1:7" x14ac:dyDescent="0.3">
      <c r="A4661" s="17" t="str">
        <f t="shared" si="78"/>
        <v>2022-23Hepburn ShireG5</v>
      </c>
      <c r="B4661" s="17" t="s">
        <v>289</v>
      </c>
      <c r="C4661" s="17" t="s">
        <v>223</v>
      </c>
      <c r="D4661" s="17" t="s">
        <v>335</v>
      </c>
      <c r="E4661" s="17">
        <v>42</v>
      </c>
      <c r="F4661" s="17">
        <v>53.15</v>
      </c>
      <c r="G4661" s="17">
        <v>52</v>
      </c>
    </row>
    <row r="4662" spans="1:7" x14ac:dyDescent="0.3">
      <c r="A4662" s="17" t="str">
        <f t="shared" si="78"/>
        <v>2022-23Hepburn ShireO2</v>
      </c>
      <c r="B4662" s="17" t="s">
        <v>289</v>
      </c>
      <c r="C4662" s="17" t="s">
        <v>223</v>
      </c>
      <c r="D4662" s="17" t="s">
        <v>315</v>
      </c>
      <c r="E4662" s="17">
        <v>0.157459343852145</v>
      </c>
      <c r="F4662" s="17">
        <v>0.148505628817174</v>
      </c>
      <c r="G4662" s="17">
        <v>5.8338226419712903E-2</v>
      </c>
    </row>
    <row r="4663" spans="1:7" x14ac:dyDescent="0.3">
      <c r="A4663" s="17" t="str">
        <f t="shared" si="78"/>
        <v>2022-23Hepburn ShireL2</v>
      </c>
      <c r="B4663" s="17" t="s">
        <v>289</v>
      </c>
      <c r="C4663" s="17" t="s">
        <v>223</v>
      </c>
      <c r="D4663" s="17" t="s">
        <v>316</v>
      </c>
      <c r="E4663" s="17">
        <v>3.8018541061897199E-2</v>
      </c>
      <c r="F4663" s="17">
        <v>0.26483524241297501</v>
      </c>
      <c r="G4663" s="17">
        <v>0.64115064337039696</v>
      </c>
    </row>
    <row r="4664" spans="1:7" x14ac:dyDescent="0.3">
      <c r="A4664" s="17" t="str">
        <f t="shared" si="78"/>
        <v>2022-23Hepburn ShireL1</v>
      </c>
      <c r="B4664" s="17" t="s">
        <v>289</v>
      </c>
      <c r="C4664" s="17" t="s">
        <v>223</v>
      </c>
      <c r="D4664" s="17" t="s">
        <v>63</v>
      </c>
      <c r="E4664" s="17">
        <v>2.38187096170053</v>
      </c>
      <c r="F4664" s="17">
        <v>2.64124785824758</v>
      </c>
      <c r="G4664" s="17">
        <v>2.9752021076621098</v>
      </c>
    </row>
    <row r="4665" spans="1:7" x14ac:dyDescent="0.3">
      <c r="A4665" s="17" t="str">
        <f t="shared" si="78"/>
        <v>2022-23Hepburn ShireE4</v>
      </c>
      <c r="B4665" s="17" t="s">
        <v>289</v>
      </c>
      <c r="C4665" s="17" t="s">
        <v>223</v>
      </c>
      <c r="D4665" s="17" t="s">
        <v>299</v>
      </c>
      <c r="E4665" s="17">
        <v>1651.0421097405399</v>
      </c>
      <c r="F4665" s="17">
        <v>1846.8824585038799</v>
      </c>
      <c r="G4665" s="17">
        <v>1755.6935531348099</v>
      </c>
    </row>
    <row r="4666" spans="1:7" x14ac:dyDescent="0.3">
      <c r="A4666" s="17" t="str">
        <f t="shared" si="78"/>
        <v>2022-23Hepburn ShireE2</v>
      </c>
      <c r="B4666" s="17" t="s">
        <v>289</v>
      </c>
      <c r="C4666" s="17" t="s">
        <v>223</v>
      </c>
      <c r="D4666" s="17" t="s">
        <v>54</v>
      </c>
      <c r="E4666" s="17">
        <v>4817.5244576775804</v>
      </c>
      <c r="F4666" s="17">
        <v>3923.0064852901201</v>
      </c>
      <c r="G4666" s="17">
        <v>4569.9807724499497</v>
      </c>
    </row>
    <row r="4667" spans="1:7" x14ac:dyDescent="0.3">
      <c r="A4667" s="17" t="str">
        <f t="shared" si="78"/>
        <v>2022-23Hepburn ShireWC4</v>
      </c>
      <c r="B4667" s="17" t="s">
        <v>289</v>
      </c>
      <c r="C4667" s="17" t="s">
        <v>223</v>
      </c>
      <c r="D4667" s="17" t="s">
        <v>291</v>
      </c>
      <c r="E4667" s="17">
        <v>82.380307097086202</v>
      </c>
      <c r="F4667" s="17">
        <v>77.599560290157896</v>
      </c>
      <c r="G4667" s="17">
        <v>97.880194800568106</v>
      </c>
    </row>
    <row r="4668" spans="1:7" x14ac:dyDescent="0.3">
      <c r="A4668" s="17" t="str">
        <f t="shared" si="78"/>
        <v>2022-23Hepburn ShireS1</v>
      </c>
      <c r="B4668" s="17" t="s">
        <v>289</v>
      </c>
      <c r="C4668" s="17" t="s">
        <v>223</v>
      </c>
      <c r="D4668" s="17" t="s">
        <v>116</v>
      </c>
      <c r="E4668" s="17">
        <v>0.546173851714714</v>
      </c>
      <c r="F4668" s="17">
        <v>0.58414073656118604</v>
      </c>
      <c r="G4668" s="17">
        <v>0.47494369285893101</v>
      </c>
    </row>
    <row r="4669" spans="1:7" x14ac:dyDescent="0.3">
      <c r="A4669" s="17" t="str">
        <f t="shared" si="78"/>
        <v>2022-23Hepburn ShireWC5</v>
      </c>
      <c r="B4669" s="17" t="s">
        <v>289</v>
      </c>
      <c r="C4669" s="17" t="s">
        <v>223</v>
      </c>
      <c r="D4669" s="17" t="s">
        <v>46</v>
      </c>
      <c r="E4669" s="17">
        <v>0.342289928564665</v>
      </c>
      <c r="F4669" s="17">
        <v>0.48157373029276901</v>
      </c>
      <c r="G4669" s="17">
        <v>0.38112156230785199</v>
      </c>
    </row>
    <row r="4670" spans="1:7" x14ac:dyDescent="0.3">
      <c r="A4670" s="17" t="str">
        <f t="shared" si="78"/>
        <v>2022-23Hepburn ShireG4</v>
      </c>
      <c r="B4670" s="17" t="s">
        <v>289</v>
      </c>
      <c r="C4670" s="17" t="s">
        <v>223</v>
      </c>
      <c r="D4670" s="17" t="s">
        <v>336</v>
      </c>
      <c r="E4670" s="17">
        <v>38540.571428571398</v>
      </c>
      <c r="F4670" s="17">
        <v>57531.340882433498</v>
      </c>
      <c r="G4670" s="17">
        <v>46023.452052631597</v>
      </c>
    </row>
    <row r="4671" spans="1:7" x14ac:dyDescent="0.3">
      <c r="A4671" s="17" t="str">
        <f t="shared" si="78"/>
        <v>2022-23Hepburn ShireAF2</v>
      </c>
      <c r="B4671" s="17" t="s">
        <v>289</v>
      </c>
      <c r="C4671" s="17" t="s">
        <v>223</v>
      </c>
      <c r="D4671" s="17" t="s">
        <v>321</v>
      </c>
      <c r="E4671" s="17">
        <v>1</v>
      </c>
      <c r="F4671" s="17">
        <v>1.5932435144763899</v>
      </c>
      <c r="G4671" s="17">
        <v>0.72807017543859598</v>
      </c>
    </row>
    <row r="4672" spans="1:7" x14ac:dyDescent="0.3">
      <c r="A4672" s="17" t="str">
        <f t="shared" si="78"/>
        <v>2022-23Hepburn ShireAF6</v>
      </c>
      <c r="B4672" s="17" t="s">
        <v>289</v>
      </c>
      <c r="C4672" s="17" t="s">
        <v>223</v>
      </c>
      <c r="D4672" s="17" t="s">
        <v>332</v>
      </c>
      <c r="E4672" s="17">
        <v>1.46608275445485</v>
      </c>
      <c r="F4672" s="17">
        <v>4.5893074838611296</v>
      </c>
      <c r="G4672" s="17">
        <v>2.3065601240578499</v>
      </c>
    </row>
    <row r="4673" spans="1:7" x14ac:dyDescent="0.3">
      <c r="A4673" s="17" t="str">
        <f t="shared" si="78"/>
        <v>2022-23Hepburn ShireAF7</v>
      </c>
      <c r="B4673" s="17" t="s">
        <v>289</v>
      </c>
      <c r="C4673" s="17" t="s">
        <v>223</v>
      </c>
      <c r="D4673" s="17" t="s">
        <v>322</v>
      </c>
      <c r="E4673" s="17">
        <v>18.9070495653249</v>
      </c>
      <c r="F4673" s="17">
        <v>11.500413423283</v>
      </c>
      <c r="G4673" s="17">
        <v>26.762344111696201</v>
      </c>
    </row>
    <row r="4674" spans="1:7" x14ac:dyDescent="0.3">
      <c r="A4674" s="17" t="str">
        <f t="shared" si="78"/>
        <v>2022-23Hepburn ShireAM1</v>
      </c>
      <c r="B4674" s="17" t="s">
        <v>289</v>
      </c>
      <c r="C4674" s="17" t="s">
        <v>223</v>
      </c>
      <c r="D4674" s="17" t="s">
        <v>318</v>
      </c>
      <c r="E4674" s="17">
        <v>4.5403508771929797</v>
      </c>
      <c r="F4674" s="17">
        <v>1.9084866693768601</v>
      </c>
      <c r="G4674" s="17">
        <v>1.5994211490763599</v>
      </c>
    </row>
    <row r="4675" spans="1:7" x14ac:dyDescent="0.3">
      <c r="A4675" s="17" t="str">
        <f t="shared" si="78"/>
        <v>2022-23Hepburn ShireAM2</v>
      </c>
      <c r="B4675" s="17" t="s">
        <v>289</v>
      </c>
      <c r="C4675" s="17" t="s">
        <v>223</v>
      </c>
      <c r="D4675" s="17" t="s">
        <v>323</v>
      </c>
      <c r="E4675" s="17">
        <v>0.45098039215686297</v>
      </c>
      <c r="F4675" s="17">
        <v>0.43219647255364302</v>
      </c>
      <c r="G4675" s="17">
        <v>0.403335697637482</v>
      </c>
    </row>
    <row r="4676" spans="1:7" x14ac:dyDescent="0.3">
      <c r="A4676" s="17" t="str">
        <f t="shared" si="78"/>
        <v>2022-23Hepburn ShireAM5</v>
      </c>
      <c r="B4676" s="17" t="s">
        <v>289</v>
      </c>
      <c r="C4676" s="17" t="s">
        <v>223</v>
      </c>
      <c r="D4676" s="17" t="s">
        <v>324</v>
      </c>
      <c r="E4676" s="17">
        <v>0.21568627450980399</v>
      </c>
      <c r="F4676" s="17">
        <v>0.36645320055673702</v>
      </c>
      <c r="G4676" s="17">
        <v>0.302924505506669</v>
      </c>
    </row>
    <row r="4677" spans="1:7" x14ac:dyDescent="0.3">
      <c r="A4677" s="17" t="str">
        <f t="shared" si="78"/>
        <v>2022-23Hepburn ShireAM6</v>
      </c>
      <c r="B4677" s="17" t="s">
        <v>289</v>
      </c>
      <c r="C4677" s="17" t="s">
        <v>223</v>
      </c>
      <c r="D4677" s="17" t="s">
        <v>325</v>
      </c>
      <c r="E4677" s="17">
        <v>12.2456055572335</v>
      </c>
      <c r="F4677" s="17">
        <v>14.217352510829301</v>
      </c>
      <c r="G4677" s="17">
        <v>18.751540775412</v>
      </c>
    </row>
    <row r="4678" spans="1:7" x14ac:dyDescent="0.3">
      <c r="A4678" s="17" t="str">
        <f t="shared" si="78"/>
        <v>2022-23Hepburn ShireG3</v>
      </c>
      <c r="B4678" s="17" t="s">
        <v>289</v>
      </c>
      <c r="C4678" s="17" t="s">
        <v>223</v>
      </c>
      <c r="D4678" s="17" t="s">
        <v>337</v>
      </c>
      <c r="E4678" s="17">
        <v>0.98095238095238102</v>
      </c>
      <c r="F4678" s="17">
        <v>0.926844095214302</v>
      </c>
      <c r="G4678" s="17">
        <v>0.93719236277507001</v>
      </c>
    </row>
    <row r="4679" spans="1:7" x14ac:dyDescent="0.3">
      <c r="A4679" s="17" t="str">
        <f t="shared" si="78"/>
        <v>2022-23Hepburn ShireFS1</v>
      </c>
      <c r="B4679" s="17" t="s">
        <v>289</v>
      </c>
      <c r="C4679" s="17" t="s">
        <v>223</v>
      </c>
      <c r="D4679" s="17" t="s">
        <v>327</v>
      </c>
      <c r="E4679" s="17">
        <v>1</v>
      </c>
      <c r="F4679" s="17">
        <v>2.0179266072490498</v>
      </c>
      <c r="G4679" s="17">
        <v>2.1424803266908499</v>
      </c>
    </row>
    <row r="4680" spans="1:7" x14ac:dyDescent="0.3">
      <c r="A4680" s="17" t="str">
        <f t="shared" si="78"/>
        <v>2022-23Hepburn ShireFS2</v>
      </c>
      <c r="B4680" s="17" t="s">
        <v>289</v>
      </c>
      <c r="C4680" s="17" t="s">
        <v>223</v>
      </c>
      <c r="D4680" s="17" t="s">
        <v>328</v>
      </c>
      <c r="E4680" s="17">
        <v>0.75531914893617003</v>
      </c>
      <c r="F4680" s="17">
        <v>0.86800034719728203</v>
      </c>
      <c r="G4680" s="17">
        <v>0.774274767492795</v>
      </c>
    </row>
    <row r="4681" spans="1:7" x14ac:dyDescent="0.3">
      <c r="A4681" s="17" t="str">
        <f t="shared" si="78"/>
        <v>2022-23Hepburn ShireFS3</v>
      </c>
      <c r="B4681" s="17" t="s">
        <v>289</v>
      </c>
      <c r="C4681" s="17" t="s">
        <v>223</v>
      </c>
      <c r="D4681" s="17" t="s">
        <v>333</v>
      </c>
      <c r="E4681" s="17">
        <v>835.57279236276895</v>
      </c>
      <c r="F4681" s="17">
        <v>533.95638105639796</v>
      </c>
      <c r="G4681" s="17">
        <v>601.20620775746397</v>
      </c>
    </row>
    <row r="4682" spans="1:7" x14ac:dyDescent="0.3">
      <c r="A4682" s="17" t="str">
        <f t="shared" si="78"/>
        <v>2022-23Hepburn ShireFS4</v>
      </c>
      <c r="B4682" s="17" t="s">
        <v>289</v>
      </c>
      <c r="C4682" s="17" t="s">
        <v>223</v>
      </c>
      <c r="D4682" s="17" t="s">
        <v>339</v>
      </c>
      <c r="E4682" s="17">
        <v>1</v>
      </c>
      <c r="F4682" s="17">
        <v>0.84019844555310996</v>
      </c>
      <c r="G4682" s="17">
        <v>0.56703601108033197</v>
      </c>
    </row>
    <row r="4683" spans="1:7" x14ac:dyDescent="0.3">
      <c r="A4683" s="17" t="str">
        <f t="shared" si="78"/>
        <v>2022-23Hepburn ShireG1</v>
      </c>
      <c r="B4683" s="17" t="s">
        <v>289</v>
      </c>
      <c r="C4683" s="17" t="s">
        <v>223</v>
      </c>
      <c r="D4683" s="17" t="s">
        <v>338</v>
      </c>
      <c r="E4683" s="17">
        <v>0.13986013986014001</v>
      </c>
      <c r="F4683" s="17">
        <v>8.9952113267928305E-2</v>
      </c>
      <c r="G4683" s="17">
        <v>0.12147516613515</v>
      </c>
    </row>
    <row r="4684" spans="1:7" x14ac:dyDescent="0.3">
      <c r="A4684" s="17" t="str">
        <f t="shared" si="78"/>
        <v>2022-23Hepburn ShireG2</v>
      </c>
      <c r="B4684" s="17" t="s">
        <v>289</v>
      </c>
      <c r="C4684" s="17" t="s">
        <v>223</v>
      </c>
      <c r="D4684" s="17" t="s">
        <v>22</v>
      </c>
      <c r="E4684" s="17">
        <v>46</v>
      </c>
      <c r="F4684" s="17">
        <v>53.875641025641002</v>
      </c>
      <c r="G4684" s="17">
        <v>53.947368421052602</v>
      </c>
    </row>
    <row r="4685" spans="1:7" x14ac:dyDescent="0.3">
      <c r="A4685" s="17" t="str">
        <f t="shared" si="78"/>
        <v>2022-23Hepburn ShireAM7</v>
      </c>
      <c r="B4685" s="17" t="s">
        <v>289</v>
      </c>
      <c r="C4685" s="17" t="s">
        <v>223</v>
      </c>
      <c r="D4685" s="17" t="s">
        <v>326</v>
      </c>
      <c r="E4685" s="17">
        <v>1</v>
      </c>
      <c r="F4685" s="17">
        <v>0.63968792645263195</v>
      </c>
      <c r="G4685" s="17">
        <v>0.36842105263157898</v>
      </c>
    </row>
    <row r="4686" spans="1:7" x14ac:dyDescent="0.3">
      <c r="A4686" s="17" t="str">
        <f t="shared" si="78"/>
        <v>2022-23Hindmarsh ShireMC4</v>
      </c>
      <c r="B4686" s="17" t="s">
        <v>289</v>
      </c>
      <c r="C4686" s="17" t="s">
        <v>224</v>
      </c>
      <c r="D4686" s="17" t="s">
        <v>304</v>
      </c>
      <c r="E4686" s="17">
        <v>0</v>
      </c>
      <c r="F4686" s="17">
        <v>0.77911428914280301</v>
      </c>
      <c r="G4686" s="17">
        <v>0.79914260513975899</v>
      </c>
    </row>
    <row r="4687" spans="1:7" x14ac:dyDescent="0.3">
      <c r="A4687" s="17" t="str">
        <f t="shared" si="78"/>
        <v>2022-23Hindmarsh ShireMC5</v>
      </c>
      <c r="B4687" s="17" t="s">
        <v>289</v>
      </c>
      <c r="C4687" s="17" t="s">
        <v>224</v>
      </c>
      <c r="D4687" s="17" t="s">
        <v>303</v>
      </c>
      <c r="E4687" s="17">
        <v>0</v>
      </c>
      <c r="F4687" s="17">
        <v>0.822019356937015</v>
      </c>
      <c r="G4687" s="17">
        <v>0.81645995244027603</v>
      </c>
    </row>
    <row r="4688" spans="1:7" x14ac:dyDescent="0.3">
      <c r="A4688" s="17" t="str">
        <f t="shared" si="78"/>
        <v>2022-23Hindmarsh ShireMC6</v>
      </c>
      <c r="B4688" s="17" t="s">
        <v>289</v>
      </c>
      <c r="C4688" s="17" t="s">
        <v>224</v>
      </c>
      <c r="D4688" s="17" t="s">
        <v>302</v>
      </c>
      <c r="E4688" s="17">
        <v>0</v>
      </c>
      <c r="F4688" s="17">
        <v>0.97788007754137096</v>
      </c>
      <c r="G4688" s="17">
        <v>0.99135739094049602</v>
      </c>
    </row>
    <row r="4689" spans="1:7" x14ac:dyDescent="0.3">
      <c r="A4689" s="17" t="str">
        <f t="shared" si="78"/>
        <v>2022-23Hindmarsh ShireR1</v>
      </c>
      <c r="B4689" s="17" t="s">
        <v>289</v>
      </c>
      <c r="C4689" s="17" t="s">
        <v>224</v>
      </c>
      <c r="D4689" s="17" t="s">
        <v>301</v>
      </c>
      <c r="E4689" s="17">
        <v>11.986301369863</v>
      </c>
      <c r="F4689" s="17">
        <v>82.350770672540904</v>
      </c>
      <c r="G4689" s="17">
        <v>57.028314361718401</v>
      </c>
    </row>
    <row r="4690" spans="1:7" x14ac:dyDescent="0.3">
      <c r="A4690" s="17" t="str">
        <f t="shared" si="78"/>
        <v>2022-23Hindmarsh ShireMC3</v>
      </c>
      <c r="B4690" s="17" t="s">
        <v>289</v>
      </c>
      <c r="C4690" s="17" t="s">
        <v>224</v>
      </c>
      <c r="D4690" s="17" t="s">
        <v>297</v>
      </c>
      <c r="E4690" s="17">
        <v>0</v>
      </c>
      <c r="F4690" s="17">
        <v>86.610523781947194</v>
      </c>
      <c r="G4690" s="17">
        <v>87.138168072554905</v>
      </c>
    </row>
    <row r="4691" spans="1:7" x14ac:dyDescent="0.3">
      <c r="A4691" s="17" t="str">
        <f t="shared" si="78"/>
        <v>2022-23Hindmarsh ShireR3</v>
      </c>
      <c r="B4691" s="17" t="s">
        <v>289</v>
      </c>
      <c r="C4691" s="17" t="s">
        <v>224</v>
      </c>
      <c r="D4691" s="17" t="s">
        <v>300</v>
      </c>
      <c r="E4691" s="17">
        <v>49.7858878208514</v>
      </c>
      <c r="F4691" s="17">
        <v>112.740943187181</v>
      </c>
      <c r="G4691" s="17">
        <v>58.622104241494398</v>
      </c>
    </row>
    <row r="4692" spans="1:7" x14ac:dyDescent="0.3">
      <c r="A4692" s="17" t="str">
        <f t="shared" si="78"/>
        <v>2022-23Hindmarsh ShireG5</v>
      </c>
      <c r="B4692" s="17" t="s">
        <v>289</v>
      </c>
      <c r="C4692" s="17" t="s">
        <v>224</v>
      </c>
      <c r="D4692" s="17" t="s">
        <v>335</v>
      </c>
      <c r="E4692" s="17">
        <v>52</v>
      </c>
      <c r="F4692" s="17">
        <v>53.15</v>
      </c>
      <c r="G4692" s="17">
        <v>52</v>
      </c>
    </row>
    <row r="4693" spans="1:7" x14ac:dyDescent="0.3">
      <c r="A4693" s="17" t="str">
        <f t="shared" si="78"/>
        <v>2022-23Hindmarsh ShireR2</v>
      </c>
      <c r="B4693" s="17" t="s">
        <v>289</v>
      </c>
      <c r="C4693" s="17" t="s">
        <v>224</v>
      </c>
      <c r="D4693" s="17" t="s">
        <v>31</v>
      </c>
      <c r="E4693" s="17">
        <v>0.98287671232876705</v>
      </c>
      <c r="F4693" s="17">
        <v>0.96653235715222696</v>
      </c>
      <c r="G4693" s="17">
        <v>0.96732087541506495</v>
      </c>
    </row>
    <row r="4694" spans="1:7" x14ac:dyDescent="0.3">
      <c r="A4694" s="17" t="str">
        <f t="shared" si="78"/>
        <v>2022-23Hindmarsh ShireMC2</v>
      </c>
      <c r="B4694" s="17" t="s">
        <v>289</v>
      </c>
      <c r="C4694" s="17" t="s">
        <v>224</v>
      </c>
      <c r="D4694" s="17" t="s">
        <v>320</v>
      </c>
      <c r="E4694" s="17">
        <v>0</v>
      </c>
      <c r="F4694" s="17">
        <v>1.02181898787823</v>
      </c>
      <c r="G4694" s="17">
        <v>1.00959339883766</v>
      </c>
    </row>
    <row r="4695" spans="1:7" x14ac:dyDescent="0.3">
      <c r="A4695" s="17" t="str">
        <f t="shared" si="78"/>
        <v>2022-23Hindmarsh ShireLB5</v>
      </c>
      <c r="B4695" s="17" t="s">
        <v>289</v>
      </c>
      <c r="C4695" s="17" t="s">
        <v>224</v>
      </c>
      <c r="D4695" s="17" t="s">
        <v>330</v>
      </c>
      <c r="E4695" s="17">
        <v>61.440610496251303</v>
      </c>
      <c r="F4695" s="17">
        <v>35.380655636704098</v>
      </c>
      <c r="G4695" s="17">
        <v>39.4519816965988</v>
      </c>
    </row>
    <row r="4696" spans="1:7" x14ac:dyDescent="0.3">
      <c r="A4696" s="17" t="str">
        <f t="shared" si="78"/>
        <v>2022-23Hindmarsh ShireLB4</v>
      </c>
      <c r="B4696" s="17" t="s">
        <v>289</v>
      </c>
      <c r="C4696" s="17" t="s">
        <v>224</v>
      </c>
      <c r="D4696" s="17" t="s">
        <v>331</v>
      </c>
      <c r="E4696" s="17">
        <v>6.8683613796395704E-2</v>
      </c>
      <c r="F4696" s="17">
        <v>0.122091598425925</v>
      </c>
      <c r="G4696" s="17">
        <v>0.114467847311001</v>
      </c>
    </row>
    <row r="4697" spans="1:7" x14ac:dyDescent="0.3">
      <c r="A4697" s="17" t="str">
        <f t="shared" si="78"/>
        <v>2022-23Hindmarsh ShireG3</v>
      </c>
      <c r="B4697" s="17" t="s">
        <v>289</v>
      </c>
      <c r="C4697" s="17" t="s">
        <v>224</v>
      </c>
      <c r="D4697" s="17" t="s">
        <v>337</v>
      </c>
      <c r="E4697" s="17">
        <v>0.97435897435897401</v>
      </c>
      <c r="F4697" s="17">
        <v>0.926844095214302</v>
      </c>
      <c r="G4697" s="17">
        <v>0.93719236277507001</v>
      </c>
    </row>
    <row r="4698" spans="1:7" x14ac:dyDescent="0.3">
      <c r="A4698" s="17" t="str">
        <f t="shared" si="78"/>
        <v>2022-23Hindmarsh ShireLB1</v>
      </c>
      <c r="B4698" s="17" t="s">
        <v>289</v>
      </c>
      <c r="C4698" s="17" t="s">
        <v>224</v>
      </c>
      <c r="D4698" s="17" t="s">
        <v>329</v>
      </c>
      <c r="E4698" s="17">
        <v>0.53510849388721804</v>
      </c>
      <c r="F4698" s="17">
        <v>3.7135197666989099</v>
      </c>
      <c r="G4698" s="17">
        <v>2.0038980209433999</v>
      </c>
    </row>
    <row r="4699" spans="1:7" x14ac:dyDescent="0.3">
      <c r="A4699" s="17" t="str">
        <f t="shared" si="78"/>
        <v>2022-23Hindmarsh ShireG4</v>
      </c>
      <c r="B4699" s="17" t="s">
        <v>289</v>
      </c>
      <c r="C4699" s="17" t="s">
        <v>224</v>
      </c>
      <c r="D4699" s="17" t="s">
        <v>336</v>
      </c>
      <c r="E4699" s="17">
        <v>53870.364999999998</v>
      </c>
      <c r="F4699" s="17">
        <v>57531.340882433498</v>
      </c>
      <c r="G4699" s="17">
        <v>46023.452052631597</v>
      </c>
    </row>
    <row r="4700" spans="1:7" x14ac:dyDescent="0.3">
      <c r="A4700" s="17" t="str">
        <f t="shared" si="78"/>
        <v>2022-23Hindmarsh ShireR4</v>
      </c>
      <c r="B4700" s="17" t="s">
        <v>289</v>
      </c>
      <c r="C4700" s="17" t="s">
        <v>224</v>
      </c>
      <c r="D4700" s="17" t="s">
        <v>290</v>
      </c>
      <c r="E4700" s="17">
        <v>6.0260290441386903</v>
      </c>
      <c r="F4700" s="17">
        <v>18.264228852014799</v>
      </c>
      <c r="G4700" s="17">
        <v>6.8460442646501303</v>
      </c>
    </row>
    <row r="4701" spans="1:7" x14ac:dyDescent="0.3">
      <c r="A4701" s="17" t="str">
        <f t="shared" si="78"/>
        <v>2022-23Hindmarsh ShireWC4</v>
      </c>
      <c r="B4701" s="17" t="s">
        <v>289</v>
      </c>
      <c r="C4701" s="17" t="s">
        <v>224</v>
      </c>
      <c r="D4701" s="17" t="s">
        <v>291</v>
      </c>
      <c r="E4701" s="17">
        <v>125.939931423961</v>
      </c>
      <c r="F4701" s="17">
        <v>77.599560290157896</v>
      </c>
      <c r="G4701" s="17">
        <v>97.880194800568106</v>
      </c>
    </row>
    <row r="4702" spans="1:7" x14ac:dyDescent="0.3">
      <c r="A4702" s="17" t="str">
        <f t="shared" si="78"/>
        <v>2022-23Hindmarsh ShireLB2</v>
      </c>
      <c r="B4702" s="17" t="s">
        <v>289</v>
      </c>
      <c r="C4702" s="17" t="s">
        <v>224</v>
      </c>
      <c r="D4702" s="17" t="s">
        <v>334</v>
      </c>
      <c r="E4702" s="17">
        <v>0.33412276771426702</v>
      </c>
      <c r="F4702" s="17">
        <v>0.62179871830665301</v>
      </c>
      <c r="G4702" s="17">
        <v>0.51884248441373304</v>
      </c>
    </row>
    <row r="4703" spans="1:7" x14ac:dyDescent="0.3">
      <c r="A4703" s="17" t="str">
        <f t="shared" si="78"/>
        <v>2022-23Hindmarsh ShireWC5</v>
      </c>
      <c r="B4703" s="17" t="s">
        <v>289</v>
      </c>
      <c r="C4703" s="17" t="s">
        <v>224</v>
      </c>
      <c r="D4703" s="17" t="s">
        <v>46</v>
      </c>
      <c r="E4703" s="17">
        <v>0.345351589992962</v>
      </c>
      <c r="F4703" s="17">
        <v>0.48157373029276901</v>
      </c>
      <c r="G4703" s="17">
        <v>0.38112156230785199</v>
      </c>
    </row>
    <row r="4704" spans="1:7" x14ac:dyDescent="0.3">
      <c r="A4704" s="17" t="str">
        <f t="shared" si="78"/>
        <v>2022-23Hindmarsh ShireOP1</v>
      </c>
      <c r="B4704" s="17" t="s">
        <v>289</v>
      </c>
      <c r="C4704" s="17" t="s">
        <v>224</v>
      </c>
      <c r="D4704" s="17" t="s">
        <v>306</v>
      </c>
      <c r="E4704" s="17">
        <v>7.9905992949471205E-2</v>
      </c>
      <c r="F4704" s="17">
        <v>-1.20220242720441E-2</v>
      </c>
      <c r="G4704" s="17">
        <v>3.1403886059135399E-3</v>
      </c>
    </row>
    <row r="4705" spans="1:7" x14ac:dyDescent="0.3">
      <c r="A4705" s="17" t="str">
        <f t="shared" si="78"/>
        <v>2022-23Hindmarsh ShireO5</v>
      </c>
      <c r="B4705" s="17" t="s">
        <v>289</v>
      </c>
      <c r="C4705" s="17" t="s">
        <v>224</v>
      </c>
      <c r="D4705" s="17" t="s">
        <v>70</v>
      </c>
      <c r="E4705" s="17">
        <v>1.40780428629195</v>
      </c>
      <c r="F4705" s="17">
        <v>1.1059595598276799</v>
      </c>
      <c r="G4705" s="17">
        <v>1.19628328895381</v>
      </c>
    </row>
    <row r="4706" spans="1:7" x14ac:dyDescent="0.3">
      <c r="A4706" s="17" t="str">
        <f t="shared" si="78"/>
        <v>2022-23Hindmarsh ShireO4</v>
      </c>
      <c r="B4706" s="17" t="s">
        <v>289</v>
      </c>
      <c r="C4706" s="17" t="s">
        <v>224</v>
      </c>
      <c r="D4706" s="17" t="s">
        <v>313</v>
      </c>
      <c r="E4706" s="17">
        <v>1.67638483965015E-2</v>
      </c>
      <c r="F4706" s="17">
        <v>0.195570360867104</v>
      </c>
      <c r="G4706" s="17">
        <v>0.137349739100875</v>
      </c>
    </row>
    <row r="4707" spans="1:7" x14ac:dyDescent="0.3">
      <c r="A4707" s="17" t="str">
        <f t="shared" si="78"/>
        <v>2022-23Hindmarsh ShireO3</v>
      </c>
      <c r="B4707" s="17" t="s">
        <v>289</v>
      </c>
      <c r="C4707" s="17" t="s">
        <v>224</v>
      </c>
      <c r="D4707" s="17" t="s">
        <v>314</v>
      </c>
      <c r="E4707" s="17">
        <v>0</v>
      </c>
      <c r="F4707" s="17">
        <v>2.9313650044590699E-2</v>
      </c>
      <c r="G4707" s="17">
        <v>1.2214437426094699E-2</v>
      </c>
    </row>
    <row r="4708" spans="1:7" x14ac:dyDescent="0.3">
      <c r="A4708" s="17" t="str">
        <f t="shared" si="78"/>
        <v>2022-23Hindmarsh ShireO2</v>
      </c>
      <c r="B4708" s="17" t="s">
        <v>289</v>
      </c>
      <c r="C4708" s="17" t="s">
        <v>224</v>
      </c>
      <c r="D4708" s="17" t="s">
        <v>315</v>
      </c>
      <c r="E4708" s="17">
        <v>0</v>
      </c>
      <c r="F4708" s="17">
        <v>0.148505628817174</v>
      </c>
      <c r="G4708" s="17">
        <v>5.8338226419712903E-2</v>
      </c>
    </row>
    <row r="4709" spans="1:7" x14ac:dyDescent="0.3">
      <c r="A4709" s="17" t="str">
        <f t="shared" si="78"/>
        <v>2022-23Hindmarsh ShireL2</v>
      </c>
      <c r="B4709" s="17" t="s">
        <v>289</v>
      </c>
      <c r="C4709" s="17" t="s">
        <v>224</v>
      </c>
      <c r="D4709" s="17" t="s">
        <v>316</v>
      </c>
      <c r="E4709" s="17">
        <v>1.79449281231018</v>
      </c>
      <c r="F4709" s="17">
        <v>0.26483524241297501</v>
      </c>
      <c r="G4709" s="17">
        <v>0.64115064337039696</v>
      </c>
    </row>
    <row r="4710" spans="1:7" x14ac:dyDescent="0.3">
      <c r="A4710" s="17" t="str">
        <f t="shared" si="78"/>
        <v>2022-23Hindmarsh ShireL1</v>
      </c>
      <c r="B4710" s="17" t="s">
        <v>289</v>
      </c>
      <c r="C4710" s="17" t="s">
        <v>224</v>
      </c>
      <c r="D4710" s="17" t="s">
        <v>63</v>
      </c>
      <c r="E4710" s="17">
        <v>3.56630896942701</v>
      </c>
      <c r="F4710" s="17">
        <v>2.64124785824758</v>
      </c>
      <c r="G4710" s="17">
        <v>2.9752021076621098</v>
      </c>
    </row>
    <row r="4711" spans="1:7" x14ac:dyDescent="0.3">
      <c r="A4711" s="17" t="str">
        <f t="shared" si="78"/>
        <v>2022-23Hindmarsh ShireWC2</v>
      </c>
      <c r="B4711" s="17" t="s">
        <v>289</v>
      </c>
      <c r="C4711" s="17" t="s">
        <v>224</v>
      </c>
      <c r="D4711" s="17" t="s">
        <v>293</v>
      </c>
      <c r="E4711" s="17">
        <v>0</v>
      </c>
      <c r="F4711" s="17">
        <v>6.0319201847867001</v>
      </c>
      <c r="G4711" s="17">
        <v>4.92750232175388</v>
      </c>
    </row>
    <row r="4712" spans="1:7" x14ac:dyDescent="0.3">
      <c r="A4712" s="17" t="str">
        <f t="shared" si="78"/>
        <v>2022-23Hindmarsh ShireE2</v>
      </c>
      <c r="B4712" s="17" t="s">
        <v>289</v>
      </c>
      <c r="C4712" s="17" t="s">
        <v>224</v>
      </c>
      <c r="D4712" s="17" t="s">
        <v>54</v>
      </c>
      <c r="E4712" s="17">
        <v>3784.8027842227398</v>
      </c>
      <c r="F4712" s="17">
        <v>3923.0064852901201</v>
      </c>
      <c r="G4712" s="17">
        <v>4569.9807724499497</v>
      </c>
    </row>
    <row r="4713" spans="1:7" x14ac:dyDescent="0.3">
      <c r="A4713" s="17" t="str">
        <f t="shared" si="78"/>
        <v>2022-23Hindmarsh ShireR5</v>
      </c>
      <c r="B4713" s="17" t="s">
        <v>289</v>
      </c>
      <c r="C4713" s="17" t="s">
        <v>224</v>
      </c>
      <c r="D4713" s="17" t="s">
        <v>298</v>
      </c>
      <c r="E4713" s="17">
        <v>48</v>
      </c>
      <c r="F4713" s="17">
        <v>50.147435897435898</v>
      </c>
      <c r="G4713" s="17">
        <v>44.210526315789501</v>
      </c>
    </row>
    <row r="4714" spans="1:7" x14ac:dyDescent="0.3">
      <c r="A4714" s="17" t="str">
        <f t="shared" si="78"/>
        <v>2022-23Hindmarsh ShireFS1</v>
      </c>
      <c r="B4714" s="17" t="s">
        <v>289</v>
      </c>
      <c r="C4714" s="17" t="s">
        <v>224</v>
      </c>
      <c r="D4714" s="17" t="s">
        <v>327</v>
      </c>
      <c r="E4714" s="17">
        <v>1</v>
      </c>
      <c r="F4714" s="17">
        <v>2.0179266072490498</v>
      </c>
      <c r="G4714" s="17">
        <v>2.1424803266908499</v>
      </c>
    </row>
    <row r="4715" spans="1:7" x14ac:dyDescent="0.3">
      <c r="A4715" s="17" t="str">
        <f t="shared" si="78"/>
        <v>2022-23Hindmarsh ShireWC3</v>
      </c>
      <c r="B4715" s="17" t="s">
        <v>289</v>
      </c>
      <c r="C4715" s="17" t="s">
        <v>224</v>
      </c>
      <c r="D4715" s="17" t="s">
        <v>292</v>
      </c>
      <c r="E4715" s="17">
        <v>227.58888570404901</v>
      </c>
      <c r="F4715" s="17">
        <v>137.95516789220801</v>
      </c>
      <c r="G4715" s="17">
        <v>152.91838594168499</v>
      </c>
    </row>
    <row r="4716" spans="1:7" x14ac:dyDescent="0.3">
      <c r="A4716" s="17" t="str">
        <f t="shared" si="78"/>
        <v>2022-23Hindmarsh ShireG2</v>
      </c>
      <c r="B4716" s="17" t="s">
        <v>289</v>
      </c>
      <c r="C4716" s="17" t="s">
        <v>224</v>
      </c>
      <c r="D4716" s="17" t="s">
        <v>22</v>
      </c>
      <c r="E4716" s="17">
        <v>53</v>
      </c>
      <c r="F4716" s="17">
        <v>53.875641025641002</v>
      </c>
      <c r="G4716" s="17">
        <v>53.947368421052602</v>
      </c>
    </row>
    <row r="4717" spans="1:7" x14ac:dyDescent="0.3">
      <c r="A4717" s="17" t="str">
        <f t="shared" si="78"/>
        <v>2022-23Hindmarsh ShireWC1</v>
      </c>
      <c r="B4717" s="17" t="s">
        <v>289</v>
      </c>
      <c r="C4717" s="17" t="s">
        <v>224</v>
      </c>
      <c r="D4717" s="17" t="s">
        <v>294</v>
      </c>
      <c r="E4717" s="17">
        <v>31.618887015177101</v>
      </c>
      <c r="F4717" s="17">
        <v>142.272041912909</v>
      </c>
      <c r="G4717" s="17">
        <v>132.40109578760399</v>
      </c>
    </row>
    <row r="4718" spans="1:7" x14ac:dyDescent="0.3">
      <c r="A4718" s="17" t="str">
        <f t="shared" si="78"/>
        <v>2022-23Hindmarsh ShireSP4</v>
      </c>
      <c r="B4718" s="17" t="s">
        <v>289</v>
      </c>
      <c r="C4718" s="17" t="s">
        <v>224</v>
      </c>
      <c r="D4718" s="17" t="s">
        <v>319</v>
      </c>
      <c r="E4718" s="17">
        <v>0</v>
      </c>
      <c r="F4718" s="17">
        <v>0.52134335627158601</v>
      </c>
      <c r="G4718" s="17">
        <v>0.231578947368421</v>
      </c>
    </row>
    <row r="4719" spans="1:7" x14ac:dyDescent="0.3">
      <c r="A4719" s="17" t="str">
        <f t="shared" si="78"/>
        <v>2022-23Hindmarsh ShireSP3</v>
      </c>
      <c r="B4719" s="17" t="s">
        <v>289</v>
      </c>
      <c r="C4719" s="17" t="s">
        <v>224</v>
      </c>
      <c r="D4719" s="17" t="s">
        <v>295</v>
      </c>
      <c r="E4719" s="17">
        <v>4413.3494444444405</v>
      </c>
      <c r="F4719" s="17">
        <v>3010.6430743850301</v>
      </c>
      <c r="G4719" s="17">
        <v>3012.9055755993099</v>
      </c>
    </row>
    <row r="4720" spans="1:7" x14ac:dyDescent="0.3">
      <c r="A4720" s="17" t="str">
        <f t="shared" si="78"/>
        <v>2022-23Hindmarsh ShireSP2</v>
      </c>
      <c r="B4720" s="17" t="s">
        <v>289</v>
      </c>
      <c r="C4720" s="17" t="s">
        <v>224</v>
      </c>
      <c r="D4720" s="17" t="s">
        <v>38</v>
      </c>
      <c r="E4720" s="17">
        <v>0.54545454545454497</v>
      </c>
      <c r="F4720" s="17">
        <v>0.63316761822819201</v>
      </c>
      <c r="G4720" s="17">
        <v>0.666186949109148</v>
      </c>
    </row>
    <row r="4721" spans="1:7" x14ac:dyDescent="0.3">
      <c r="A4721" s="17" t="str">
        <f t="shared" ref="A4721:A4784" si="79">CONCATENATE(B4721,C4721,D4721)</f>
        <v>2022-23Hindmarsh ShireSP1</v>
      </c>
      <c r="B4721" s="17" t="s">
        <v>289</v>
      </c>
      <c r="C4721" s="17" t="s">
        <v>224</v>
      </c>
      <c r="D4721" s="17" t="s">
        <v>305</v>
      </c>
      <c r="E4721" s="17">
        <v>107</v>
      </c>
      <c r="F4721" s="17">
        <v>87.031818181818196</v>
      </c>
      <c r="G4721" s="17">
        <v>76.302631578947398</v>
      </c>
    </row>
    <row r="4722" spans="1:7" x14ac:dyDescent="0.3">
      <c r="A4722" s="17" t="str">
        <f t="shared" si="79"/>
        <v>2022-23Hindmarsh ShireE4</v>
      </c>
      <c r="B4722" s="17" t="s">
        <v>289</v>
      </c>
      <c r="C4722" s="17" t="s">
        <v>224</v>
      </c>
      <c r="D4722" s="17" t="s">
        <v>299</v>
      </c>
      <c r="E4722" s="17">
        <v>1574.43928847641</v>
      </c>
      <c r="F4722" s="17">
        <v>1846.8824585038799</v>
      </c>
      <c r="G4722" s="17">
        <v>1755.6935531348099</v>
      </c>
    </row>
    <row r="4723" spans="1:7" x14ac:dyDescent="0.3">
      <c r="A4723" s="17" t="str">
        <f t="shared" si="79"/>
        <v>2022-23Hindmarsh ShireC4</v>
      </c>
      <c r="B4723" s="17" t="s">
        <v>289</v>
      </c>
      <c r="C4723" s="17" t="s">
        <v>224</v>
      </c>
      <c r="D4723" s="17" t="s">
        <v>309</v>
      </c>
      <c r="E4723" s="17">
        <v>2204.2127811495898</v>
      </c>
      <c r="F4723" s="17">
        <v>1671.0885249641201</v>
      </c>
      <c r="G4723" s="17">
        <v>2117.69459453337</v>
      </c>
    </row>
    <row r="4724" spans="1:7" x14ac:dyDescent="0.3">
      <c r="A4724" s="17" t="str">
        <f t="shared" si="79"/>
        <v>2022-23Hindmarsh ShireFS3</v>
      </c>
      <c r="B4724" s="17" t="s">
        <v>289</v>
      </c>
      <c r="C4724" s="17" t="s">
        <v>224</v>
      </c>
      <c r="D4724" s="17" t="s">
        <v>333</v>
      </c>
      <c r="E4724" s="17">
        <v>776.42772357723595</v>
      </c>
      <c r="F4724" s="17">
        <v>533.95638105639796</v>
      </c>
      <c r="G4724" s="17">
        <v>601.20620775746397</v>
      </c>
    </row>
    <row r="4725" spans="1:7" x14ac:dyDescent="0.3">
      <c r="A4725" s="17" t="str">
        <f t="shared" si="79"/>
        <v>2022-23Hindmarsh ShireG1</v>
      </c>
      <c r="B4725" s="17" t="s">
        <v>289</v>
      </c>
      <c r="C4725" s="17" t="s">
        <v>224</v>
      </c>
      <c r="D4725" s="17" t="s">
        <v>338</v>
      </c>
      <c r="E4725" s="17">
        <v>0.24390243902438999</v>
      </c>
      <c r="F4725" s="17">
        <v>8.9952113267928305E-2</v>
      </c>
      <c r="G4725" s="17">
        <v>0.12147516613515</v>
      </c>
    </row>
    <row r="4726" spans="1:7" x14ac:dyDescent="0.3">
      <c r="A4726" s="17" t="str">
        <f t="shared" si="79"/>
        <v>2022-23Hindmarsh ShireC7</v>
      </c>
      <c r="B4726" s="17" t="s">
        <v>289</v>
      </c>
      <c r="C4726" s="17" t="s">
        <v>224</v>
      </c>
      <c r="D4726" s="17" t="s">
        <v>296</v>
      </c>
      <c r="E4726" s="17">
        <v>0.28571428571428598</v>
      </c>
      <c r="F4726" s="17">
        <v>0.182727611163157</v>
      </c>
      <c r="G4726" s="17">
        <v>0.21830894670304499</v>
      </c>
    </row>
    <row r="4727" spans="1:7" x14ac:dyDescent="0.3">
      <c r="A4727" s="17" t="str">
        <f t="shared" si="79"/>
        <v>2022-23Hindmarsh ShireC5</v>
      </c>
      <c r="B4727" s="17" t="s">
        <v>289</v>
      </c>
      <c r="C4727" s="17" t="s">
        <v>224</v>
      </c>
      <c r="D4727" s="17" t="s">
        <v>308</v>
      </c>
      <c r="E4727" s="17">
        <v>1538.5576579792901</v>
      </c>
      <c r="F4727" s="17">
        <v>564.26027484438498</v>
      </c>
      <c r="G4727" s="17">
        <v>1235.79975192858</v>
      </c>
    </row>
    <row r="4728" spans="1:7" x14ac:dyDescent="0.3">
      <c r="A4728" s="17" t="str">
        <f t="shared" si="79"/>
        <v>2022-23Hindmarsh ShireC3</v>
      </c>
      <c r="B4728" s="17" t="s">
        <v>289</v>
      </c>
      <c r="C4728" s="17" t="s">
        <v>224</v>
      </c>
      <c r="D4728" s="17" t="s">
        <v>310</v>
      </c>
      <c r="E4728" s="17">
        <v>1.85190082644628</v>
      </c>
      <c r="F4728" s="17">
        <v>105.235536283898</v>
      </c>
      <c r="G4728" s="17">
        <v>10.7043753689524</v>
      </c>
    </row>
    <row r="4729" spans="1:7" x14ac:dyDescent="0.3">
      <c r="A4729" s="17" t="str">
        <f t="shared" si="79"/>
        <v>2022-23Hindmarsh ShireC2</v>
      </c>
      <c r="B4729" s="17" t="s">
        <v>289</v>
      </c>
      <c r="C4729" s="17" t="s">
        <v>224</v>
      </c>
      <c r="D4729" s="17" t="s">
        <v>311</v>
      </c>
      <c r="E4729" s="17">
        <v>35917.707961442298</v>
      </c>
      <c r="F4729" s="17">
        <v>17890.101708148799</v>
      </c>
      <c r="G4729" s="17">
        <v>30135.371582516502</v>
      </c>
    </row>
    <row r="4730" spans="1:7" x14ac:dyDescent="0.3">
      <c r="A4730" s="17" t="str">
        <f t="shared" si="79"/>
        <v>2022-23Hindmarsh ShireC1</v>
      </c>
      <c r="B4730" s="17" t="s">
        <v>289</v>
      </c>
      <c r="C4730" s="17" t="s">
        <v>224</v>
      </c>
      <c r="D4730" s="17" t="s">
        <v>312</v>
      </c>
      <c r="E4730" s="17">
        <v>3494.2877543734398</v>
      </c>
      <c r="F4730" s="17">
        <v>2409.9772621942202</v>
      </c>
      <c r="G4730" s="17">
        <v>3709.88815742931</v>
      </c>
    </row>
    <row r="4731" spans="1:7" x14ac:dyDescent="0.3">
      <c r="A4731" s="17" t="str">
        <f t="shared" si="79"/>
        <v>2022-23Hindmarsh ShireS2</v>
      </c>
      <c r="B4731" s="17" t="s">
        <v>289</v>
      </c>
      <c r="C4731" s="17" t="s">
        <v>224</v>
      </c>
      <c r="D4731" s="17" t="s">
        <v>317</v>
      </c>
      <c r="E4731" s="17">
        <v>3.4761279150325301E-3</v>
      </c>
      <c r="F4731" s="17">
        <v>3.07688577560212E-3</v>
      </c>
      <c r="G4731" s="17">
        <v>3.4588357031378699E-3</v>
      </c>
    </row>
    <row r="4732" spans="1:7" x14ac:dyDescent="0.3">
      <c r="A4732" s="17" t="str">
        <f t="shared" si="79"/>
        <v>2022-23Hindmarsh ShireS1</v>
      </c>
      <c r="B4732" s="17" t="s">
        <v>289</v>
      </c>
      <c r="C4732" s="17" t="s">
        <v>224</v>
      </c>
      <c r="D4732" s="17" t="s">
        <v>116</v>
      </c>
      <c r="E4732" s="17">
        <v>0.44413631022326699</v>
      </c>
      <c r="F4732" s="17">
        <v>0.58414073656118604</v>
      </c>
      <c r="G4732" s="17">
        <v>0.47494369285893101</v>
      </c>
    </row>
    <row r="4733" spans="1:7" x14ac:dyDescent="0.3">
      <c r="A4733" s="17" t="str">
        <f t="shared" si="79"/>
        <v>2022-23Hindmarsh ShireAM6</v>
      </c>
      <c r="B4733" s="17" t="s">
        <v>289</v>
      </c>
      <c r="C4733" s="17" t="s">
        <v>224</v>
      </c>
      <c r="D4733" s="17" t="s">
        <v>325</v>
      </c>
      <c r="E4733" s="17">
        <v>41.970724741163899</v>
      </c>
      <c r="F4733" s="17">
        <v>14.217352510829301</v>
      </c>
      <c r="G4733" s="17">
        <v>18.751540775412</v>
      </c>
    </row>
    <row r="4734" spans="1:7" x14ac:dyDescent="0.3">
      <c r="A4734" s="17" t="str">
        <f t="shared" si="79"/>
        <v>2022-23Hindmarsh ShireFS4</v>
      </c>
      <c r="B4734" s="17" t="s">
        <v>289</v>
      </c>
      <c r="C4734" s="17" t="s">
        <v>224</v>
      </c>
      <c r="D4734" s="17" t="s">
        <v>339</v>
      </c>
      <c r="E4734" s="17">
        <v>0</v>
      </c>
      <c r="F4734" s="17">
        <v>0.84019844555310996</v>
      </c>
      <c r="G4734" s="17">
        <v>0.56703601108033197</v>
      </c>
    </row>
    <row r="4735" spans="1:7" x14ac:dyDescent="0.3">
      <c r="A4735" s="17" t="str">
        <f t="shared" si="79"/>
        <v>2022-23Hindmarsh ShireC6</v>
      </c>
      <c r="B4735" s="17" t="s">
        <v>289</v>
      </c>
      <c r="C4735" s="17" t="s">
        <v>224</v>
      </c>
      <c r="D4735" s="17" t="s">
        <v>307</v>
      </c>
      <c r="E4735" s="17">
        <v>1</v>
      </c>
      <c r="F4735" s="17">
        <v>5.4936708860759502</v>
      </c>
      <c r="G4735" s="17">
        <v>4.2105263157894699</v>
      </c>
    </row>
    <row r="4736" spans="1:7" x14ac:dyDescent="0.3">
      <c r="A4736" s="17" t="str">
        <f t="shared" si="79"/>
        <v>2022-23Hindmarsh ShireAF2</v>
      </c>
      <c r="B4736" s="17" t="s">
        <v>289</v>
      </c>
      <c r="C4736" s="17" t="s">
        <v>224</v>
      </c>
      <c r="D4736" s="17" t="s">
        <v>321</v>
      </c>
      <c r="E4736" s="17">
        <v>0</v>
      </c>
      <c r="F4736" s="17">
        <v>1.5932435144763899</v>
      </c>
      <c r="G4736" s="17">
        <v>0.72807017543859598</v>
      </c>
    </row>
    <row r="4737" spans="1:7" x14ac:dyDescent="0.3">
      <c r="A4737" s="17" t="str">
        <f t="shared" si="79"/>
        <v>2022-23Hindmarsh ShireAM7</v>
      </c>
      <c r="B4737" s="17" t="s">
        <v>289</v>
      </c>
      <c r="C4737" s="17" t="s">
        <v>224</v>
      </c>
      <c r="D4737" s="17" t="s">
        <v>326</v>
      </c>
      <c r="E4737" s="17">
        <v>1</v>
      </c>
      <c r="F4737" s="17">
        <v>0.63968792645263195</v>
      </c>
      <c r="G4737" s="17">
        <v>0.36842105263157898</v>
      </c>
    </row>
    <row r="4738" spans="1:7" x14ac:dyDescent="0.3">
      <c r="A4738" s="17" t="str">
        <f t="shared" si="79"/>
        <v>2022-23Hindmarsh ShireFS2</v>
      </c>
      <c r="B4738" s="17" t="s">
        <v>289</v>
      </c>
      <c r="C4738" s="17" t="s">
        <v>224</v>
      </c>
      <c r="D4738" s="17" t="s">
        <v>328</v>
      </c>
      <c r="E4738" s="17">
        <v>0.8</v>
      </c>
      <c r="F4738" s="17">
        <v>0.86800034719728203</v>
      </c>
      <c r="G4738" s="17">
        <v>0.774274767492795</v>
      </c>
    </row>
    <row r="4739" spans="1:7" x14ac:dyDescent="0.3">
      <c r="A4739" s="17" t="str">
        <f t="shared" si="79"/>
        <v>2022-23Hindmarsh ShireAM5</v>
      </c>
      <c r="B4739" s="17" t="s">
        <v>289</v>
      </c>
      <c r="C4739" s="17" t="s">
        <v>224</v>
      </c>
      <c r="D4739" s="17" t="s">
        <v>324</v>
      </c>
      <c r="E4739" s="17">
        <v>0.296296296296296</v>
      </c>
      <c r="F4739" s="17">
        <v>0.36645320055673702</v>
      </c>
      <c r="G4739" s="17">
        <v>0.302924505506669</v>
      </c>
    </row>
    <row r="4740" spans="1:7" x14ac:dyDescent="0.3">
      <c r="A4740" s="17" t="str">
        <f t="shared" si="79"/>
        <v>2022-23Hindmarsh ShireAM2</v>
      </c>
      <c r="B4740" s="17" t="s">
        <v>289</v>
      </c>
      <c r="C4740" s="17" t="s">
        <v>224</v>
      </c>
      <c r="D4740" s="17" t="s">
        <v>323</v>
      </c>
      <c r="E4740" s="17">
        <v>0.62962962962962998</v>
      </c>
      <c r="F4740" s="17">
        <v>0.43219647255364302</v>
      </c>
      <c r="G4740" s="17">
        <v>0.403335697637482</v>
      </c>
    </row>
    <row r="4741" spans="1:7" x14ac:dyDescent="0.3">
      <c r="A4741" s="17" t="str">
        <f t="shared" si="79"/>
        <v>2022-23Hindmarsh ShireAM1</v>
      </c>
      <c r="B4741" s="17" t="s">
        <v>289</v>
      </c>
      <c r="C4741" s="17" t="s">
        <v>224</v>
      </c>
      <c r="D4741" s="17" t="s">
        <v>318</v>
      </c>
      <c r="E4741" s="17">
        <v>1</v>
      </c>
      <c r="F4741" s="17">
        <v>1.9084866693768601</v>
      </c>
      <c r="G4741" s="17">
        <v>1.5994211490763599</v>
      </c>
    </row>
    <row r="4742" spans="1:7" x14ac:dyDescent="0.3">
      <c r="A4742" s="17" t="str">
        <f t="shared" si="79"/>
        <v>2022-23Hindmarsh ShireAF7</v>
      </c>
      <c r="B4742" s="17" t="s">
        <v>289</v>
      </c>
      <c r="C4742" s="17" t="s">
        <v>224</v>
      </c>
      <c r="D4742" s="17" t="s">
        <v>322</v>
      </c>
      <c r="E4742" s="17">
        <v>138.36242536061701</v>
      </c>
      <c r="F4742" s="17">
        <v>11.500413423283</v>
      </c>
      <c r="G4742" s="17">
        <v>26.762344111696201</v>
      </c>
    </row>
    <row r="4743" spans="1:7" x14ac:dyDescent="0.3">
      <c r="A4743" s="17" t="str">
        <f t="shared" si="79"/>
        <v>2022-23Hindmarsh ShireAF6</v>
      </c>
      <c r="B4743" s="17" t="s">
        <v>289</v>
      </c>
      <c r="C4743" s="17" t="s">
        <v>224</v>
      </c>
      <c r="D4743" s="17" t="s">
        <v>332</v>
      </c>
      <c r="E4743" s="17">
        <v>0.53213138164941098</v>
      </c>
      <c r="F4743" s="17">
        <v>4.5893074838611296</v>
      </c>
      <c r="G4743" s="17">
        <v>2.3065601240578499</v>
      </c>
    </row>
    <row r="4744" spans="1:7" x14ac:dyDescent="0.3">
      <c r="A4744" s="17" t="str">
        <f t="shared" si="79"/>
        <v>2022-23Hobsons Bay CityL2</v>
      </c>
      <c r="B4744" s="17" t="s">
        <v>289</v>
      </c>
      <c r="C4744" s="17" t="s">
        <v>225</v>
      </c>
      <c r="D4744" s="17" t="s">
        <v>316</v>
      </c>
      <c r="E4744" s="17">
        <v>-0.121680788188053</v>
      </c>
      <c r="F4744" s="17">
        <v>0.26483524241297501</v>
      </c>
      <c r="G4744" s="17">
        <v>0.160709954774921</v>
      </c>
    </row>
    <row r="4745" spans="1:7" x14ac:dyDescent="0.3">
      <c r="A4745" s="17" t="str">
        <f t="shared" si="79"/>
        <v>2022-23Hobsons Bay CityWC4</v>
      </c>
      <c r="B4745" s="17" t="s">
        <v>289</v>
      </c>
      <c r="C4745" s="17" t="s">
        <v>225</v>
      </c>
      <c r="D4745" s="17" t="s">
        <v>291</v>
      </c>
      <c r="E4745" s="17">
        <v>27.004171535552299</v>
      </c>
      <c r="F4745" s="17">
        <v>77.599560290157896</v>
      </c>
      <c r="G4745" s="17">
        <v>66.919179823215501</v>
      </c>
    </row>
    <row r="4746" spans="1:7" x14ac:dyDescent="0.3">
      <c r="A4746" s="17" t="str">
        <f t="shared" si="79"/>
        <v>2022-23Hobsons Bay CityE4</v>
      </c>
      <c r="B4746" s="17" t="s">
        <v>289</v>
      </c>
      <c r="C4746" s="17" t="s">
        <v>225</v>
      </c>
      <c r="D4746" s="17" t="s">
        <v>299</v>
      </c>
      <c r="E4746" s="17">
        <v>2534.5386301989201</v>
      </c>
      <c r="F4746" s="17">
        <v>1846.8824585038799</v>
      </c>
      <c r="G4746" s="17">
        <v>1842.4470347828401</v>
      </c>
    </row>
    <row r="4747" spans="1:7" x14ac:dyDescent="0.3">
      <c r="A4747" s="17" t="str">
        <f t="shared" si="79"/>
        <v>2022-23Hobsons Bay CityE2</v>
      </c>
      <c r="B4747" s="17" t="s">
        <v>289</v>
      </c>
      <c r="C4747" s="17" t="s">
        <v>225</v>
      </c>
      <c r="D4747" s="17" t="s">
        <v>54</v>
      </c>
      <c r="E4747" s="17">
        <v>3302.48119898818</v>
      </c>
      <c r="F4747" s="17">
        <v>3923.0064852901201</v>
      </c>
      <c r="G4747" s="17">
        <v>3093.9173879313598</v>
      </c>
    </row>
    <row r="4748" spans="1:7" x14ac:dyDescent="0.3">
      <c r="A4748" s="17" t="str">
        <f t="shared" si="79"/>
        <v>2022-23Hobsons Bay CityWC5</v>
      </c>
      <c r="B4748" s="17" t="s">
        <v>289</v>
      </c>
      <c r="C4748" s="17" t="s">
        <v>225</v>
      </c>
      <c r="D4748" s="17" t="s">
        <v>46</v>
      </c>
      <c r="E4748" s="17">
        <v>0.53128095080884796</v>
      </c>
      <c r="F4748" s="17">
        <v>0.48157373029276901</v>
      </c>
      <c r="G4748" s="17">
        <v>0.509253655235272</v>
      </c>
    </row>
    <row r="4749" spans="1:7" x14ac:dyDescent="0.3">
      <c r="A4749" s="17" t="str">
        <f t="shared" si="79"/>
        <v>2022-23Hobsons Bay CityL1</v>
      </c>
      <c r="B4749" s="17" t="s">
        <v>289</v>
      </c>
      <c r="C4749" s="17" t="s">
        <v>225</v>
      </c>
      <c r="D4749" s="17" t="s">
        <v>63</v>
      </c>
      <c r="E4749" s="17">
        <v>1.5510279898096899</v>
      </c>
      <c r="F4749" s="17">
        <v>2.64124785824758</v>
      </c>
      <c r="G4749" s="17">
        <v>2.2639273973074299</v>
      </c>
    </row>
    <row r="4750" spans="1:7" x14ac:dyDescent="0.3">
      <c r="A4750" s="17" t="str">
        <f t="shared" si="79"/>
        <v>2022-23Hobsons Bay CityWC3</v>
      </c>
      <c r="B4750" s="17" t="s">
        <v>289</v>
      </c>
      <c r="C4750" s="17" t="s">
        <v>225</v>
      </c>
      <c r="D4750" s="17" t="s">
        <v>292</v>
      </c>
      <c r="E4750" s="17">
        <v>109.944705332776</v>
      </c>
      <c r="F4750" s="17">
        <v>137.95516789220801</v>
      </c>
      <c r="G4750" s="17">
        <v>139.20575164376899</v>
      </c>
    </row>
    <row r="4751" spans="1:7" x14ac:dyDescent="0.3">
      <c r="A4751" s="17" t="str">
        <f t="shared" si="79"/>
        <v>2022-23Hobsons Bay CityWC1</v>
      </c>
      <c r="B4751" s="17" t="s">
        <v>289</v>
      </c>
      <c r="C4751" s="17" t="s">
        <v>225</v>
      </c>
      <c r="D4751" s="17" t="s">
        <v>294</v>
      </c>
      <c r="E4751" s="17">
        <v>216.35519879593599</v>
      </c>
      <c r="F4751" s="17">
        <v>142.272041912909</v>
      </c>
      <c r="G4751" s="17">
        <v>152.63417724494099</v>
      </c>
    </row>
    <row r="4752" spans="1:7" x14ac:dyDescent="0.3">
      <c r="A4752" s="17" t="str">
        <f t="shared" si="79"/>
        <v>2022-23Hobsons Bay CitySP3</v>
      </c>
      <c r="B4752" s="17" t="s">
        <v>289</v>
      </c>
      <c r="C4752" s="17" t="s">
        <v>225</v>
      </c>
      <c r="D4752" s="17" t="s">
        <v>295</v>
      </c>
      <c r="E4752" s="17">
        <v>3965.53406593407</v>
      </c>
      <c r="F4752" s="17">
        <v>3010.6430743850301</v>
      </c>
      <c r="G4752" s="17">
        <v>3294.6645751124802</v>
      </c>
    </row>
    <row r="4753" spans="1:7" x14ac:dyDescent="0.3">
      <c r="A4753" s="17" t="str">
        <f t="shared" si="79"/>
        <v>2022-23Hobsons Bay CitySP1</v>
      </c>
      <c r="B4753" s="17" t="s">
        <v>289</v>
      </c>
      <c r="C4753" s="17" t="s">
        <v>225</v>
      </c>
      <c r="D4753" s="17" t="s">
        <v>305</v>
      </c>
      <c r="E4753" s="17">
        <v>119</v>
      </c>
      <c r="F4753" s="17">
        <v>87.031818181818196</v>
      </c>
      <c r="G4753" s="17">
        <v>89.204545454545496</v>
      </c>
    </row>
    <row r="4754" spans="1:7" x14ac:dyDescent="0.3">
      <c r="A4754" s="17" t="str">
        <f t="shared" si="79"/>
        <v>2022-23Hobsons Bay CityR5</v>
      </c>
      <c r="B4754" s="17" t="s">
        <v>289</v>
      </c>
      <c r="C4754" s="17" t="s">
        <v>225</v>
      </c>
      <c r="D4754" s="17" t="s">
        <v>298</v>
      </c>
      <c r="E4754" s="17">
        <v>54</v>
      </c>
      <c r="F4754" s="17">
        <v>50.147435897435898</v>
      </c>
      <c r="G4754" s="17">
        <v>62.727272727272698</v>
      </c>
    </row>
    <row r="4755" spans="1:7" x14ac:dyDescent="0.3">
      <c r="A4755" s="17" t="str">
        <f t="shared" si="79"/>
        <v>2022-23Hobsons Bay CityO2</v>
      </c>
      <c r="B4755" s="17" t="s">
        <v>289</v>
      </c>
      <c r="C4755" s="17" t="s">
        <v>225</v>
      </c>
      <c r="D4755" s="17" t="s">
        <v>315</v>
      </c>
      <c r="E4755" s="17">
        <v>0.15235099297517399</v>
      </c>
      <c r="F4755" s="17">
        <v>0.148505628817174</v>
      </c>
      <c r="G4755" s="17">
        <v>0.198665046142672</v>
      </c>
    </row>
    <row r="4756" spans="1:7" x14ac:dyDescent="0.3">
      <c r="A4756" s="17" t="str">
        <f t="shared" si="79"/>
        <v>2022-23Hobsons Bay CityC4</v>
      </c>
      <c r="B4756" s="17" t="s">
        <v>289</v>
      </c>
      <c r="C4756" s="17" t="s">
        <v>225</v>
      </c>
      <c r="D4756" s="17" t="s">
        <v>309</v>
      </c>
      <c r="E4756" s="17">
        <v>1550.3995051016</v>
      </c>
      <c r="F4756" s="17">
        <v>1671.0885249641201</v>
      </c>
      <c r="G4756" s="17">
        <v>1432.19430206219</v>
      </c>
    </row>
    <row r="4757" spans="1:7" x14ac:dyDescent="0.3">
      <c r="A4757" s="17" t="str">
        <f t="shared" si="79"/>
        <v>2022-23Hobsons Bay CitySP2</v>
      </c>
      <c r="B4757" s="17" t="s">
        <v>289</v>
      </c>
      <c r="C4757" s="17" t="s">
        <v>225</v>
      </c>
      <c r="D4757" s="17" t="s">
        <v>38</v>
      </c>
      <c r="E4757" s="17">
        <v>0.51416122004357301</v>
      </c>
      <c r="F4757" s="17">
        <v>0.63316761822819201</v>
      </c>
      <c r="G4757" s="17">
        <v>0.68768196345914101</v>
      </c>
    </row>
    <row r="4758" spans="1:7" x14ac:dyDescent="0.3">
      <c r="A4758" s="17" t="str">
        <f t="shared" si="79"/>
        <v>2022-23Hobsons Bay CityO3</v>
      </c>
      <c r="B4758" s="17" t="s">
        <v>289</v>
      </c>
      <c r="C4758" s="17" t="s">
        <v>225</v>
      </c>
      <c r="D4758" s="17" t="s">
        <v>314</v>
      </c>
      <c r="E4758" s="17">
        <v>1.0937265901475099E-2</v>
      </c>
      <c r="F4758" s="17">
        <v>2.9313650044590699E-2</v>
      </c>
      <c r="G4758" s="17">
        <v>3.4677492666996497E-2</v>
      </c>
    </row>
    <row r="4759" spans="1:7" x14ac:dyDescent="0.3">
      <c r="A4759" s="17" t="str">
        <f t="shared" si="79"/>
        <v>2022-23Hobsons Bay CityO4</v>
      </c>
      <c r="B4759" s="17" t="s">
        <v>289</v>
      </c>
      <c r="C4759" s="17" t="s">
        <v>225</v>
      </c>
      <c r="D4759" s="17" t="s">
        <v>313</v>
      </c>
      <c r="E4759" s="17">
        <v>0.13598360823381</v>
      </c>
      <c r="F4759" s="17">
        <v>0.195570360867104</v>
      </c>
      <c r="G4759" s="17">
        <v>0.17784955905462799</v>
      </c>
    </row>
    <row r="4760" spans="1:7" x14ac:dyDescent="0.3">
      <c r="A4760" s="17" t="str">
        <f t="shared" si="79"/>
        <v>2022-23Hobsons Bay CityO5</v>
      </c>
      <c r="B4760" s="17" t="s">
        <v>289</v>
      </c>
      <c r="C4760" s="17" t="s">
        <v>225</v>
      </c>
      <c r="D4760" s="17" t="s">
        <v>70</v>
      </c>
      <c r="E4760" s="17">
        <v>1.36171676636561</v>
      </c>
      <c r="F4760" s="17">
        <v>1.1059595598276799</v>
      </c>
      <c r="G4760" s="17">
        <v>1.29186678670143</v>
      </c>
    </row>
    <row r="4761" spans="1:7" x14ac:dyDescent="0.3">
      <c r="A4761" s="17" t="str">
        <f t="shared" si="79"/>
        <v>2022-23Hobsons Bay CitySP4</v>
      </c>
      <c r="B4761" s="17" t="s">
        <v>289</v>
      </c>
      <c r="C4761" s="17" t="s">
        <v>225</v>
      </c>
      <c r="D4761" s="17" t="s">
        <v>319</v>
      </c>
      <c r="E4761" s="17">
        <v>0.58620689655172398</v>
      </c>
      <c r="F4761" s="17">
        <v>0.52134335627158601</v>
      </c>
      <c r="G4761" s="17">
        <v>0.655658003612549</v>
      </c>
    </row>
    <row r="4762" spans="1:7" x14ac:dyDescent="0.3">
      <c r="A4762" s="17" t="str">
        <f t="shared" si="79"/>
        <v>2022-23Hobsons Bay CityOP1</v>
      </c>
      <c r="B4762" s="17" t="s">
        <v>289</v>
      </c>
      <c r="C4762" s="17" t="s">
        <v>225</v>
      </c>
      <c r="D4762" s="17" t="s">
        <v>306</v>
      </c>
      <c r="E4762" s="17">
        <v>8.3342913926276199E-2</v>
      </c>
      <c r="F4762" s="17">
        <v>-1.20220242720441E-2</v>
      </c>
      <c r="G4762" s="17">
        <v>2.14079554076472E-2</v>
      </c>
    </row>
    <row r="4763" spans="1:7" x14ac:dyDescent="0.3">
      <c r="A4763" s="17" t="str">
        <f t="shared" si="79"/>
        <v>2022-23Hobsons Bay CityR4</v>
      </c>
      <c r="B4763" s="17" t="s">
        <v>289</v>
      </c>
      <c r="C4763" s="17" t="s">
        <v>225</v>
      </c>
      <c r="D4763" s="17" t="s">
        <v>290</v>
      </c>
      <c r="E4763" s="17">
        <v>36.589531628329297</v>
      </c>
      <c r="F4763" s="17">
        <v>18.264228852014799</v>
      </c>
      <c r="G4763" s="17">
        <v>35.730925012945399</v>
      </c>
    </row>
    <row r="4764" spans="1:7" x14ac:dyDescent="0.3">
      <c r="A4764" s="17" t="str">
        <f t="shared" si="79"/>
        <v>2022-23Hobsons Bay CityS1</v>
      </c>
      <c r="B4764" s="17" t="s">
        <v>289</v>
      </c>
      <c r="C4764" s="17" t="s">
        <v>225</v>
      </c>
      <c r="D4764" s="17" t="s">
        <v>116</v>
      </c>
      <c r="E4764" s="17">
        <v>0.78933451080620598</v>
      </c>
      <c r="F4764" s="17">
        <v>0.58414073656118604</v>
      </c>
      <c r="G4764" s="17">
        <v>0.67770974034447595</v>
      </c>
    </row>
    <row r="4765" spans="1:7" x14ac:dyDescent="0.3">
      <c r="A4765" s="17" t="str">
        <f t="shared" si="79"/>
        <v>2022-23Hobsons Bay CityS2</v>
      </c>
      <c r="B4765" s="17" t="s">
        <v>289</v>
      </c>
      <c r="C4765" s="17" t="s">
        <v>225</v>
      </c>
      <c r="D4765" s="17" t="s">
        <v>317</v>
      </c>
      <c r="E4765" s="17">
        <v>3.03889470949172E-3</v>
      </c>
      <c r="F4765" s="17">
        <v>3.07688577560212E-3</v>
      </c>
      <c r="G4765" s="17">
        <v>2.0770459478461601E-3</v>
      </c>
    </row>
    <row r="4766" spans="1:7" x14ac:dyDescent="0.3">
      <c r="A4766" s="17" t="str">
        <f t="shared" si="79"/>
        <v>2022-23Hobsons Bay CityC1</v>
      </c>
      <c r="B4766" s="17" t="s">
        <v>289</v>
      </c>
      <c r="C4766" s="17" t="s">
        <v>225</v>
      </c>
      <c r="D4766" s="17" t="s">
        <v>312</v>
      </c>
      <c r="E4766" s="17">
        <v>1592.63286216139</v>
      </c>
      <c r="F4766" s="17">
        <v>2409.9772621942202</v>
      </c>
      <c r="G4766" s="17">
        <v>1589.15441255418</v>
      </c>
    </row>
    <row r="4767" spans="1:7" x14ac:dyDescent="0.3">
      <c r="A4767" s="17" t="str">
        <f t="shared" si="79"/>
        <v>2022-23Hobsons Bay CityC3</v>
      </c>
      <c r="B4767" s="17" t="s">
        <v>289</v>
      </c>
      <c r="C4767" s="17" t="s">
        <v>225</v>
      </c>
      <c r="D4767" s="17" t="s">
        <v>310</v>
      </c>
      <c r="E4767" s="17">
        <v>210.88735632183901</v>
      </c>
      <c r="F4767" s="17">
        <v>105.235536283898</v>
      </c>
      <c r="G4767" s="17">
        <v>275.231656900031</v>
      </c>
    </row>
    <row r="4768" spans="1:7" x14ac:dyDescent="0.3">
      <c r="A4768" s="17" t="str">
        <f t="shared" si="79"/>
        <v>2022-23Hobsons Bay CityC5</v>
      </c>
      <c r="B4768" s="17" t="s">
        <v>289</v>
      </c>
      <c r="C4768" s="17" t="s">
        <v>225</v>
      </c>
      <c r="D4768" s="17" t="s">
        <v>308</v>
      </c>
      <c r="E4768" s="17">
        <v>119.26360425569</v>
      </c>
      <c r="F4768" s="17">
        <v>564.26027484438498</v>
      </c>
      <c r="G4768" s="17">
        <v>149.992439058679</v>
      </c>
    </row>
    <row r="4769" spans="1:7" x14ac:dyDescent="0.3">
      <c r="A4769" s="17" t="str">
        <f t="shared" si="79"/>
        <v>2022-23Hobsons Bay CityC6</v>
      </c>
      <c r="B4769" s="17" t="s">
        <v>289</v>
      </c>
      <c r="C4769" s="17" t="s">
        <v>225</v>
      </c>
      <c r="D4769" s="17" t="s">
        <v>307</v>
      </c>
      <c r="E4769" s="17">
        <v>7</v>
      </c>
      <c r="F4769" s="17">
        <v>5.4936708860759502</v>
      </c>
      <c r="G4769" s="17">
        <v>7.7272727272727302</v>
      </c>
    </row>
    <row r="4770" spans="1:7" x14ac:dyDescent="0.3">
      <c r="A4770" s="17" t="str">
        <f t="shared" si="79"/>
        <v>2022-23Hobsons Bay CityC7</v>
      </c>
      <c r="B4770" s="17" t="s">
        <v>289</v>
      </c>
      <c r="C4770" s="17" t="s">
        <v>225</v>
      </c>
      <c r="D4770" s="17" t="s">
        <v>296</v>
      </c>
      <c r="E4770" s="17">
        <v>0.18102508178844101</v>
      </c>
      <c r="F4770" s="17">
        <v>0.182727611163157</v>
      </c>
      <c r="G4770" s="17">
        <v>0.16123143888887601</v>
      </c>
    </row>
    <row r="4771" spans="1:7" x14ac:dyDescent="0.3">
      <c r="A4771" s="17" t="str">
        <f t="shared" si="79"/>
        <v>2022-23Hobsons Bay CityC2</v>
      </c>
      <c r="B4771" s="17" t="s">
        <v>289</v>
      </c>
      <c r="C4771" s="17" t="s">
        <v>225</v>
      </c>
      <c r="D4771" s="17" t="s">
        <v>311</v>
      </c>
      <c r="E4771" s="17">
        <v>9867.3065511903696</v>
      </c>
      <c r="F4771" s="17">
        <v>17890.101708148799</v>
      </c>
      <c r="G4771" s="17">
        <v>7870.1858184016601</v>
      </c>
    </row>
    <row r="4772" spans="1:7" x14ac:dyDescent="0.3">
      <c r="A4772" s="17" t="str">
        <f t="shared" si="79"/>
        <v>2022-23Hobsons Bay CityAF6</v>
      </c>
      <c r="B4772" s="17" t="s">
        <v>289</v>
      </c>
      <c r="C4772" s="17" t="s">
        <v>225</v>
      </c>
      <c r="D4772" s="17" t="s">
        <v>332</v>
      </c>
      <c r="E4772" s="17">
        <v>0</v>
      </c>
      <c r="F4772" s="17">
        <v>4.5893074838611296</v>
      </c>
      <c r="G4772" s="17">
        <v>5.4694595442213698</v>
      </c>
    </row>
    <row r="4773" spans="1:7" x14ac:dyDescent="0.3">
      <c r="A4773" s="17" t="str">
        <f t="shared" si="79"/>
        <v>2022-23Hobsons Bay CityR3</v>
      </c>
      <c r="B4773" s="17" t="s">
        <v>289</v>
      </c>
      <c r="C4773" s="17" t="s">
        <v>225</v>
      </c>
      <c r="D4773" s="17" t="s">
        <v>300</v>
      </c>
      <c r="E4773" s="17">
        <v>157.30368107085701</v>
      </c>
      <c r="F4773" s="17">
        <v>112.740943187181</v>
      </c>
      <c r="G4773" s="17">
        <v>180.427249223426</v>
      </c>
    </row>
    <row r="4774" spans="1:7" x14ac:dyDescent="0.3">
      <c r="A4774" s="17" t="str">
        <f t="shared" si="79"/>
        <v>2022-23Hobsons Bay CityAF2</v>
      </c>
      <c r="B4774" s="17" t="s">
        <v>289</v>
      </c>
      <c r="C4774" s="17" t="s">
        <v>225</v>
      </c>
      <c r="D4774" s="17" t="s">
        <v>321</v>
      </c>
      <c r="E4774" s="17">
        <v>0</v>
      </c>
      <c r="F4774" s="17">
        <v>1.5932435144763899</v>
      </c>
      <c r="G4774" s="17">
        <v>1.8181818181818199</v>
      </c>
    </row>
    <row r="4775" spans="1:7" x14ac:dyDescent="0.3">
      <c r="A4775" s="17" t="str">
        <f t="shared" si="79"/>
        <v>2022-23Hobsons Bay CityAF7</v>
      </c>
      <c r="B4775" s="17" t="s">
        <v>289</v>
      </c>
      <c r="C4775" s="17" t="s">
        <v>225</v>
      </c>
      <c r="D4775" s="17" t="s">
        <v>322</v>
      </c>
      <c r="E4775" s="17">
        <v>0</v>
      </c>
      <c r="F4775" s="17">
        <v>11.500413423283</v>
      </c>
      <c r="G4775" s="17">
        <v>2.0564391620470799</v>
      </c>
    </row>
    <row r="4776" spans="1:7" x14ac:dyDescent="0.3">
      <c r="A4776" s="17" t="str">
        <f t="shared" si="79"/>
        <v>2022-23Hobsons Bay CityAM1</v>
      </c>
      <c r="B4776" s="17" t="s">
        <v>289</v>
      </c>
      <c r="C4776" s="17" t="s">
        <v>225</v>
      </c>
      <c r="D4776" s="17" t="s">
        <v>318</v>
      </c>
      <c r="E4776" s="17">
        <v>2.7788922808547798</v>
      </c>
      <c r="F4776" s="17">
        <v>1.9084866693768601</v>
      </c>
      <c r="G4776" s="17">
        <v>1.79616990824585</v>
      </c>
    </row>
    <row r="4777" spans="1:7" x14ac:dyDescent="0.3">
      <c r="A4777" s="17" t="str">
        <f t="shared" si="79"/>
        <v>2022-23Hobsons Bay CityAM2</v>
      </c>
      <c r="B4777" s="17" t="s">
        <v>289</v>
      </c>
      <c r="C4777" s="17" t="s">
        <v>225</v>
      </c>
      <c r="D4777" s="17" t="s">
        <v>323</v>
      </c>
      <c r="E4777" s="17">
        <v>0.62404580152671796</v>
      </c>
      <c r="F4777" s="17">
        <v>0.43219647255364302</v>
      </c>
      <c r="G4777" s="17">
        <v>0.50037996797673001</v>
      </c>
    </row>
    <row r="4778" spans="1:7" x14ac:dyDescent="0.3">
      <c r="A4778" s="17" t="str">
        <f t="shared" si="79"/>
        <v>2022-23Hobsons Bay CityAM5</v>
      </c>
      <c r="B4778" s="17" t="s">
        <v>289</v>
      </c>
      <c r="C4778" s="17" t="s">
        <v>225</v>
      </c>
      <c r="D4778" s="17" t="s">
        <v>324</v>
      </c>
      <c r="E4778" s="17">
        <v>0.230916030534351</v>
      </c>
      <c r="F4778" s="17">
        <v>0.36645320055673702</v>
      </c>
      <c r="G4778" s="17">
        <v>0.36776152942982998</v>
      </c>
    </row>
    <row r="4779" spans="1:7" x14ac:dyDescent="0.3">
      <c r="A4779" s="17" t="str">
        <f t="shared" si="79"/>
        <v>2022-23Hobsons Bay CityAM6</v>
      </c>
      <c r="B4779" s="17" t="s">
        <v>289</v>
      </c>
      <c r="C4779" s="17" t="s">
        <v>225</v>
      </c>
      <c r="D4779" s="17" t="s">
        <v>325</v>
      </c>
      <c r="E4779" s="17">
        <v>6.4266264062091203</v>
      </c>
      <c r="F4779" s="17">
        <v>14.217352510829301</v>
      </c>
      <c r="G4779" s="17">
        <v>7.7068162418600901</v>
      </c>
    </row>
    <row r="4780" spans="1:7" x14ac:dyDescent="0.3">
      <c r="A4780" s="17" t="str">
        <f t="shared" si="79"/>
        <v>2022-23Hobsons Bay CityAM7</v>
      </c>
      <c r="B4780" s="17" t="s">
        <v>289</v>
      </c>
      <c r="C4780" s="17" t="s">
        <v>225</v>
      </c>
      <c r="D4780" s="17" t="s">
        <v>326</v>
      </c>
      <c r="E4780" s="17">
        <v>1</v>
      </c>
      <c r="F4780" s="17">
        <v>0.63968792645263195</v>
      </c>
      <c r="G4780" s="17">
        <v>0.93777056277056303</v>
      </c>
    </row>
    <row r="4781" spans="1:7" x14ac:dyDescent="0.3">
      <c r="A4781" s="17" t="str">
        <f t="shared" si="79"/>
        <v>2022-23Hobsons Bay CityFS1</v>
      </c>
      <c r="B4781" s="17" t="s">
        <v>289</v>
      </c>
      <c r="C4781" s="17" t="s">
        <v>225</v>
      </c>
      <c r="D4781" s="17" t="s">
        <v>327</v>
      </c>
      <c r="E4781" s="17">
        <v>2.6129032258064502</v>
      </c>
      <c r="F4781" s="17">
        <v>2.0179266072490498</v>
      </c>
      <c r="G4781" s="17">
        <v>1.8059135130036801</v>
      </c>
    </row>
    <row r="4782" spans="1:7" x14ac:dyDescent="0.3">
      <c r="A4782" s="17" t="str">
        <f t="shared" si="79"/>
        <v>2022-23Hobsons Bay CityFS2</v>
      </c>
      <c r="B4782" s="17" t="s">
        <v>289</v>
      </c>
      <c r="C4782" s="17" t="s">
        <v>225</v>
      </c>
      <c r="D4782" s="17" t="s">
        <v>328</v>
      </c>
      <c r="E4782" s="17">
        <v>0.95529061102831603</v>
      </c>
      <c r="F4782" s="17">
        <v>0.86800034719728203</v>
      </c>
      <c r="G4782" s="17">
        <v>0.95867909233778303</v>
      </c>
    </row>
    <row r="4783" spans="1:7" x14ac:dyDescent="0.3">
      <c r="A4783" s="17" t="str">
        <f t="shared" si="79"/>
        <v>2022-23Hobsons Bay CityFS3</v>
      </c>
      <c r="B4783" s="17" t="s">
        <v>289</v>
      </c>
      <c r="C4783" s="17" t="s">
        <v>225</v>
      </c>
      <c r="D4783" s="17" t="s">
        <v>333</v>
      </c>
      <c r="E4783" s="17">
        <v>455.86368159204</v>
      </c>
      <c r="F4783" s="17">
        <v>533.95638105639796</v>
      </c>
      <c r="G4783" s="17">
        <v>562.77137462327698</v>
      </c>
    </row>
    <row r="4784" spans="1:7" x14ac:dyDescent="0.3">
      <c r="A4784" s="17" t="str">
        <f t="shared" si="79"/>
        <v>2022-23Hobsons Bay CityFS4</v>
      </c>
      <c r="B4784" s="17" t="s">
        <v>289</v>
      </c>
      <c r="C4784" s="17" t="s">
        <v>225</v>
      </c>
      <c r="D4784" s="17" t="s">
        <v>339</v>
      </c>
      <c r="E4784" s="17">
        <v>0.99122807017543901</v>
      </c>
      <c r="F4784" s="17">
        <v>0.84019844555310996</v>
      </c>
      <c r="G4784" s="17">
        <v>0.99278301761230403</v>
      </c>
    </row>
    <row r="4785" spans="1:7" x14ac:dyDescent="0.3">
      <c r="A4785" s="17" t="str">
        <f t="shared" ref="A4785:A4848" si="80">CONCATENATE(B4785,C4785,D4785)</f>
        <v>2022-23Hobsons Bay CityG1</v>
      </c>
      <c r="B4785" s="17" t="s">
        <v>289</v>
      </c>
      <c r="C4785" s="17" t="s">
        <v>225</v>
      </c>
      <c r="D4785" s="17" t="s">
        <v>338</v>
      </c>
      <c r="E4785" s="17">
        <v>2.3809523809523801E-2</v>
      </c>
      <c r="F4785" s="17">
        <v>8.9952113267928305E-2</v>
      </c>
      <c r="G4785" s="17">
        <v>6.2400867020883703E-2</v>
      </c>
    </row>
    <row r="4786" spans="1:7" x14ac:dyDescent="0.3">
      <c r="A4786" s="17" t="str">
        <f t="shared" si="80"/>
        <v>2022-23Hobsons Bay CityG2</v>
      </c>
      <c r="B4786" s="17" t="s">
        <v>289</v>
      </c>
      <c r="C4786" s="17" t="s">
        <v>225</v>
      </c>
      <c r="D4786" s="17" t="s">
        <v>22</v>
      </c>
      <c r="E4786" s="17">
        <v>56</v>
      </c>
      <c r="F4786" s="17">
        <v>53.875641025641002</v>
      </c>
      <c r="G4786" s="17">
        <v>57.863636363636402</v>
      </c>
    </row>
    <row r="4787" spans="1:7" x14ac:dyDescent="0.3">
      <c r="A4787" s="17" t="str">
        <f t="shared" si="80"/>
        <v>2022-23Hobsons Bay CityG4</v>
      </c>
      <c r="B4787" s="17" t="s">
        <v>289</v>
      </c>
      <c r="C4787" s="17" t="s">
        <v>225</v>
      </c>
      <c r="D4787" s="17" t="s">
        <v>336</v>
      </c>
      <c r="E4787" s="17">
        <v>52659.857142857101</v>
      </c>
      <c r="F4787" s="17">
        <v>57531.340882433498</v>
      </c>
      <c r="G4787" s="17">
        <v>60732.597748917797</v>
      </c>
    </row>
    <row r="4788" spans="1:7" x14ac:dyDescent="0.3">
      <c r="A4788" s="17" t="str">
        <f t="shared" si="80"/>
        <v>2022-23Hobsons Bay CityR2</v>
      </c>
      <c r="B4788" s="17" t="s">
        <v>289</v>
      </c>
      <c r="C4788" s="17" t="s">
        <v>225</v>
      </c>
      <c r="D4788" s="17" t="s">
        <v>31</v>
      </c>
      <c r="E4788" s="17">
        <v>0.92643678160919496</v>
      </c>
      <c r="F4788" s="17">
        <v>0.96653235715222696</v>
      </c>
      <c r="G4788" s="17">
        <v>0.96195374859865401</v>
      </c>
    </row>
    <row r="4789" spans="1:7" x14ac:dyDescent="0.3">
      <c r="A4789" s="17" t="str">
        <f t="shared" si="80"/>
        <v>2022-23Hobsons Bay CityMC6</v>
      </c>
      <c r="B4789" s="17" t="s">
        <v>289</v>
      </c>
      <c r="C4789" s="17" t="s">
        <v>225</v>
      </c>
      <c r="D4789" s="17" t="s">
        <v>302</v>
      </c>
      <c r="E4789" s="17">
        <v>0.956777996070727</v>
      </c>
      <c r="F4789" s="17">
        <v>0.97788007754137096</v>
      </c>
      <c r="G4789" s="17">
        <v>0.95249207594398999</v>
      </c>
    </row>
    <row r="4790" spans="1:7" x14ac:dyDescent="0.3">
      <c r="A4790" s="17" t="str">
        <f t="shared" si="80"/>
        <v>2022-23Hobsons Bay CityG3</v>
      </c>
      <c r="B4790" s="17" t="s">
        <v>289</v>
      </c>
      <c r="C4790" s="17" t="s">
        <v>225</v>
      </c>
      <c r="D4790" s="17" t="s">
        <v>337</v>
      </c>
      <c r="E4790" s="17">
        <v>0.95604395604395598</v>
      </c>
      <c r="F4790" s="17">
        <v>0.926844095214302</v>
      </c>
      <c r="G4790" s="17">
        <v>0.92499206114299604</v>
      </c>
    </row>
    <row r="4791" spans="1:7" x14ac:dyDescent="0.3">
      <c r="A4791" s="17" t="str">
        <f t="shared" si="80"/>
        <v>2022-23Hobsons Bay CityMC4</v>
      </c>
      <c r="B4791" s="17" t="s">
        <v>289</v>
      </c>
      <c r="C4791" s="17" t="s">
        <v>225</v>
      </c>
      <c r="D4791" s="17" t="s">
        <v>304</v>
      </c>
      <c r="E4791" s="17">
        <v>0.68421052631578905</v>
      </c>
      <c r="F4791" s="17">
        <v>0.77911428914280301</v>
      </c>
      <c r="G4791" s="17">
        <v>0.766823891995286</v>
      </c>
    </row>
    <row r="4792" spans="1:7" x14ac:dyDescent="0.3">
      <c r="A4792" s="17" t="str">
        <f t="shared" si="80"/>
        <v>2022-23Hobsons Bay CityR1</v>
      </c>
      <c r="B4792" s="17" t="s">
        <v>289</v>
      </c>
      <c r="C4792" s="17" t="s">
        <v>225</v>
      </c>
      <c r="D4792" s="17" t="s">
        <v>301</v>
      </c>
      <c r="E4792" s="17">
        <v>249.425287356322</v>
      </c>
      <c r="F4792" s="17">
        <v>82.350770672540904</v>
      </c>
      <c r="G4792" s="17">
        <v>113.76110685203101</v>
      </c>
    </row>
    <row r="4793" spans="1:7" x14ac:dyDescent="0.3">
      <c r="A4793" s="17" t="str">
        <f t="shared" si="80"/>
        <v>2022-23Hobsons Bay CityMC3</v>
      </c>
      <c r="B4793" s="17" t="s">
        <v>289</v>
      </c>
      <c r="C4793" s="17" t="s">
        <v>225</v>
      </c>
      <c r="D4793" s="17" t="s">
        <v>297</v>
      </c>
      <c r="E4793" s="17">
        <v>87.996324936834895</v>
      </c>
      <c r="F4793" s="17">
        <v>86.610523781947194</v>
      </c>
      <c r="G4793" s="17">
        <v>85.705721362328603</v>
      </c>
    </row>
    <row r="4794" spans="1:7" x14ac:dyDescent="0.3">
      <c r="A4794" s="17" t="str">
        <f t="shared" si="80"/>
        <v>2022-23Hobsons Bay CityWC2</v>
      </c>
      <c r="B4794" s="17" t="s">
        <v>289</v>
      </c>
      <c r="C4794" s="17" t="s">
        <v>225</v>
      </c>
      <c r="D4794" s="17" t="s">
        <v>293</v>
      </c>
      <c r="E4794" s="17">
        <v>13.542087036225</v>
      </c>
      <c r="F4794" s="17">
        <v>6.0319201847867001</v>
      </c>
      <c r="G4794" s="17">
        <v>9.4222327713484209</v>
      </c>
    </row>
    <row r="4795" spans="1:7" x14ac:dyDescent="0.3">
      <c r="A4795" s="17" t="str">
        <f t="shared" si="80"/>
        <v>2022-23Hobsons Bay CityMC2</v>
      </c>
      <c r="B4795" s="17" t="s">
        <v>289</v>
      </c>
      <c r="C4795" s="17" t="s">
        <v>225</v>
      </c>
      <c r="D4795" s="17" t="s">
        <v>320</v>
      </c>
      <c r="E4795" s="17">
        <v>1.01178781925344</v>
      </c>
      <c r="F4795" s="17">
        <v>1.02181898787823</v>
      </c>
      <c r="G4795" s="17">
        <v>1.00858491874586</v>
      </c>
    </row>
    <row r="4796" spans="1:7" x14ac:dyDescent="0.3">
      <c r="A4796" s="17" t="str">
        <f t="shared" si="80"/>
        <v>2022-23Hobsons Bay CityLB5</v>
      </c>
      <c r="B4796" s="17" t="s">
        <v>289</v>
      </c>
      <c r="C4796" s="17" t="s">
        <v>225</v>
      </c>
      <c r="D4796" s="17" t="s">
        <v>330</v>
      </c>
      <c r="E4796" s="17">
        <v>63.845600418592497</v>
      </c>
      <c r="F4796" s="17">
        <v>35.380655636704098</v>
      </c>
      <c r="G4796" s="17">
        <v>41.3188283958591</v>
      </c>
    </row>
    <row r="4797" spans="1:7" x14ac:dyDescent="0.3">
      <c r="A4797" s="17" t="str">
        <f t="shared" si="80"/>
        <v>2022-23Hobsons Bay CityLB4</v>
      </c>
      <c r="B4797" s="17" t="s">
        <v>289</v>
      </c>
      <c r="C4797" s="17" t="s">
        <v>225</v>
      </c>
      <c r="D4797" s="17" t="s">
        <v>331</v>
      </c>
      <c r="E4797" s="17">
        <v>0.11478738483345099</v>
      </c>
      <c r="F4797" s="17">
        <v>0.122091598425925</v>
      </c>
      <c r="G4797" s="17">
        <v>0.132801626896181</v>
      </c>
    </row>
    <row r="4798" spans="1:7" x14ac:dyDescent="0.3">
      <c r="A4798" s="17" t="str">
        <f t="shared" si="80"/>
        <v>2022-23Hobsons Bay CityLB2</v>
      </c>
      <c r="B4798" s="17" t="s">
        <v>289</v>
      </c>
      <c r="C4798" s="17" t="s">
        <v>225</v>
      </c>
      <c r="D4798" s="17" t="s">
        <v>334</v>
      </c>
      <c r="E4798" s="17">
        <v>0.59309355533867403</v>
      </c>
      <c r="F4798" s="17">
        <v>0.62179871830665301</v>
      </c>
      <c r="G4798" s="17">
        <v>0.68457151828236096</v>
      </c>
    </row>
    <row r="4799" spans="1:7" x14ac:dyDescent="0.3">
      <c r="A4799" s="17" t="str">
        <f t="shared" si="80"/>
        <v>2022-23Hobsons Bay CityLB1</v>
      </c>
      <c r="B4799" s="17" t="s">
        <v>289</v>
      </c>
      <c r="C4799" s="17" t="s">
        <v>225</v>
      </c>
      <c r="D4799" s="17" t="s">
        <v>329</v>
      </c>
      <c r="E4799" s="17">
        <v>3.0381757622341801</v>
      </c>
      <c r="F4799" s="17">
        <v>3.7135197666989099</v>
      </c>
      <c r="G4799" s="17">
        <v>4.8782451027063303</v>
      </c>
    </row>
    <row r="4800" spans="1:7" x14ac:dyDescent="0.3">
      <c r="A4800" s="17" t="str">
        <f t="shared" si="80"/>
        <v>2022-23Hobsons Bay CityG5</v>
      </c>
      <c r="B4800" s="17" t="s">
        <v>289</v>
      </c>
      <c r="C4800" s="17" t="s">
        <v>225</v>
      </c>
      <c r="D4800" s="17" t="s">
        <v>335</v>
      </c>
      <c r="E4800" s="17">
        <v>56</v>
      </c>
      <c r="F4800" s="17">
        <v>53.15</v>
      </c>
      <c r="G4800" s="17">
        <v>57.727272727272698</v>
      </c>
    </row>
    <row r="4801" spans="1:7" x14ac:dyDescent="0.3">
      <c r="A4801" s="17" t="str">
        <f t="shared" si="80"/>
        <v>2022-23Hobsons Bay CityMC5</v>
      </c>
      <c r="B4801" s="17" t="s">
        <v>289</v>
      </c>
      <c r="C4801" s="17" t="s">
        <v>225</v>
      </c>
      <c r="D4801" s="17" t="s">
        <v>303</v>
      </c>
      <c r="E4801" s="17">
        <v>0.807339449541284</v>
      </c>
      <c r="F4801" s="17">
        <v>0.822019356937015</v>
      </c>
      <c r="G4801" s="17">
        <v>0.82738093339323804</v>
      </c>
    </row>
    <row r="4802" spans="1:7" x14ac:dyDescent="0.3">
      <c r="A4802" s="17" t="str">
        <f t="shared" si="80"/>
        <v>2022-23Horsham Rural CityE4</v>
      </c>
      <c r="B4802" s="17" t="s">
        <v>289</v>
      </c>
      <c r="C4802" s="17" t="s">
        <v>256</v>
      </c>
      <c r="D4802" s="17" t="s">
        <v>299</v>
      </c>
      <c r="E4802" s="17">
        <v>2032.1538461538501</v>
      </c>
      <c r="F4802" s="17">
        <v>1846.8824585038799</v>
      </c>
      <c r="G4802" s="17">
        <v>1962.3238552365401</v>
      </c>
    </row>
    <row r="4803" spans="1:7" x14ac:dyDescent="0.3">
      <c r="A4803" s="17" t="str">
        <f t="shared" si="80"/>
        <v>2022-23Horsham Rural CityE2</v>
      </c>
      <c r="B4803" s="17" t="s">
        <v>289</v>
      </c>
      <c r="C4803" s="17" t="s">
        <v>256</v>
      </c>
      <c r="D4803" s="17" t="s">
        <v>54</v>
      </c>
      <c r="E4803" s="17">
        <v>4579.6153846153802</v>
      </c>
      <c r="F4803" s="17">
        <v>3923.0064852901201</v>
      </c>
      <c r="G4803" s="17">
        <v>4648.8614323008096</v>
      </c>
    </row>
    <row r="4804" spans="1:7" x14ac:dyDescent="0.3">
      <c r="A4804" s="17" t="str">
        <f t="shared" si="80"/>
        <v>2022-23Horsham Rural CityWC5</v>
      </c>
      <c r="B4804" s="17" t="s">
        <v>289</v>
      </c>
      <c r="C4804" s="17" t="s">
        <v>256</v>
      </c>
      <c r="D4804" s="17" t="s">
        <v>46</v>
      </c>
      <c r="E4804" s="17">
        <v>0.258993655326413</v>
      </c>
      <c r="F4804" s="17">
        <v>0.48157373029276901</v>
      </c>
      <c r="G4804" s="17">
        <v>0.54833223774976803</v>
      </c>
    </row>
    <row r="4805" spans="1:7" x14ac:dyDescent="0.3">
      <c r="A4805" s="17" t="str">
        <f t="shared" si="80"/>
        <v>2022-23Horsham Rural CityWC4</v>
      </c>
      <c r="B4805" s="17" t="s">
        <v>289</v>
      </c>
      <c r="C4805" s="17" t="s">
        <v>256</v>
      </c>
      <c r="D4805" s="17" t="s">
        <v>291</v>
      </c>
      <c r="E4805" s="17">
        <v>88.119215063520898</v>
      </c>
      <c r="F4805" s="17">
        <v>77.599560290157896</v>
      </c>
      <c r="G4805" s="17">
        <v>68.264742948692103</v>
      </c>
    </row>
    <row r="4806" spans="1:7" x14ac:dyDescent="0.3">
      <c r="A4806" s="17" t="str">
        <f t="shared" si="80"/>
        <v>2022-23Horsham Rural CityWC3</v>
      </c>
      <c r="B4806" s="17" t="s">
        <v>289</v>
      </c>
      <c r="C4806" s="17" t="s">
        <v>256</v>
      </c>
      <c r="D4806" s="17" t="s">
        <v>292</v>
      </c>
      <c r="E4806" s="17">
        <v>151.657175281131</v>
      </c>
      <c r="F4806" s="17">
        <v>137.95516789220801</v>
      </c>
      <c r="G4806" s="17">
        <v>124.253278087631</v>
      </c>
    </row>
    <row r="4807" spans="1:7" x14ac:dyDescent="0.3">
      <c r="A4807" s="17" t="str">
        <f t="shared" si="80"/>
        <v>2022-23Horsham Rural CityWC2</v>
      </c>
      <c r="B4807" s="17" t="s">
        <v>289</v>
      </c>
      <c r="C4807" s="17" t="s">
        <v>256</v>
      </c>
      <c r="D4807" s="17" t="s">
        <v>293</v>
      </c>
      <c r="E4807" s="17">
        <v>2.71393736396218</v>
      </c>
      <c r="F4807" s="17">
        <v>6.0319201847867001</v>
      </c>
      <c r="G4807" s="17">
        <v>4.9082267841022498</v>
      </c>
    </row>
    <row r="4808" spans="1:7" x14ac:dyDescent="0.3">
      <c r="A4808" s="17" t="str">
        <f t="shared" si="80"/>
        <v>2022-23Horsham Rural CityWC1</v>
      </c>
      <c r="B4808" s="17" t="s">
        <v>289</v>
      </c>
      <c r="C4808" s="17" t="s">
        <v>256</v>
      </c>
      <c r="D4808" s="17" t="s">
        <v>294</v>
      </c>
      <c r="E4808" s="17">
        <v>184.146727100242</v>
      </c>
      <c r="F4808" s="17">
        <v>142.272041912909</v>
      </c>
      <c r="G4808" s="17">
        <v>146.890639312415</v>
      </c>
    </row>
    <row r="4809" spans="1:7" x14ac:dyDescent="0.3">
      <c r="A4809" s="17" t="str">
        <f t="shared" si="80"/>
        <v>2022-23Horsham Rural CitySP4</v>
      </c>
      <c r="B4809" s="17" t="s">
        <v>289</v>
      </c>
      <c r="C4809" s="17" t="s">
        <v>256</v>
      </c>
      <c r="D4809" s="17" t="s">
        <v>319</v>
      </c>
      <c r="E4809" s="17">
        <v>0</v>
      </c>
      <c r="F4809" s="17">
        <v>0.52134335627158601</v>
      </c>
      <c r="G4809" s="17">
        <v>0.62965656565656603</v>
      </c>
    </row>
    <row r="4810" spans="1:7" x14ac:dyDescent="0.3">
      <c r="A4810" s="17" t="str">
        <f t="shared" si="80"/>
        <v>2022-23Horsham Rural CitySP3</v>
      </c>
      <c r="B4810" s="17" t="s">
        <v>289</v>
      </c>
      <c r="C4810" s="17" t="s">
        <v>256</v>
      </c>
      <c r="D4810" s="17" t="s">
        <v>295</v>
      </c>
      <c r="E4810" s="17">
        <v>2841.2482758620699</v>
      </c>
      <c r="F4810" s="17">
        <v>3010.6430743850301</v>
      </c>
      <c r="G4810" s="17">
        <v>2923.1432497686101</v>
      </c>
    </row>
    <row r="4811" spans="1:7" x14ac:dyDescent="0.3">
      <c r="A4811" s="17" t="str">
        <f t="shared" si="80"/>
        <v>2022-23Horsham Rural CitySP2</v>
      </c>
      <c r="B4811" s="17" t="s">
        <v>289</v>
      </c>
      <c r="C4811" s="17" t="s">
        <v>256</v>
      </c>
      <c r="D4811" s="17" t="s">
        <v>38</v>
      </c>
      <c r="E4811" s="17">
        <v>1</v>
      </c>
      <c r="F4811" s="17">
        <v>0.63316761822819201</v>
      </c>
      <c r="G4811" s="17">
        <v>0.63595194745046402</v>
      </c>
    </row>
    <row r="4812" spans="1:7" x14ac:dyDescent="0.3">
      <c r="A4812" s="17" t="str">
        <f t="shared" si="80"/>
        <v>2022-23Horsham Rural CityL1</v>
      </c>
      <c r="B4812" s="17" t="s">
        <v>289</v>
      </c>
      <c r="C4812" s="17" t="s">
        <v>256</v>
      </c>
      <c r="D4812" s="17" t="s">
        <v>63</v>
      </c>
      <c r="E4812" s="17">
        <v>2.7070777240609898</v>
      </c>
      <c r="F4812" s="17">
        <v>2.64124785824758</v>
      </c>
      <c r="G4812" s="17">
        <v>2.6285601103064402</v>
      </c>
    </row>
    <row r="4813" spans="1:7" x14ac:dyDescent="0.3">
      <c r="A4813" s="17" t="str">
        <f t="shared" si="80"/>
        <v>2022-23Horsham Rural CityR5</v>
      </c>
      <c r="B4813" s="17" t="s">
        <v>289</v>
      </c>
      <c r="C4813" s="17" t="s">
        <v>256</v>
      </c>
      <c r="D4813" s="17" t="s">
        <v>298</v>
      </c>
      <c r="E4813" s="17">
        <v>38</v>
      </c>
      <c r="F4813" s="17">
        <v>50.147435897435898</v>
      </c>
      <c r="G4813" s="17">
        <v>48.4</v>
      </c>
    </row>
    <row r="4814" spans="1:7" x14ac:dyDescent="0.3">
      <c r="A4814" s="17" t="str">
        <f t="shared" si="80"/>
        <v>2022-23Horsham Rural CityC1</v>
      </c>
      <c r="B4814" s="17" t="s">
        <v>289</v>
      </c>
      <c r="C4814" s="17" t="s">
        <v>256</v>
      </c>
      <c r="D4814" s="17" t="s">
        <v>312</v>
      </c>
      <c r="E4814" s="17">
        <v>2928.8630885029802</v>
      </c>
      <c r="F4814" s="17">
        <v>2409.9772621942202</v>
      </c>
      <c r="G4814" s="17">
        <v>2419.9557779638999</v>
      </c>
    </row>
    <row r="4815" spans="1:7" x14ac:dyDescent="0.3">
      <c r="A4815" s="17" t="str">
        <f t="shared" si="80"/>
        <v>2022-23Horsham Rural CitySP1</v>
      </c>
      <c r="B4815" s="17" t="s">
        <v>289</v>
      </c>
      <c r="C4815" s="17" t="s">
        <v>256</v>
      </c>
      <c r="D4815" s="17" t="s">
        <v>305</v>
      </c>
      <c r="E4815" s="17">
        <v>56</v>
      </c>
      <c r="F4815" s="17">
        <v>87.031818181818196</v>
      </c>
      <c r="G4815" s="17">
        <v>80.599999999999994</v>
      </c>
    </row>
    <row r="4816" spans="1:7" x14ac:dyDescent="0.3">
      <c r="A4816" s="17" t="str">
        <f t="shared" si="80"/>
        <v>2022-23Horsham Rural CityL2</v>
      </c>
      <c r="B4816" s="17" t="s">
        <v>289</v>
      </c>
      <c r="C4816" s="17" t="s">
        <v>256</v>
      </c>
      <c r="D4816" s="17" t="s">
        <v>316</v>
      </c>
      <c r="E4816" s="17">
        <v>0.79664063468451696</v>
      </c>
      <c r="F4816" s="17">
        <v>0.26483524241297501</v>
      </c>
      <c r="G4816" s="17">
        <v>0.36000864338246502</v>
      </c>
    </row>
    <row r="4817" spans="1:7" x14ac:dyDescent="0.3">
      <c r="A4817" s="17" t="str">
        <f t="shared" si="80"/>
        <v>2022-23Horsham Rural CityO2</v>
      </c>
      <c r="B4817" s="17" t="s">
        <v>289</v>
      </c>
      <c r="C4817" s="17" t="s">
        <v>256</v>
      </c>
      <c r="D4817" s="17" t="s">
        <v>315</v>
      </c>
      <c r="E4817" s="17">
        <v>0.13942416685558801</v>
      </c>
      <c r="F4817" s="17">
        <v>0.148505628817174</v>
      </c>
      <c r="G4817" s="17">
        <v>0.26343819750355202</v>
      </c>
    </row>
    <row r="4818" spans="1:7" x14ac:dyDescent="0.3">
      <c r="A4818" s="17" t="str">
        <f t="shared" si="80"/>
        <v>2022-23Horsham Rural CityO3</v>
      </c>
      <c r="B4818" s="17" t="s">
        <v>289</v>
      </c>
      <c r="C4818" s="17" t="s">
        <v>256</v>
      </c>
      <c r="D4818" s="17" t="s">
        <v>314</v>
      </c>
      <c r="E4818" s="17">
        <v>5.5057162289082499E-3</v>
      </c>
      <c r="F4818" s="17">
        <v>2.9313650044590699E-2</v>
      </c>
      <c r="G4818" s="17">
        <v>4.1339186733238699E-2</v>
      </c>
    </row>
    <row r="4819" spans="1:7" x14ac:dyDescent="0.3">
      <c r="A4819" s="17" t="str">
        <f t="shared" si="80"/>
        <v>2022-23Horsham Rural CityO4</v>
      </c>
      <c r="B4819" s="17" t="s">
        <v>289</v>
      </c>
      <c r="C4819" s="17" t="s">
        <v>256</v>
      </c>
      <c r="D4819" s="17" t="s">
        <v>313</v>
      </c>
      <c r="E4819" s="17">
        <v>0.222921408745964</v>
      </c>
      <c r="F4819" s="17">
        <v>0.195570360867104</v>
      </c>
      <c r="G4819" s="17">
        <v>0.33077351202828098</v>
      </c>
    </row>
    <row r="4820" spans="1:7" x14ac:dyDescent="0.3">
      <c r="A4820" s="17" t="str">
        <f t="shared" si="80"/>
        <v>2022-23Horsham Rural CityO5</v>
      </c>
      <c r="B4820" s="17" t="s">
        <v>289</v>
      </c>
      <c r="C4820" s="17" t="s">
        <v>256</v>
      </c>
      <c r="D4820" s="17" t="s">
        <v>70</v>
      </c>
      <c r="E4820" s="17">
        <v>0.71149772099890896</v>
      </c>
      <c r="F4820" s="17">
        <v>1.1059595598276799</v>
      </c>
      <c r="G4820" s="17">
        <v>0.93909639972016701</v>
      </c>
    </row>
    <row r="4821" spans="1:7" x14ac:dyDescent="0.3">
      <c r="A4821" s="17" t="str">
        <f t="shared" si="80"/>
        <v>2022-23Horsham Rural CityOP1</v>
      </c>
      <c r="B4821" s="17" t="s">
        <v>289</v>
      </c>
      <c r="C4821" s="17" t="s">
        <v>256</v>
      </c>
      <c r="D4821" s="17" t="s">
        <v>306</v>
      </c>
      <c r="E4821" s="17">
        <v>-5.0055410331352898E-2</v>
      </c>
      <c r="F4821" s="17">
        <v>-1.20220242720441E-2</v>
      </c>
      <c r="G4821" s="17">
        <v>-0.13145633104388799</v>
      </c>
    </row>
    <row r="4822" spans="1:7" x14ac:dyDescent="0.3">
      <c r="A4822" s="17" t="str">
        <f t="shared" si="80"/>
        <v>2022-23Horsham Rural CityC7</v>
      </c>
      <c r="B4822" s="17" t="s">
        <v>289</v>
      </c>
      <c r="C4822" s="17" t="s">
        <v>256</v>
      </c>
      <c r="D4822" s="17" t="s">
        <v>296</v>
      </c>
      <c r="E4822" s="17">
        <v>0.152019002375297</v>
      </c>
      <c r="F4822" s="17">
        <v>0.182727611163157</v>
      </c>
      <c r="G4822" s="17">
        <v>0.17335633651684701</v>
      </c>
    </row>
    <row r="4823" spans="1:7" x14ac:dyDescent="0.3">
      <c r="A4823" s="17" t="str">
        <f t="shared" si="80"/>
        <v>2022-23Horsham Rural CityS2</v>
      </c>
      <c r="B4823" s="17" t="s">
        <v>289</v>
      </c>
      <c r="C4823" s="17" t="s">
        <v>256</v>
      </c>
      <c r="D4823" s="17" t="s">
        <v>317</v>
      </c>
      <c r="E4823" s="17">
        <v>4.2482527741357504E-3</v>
      </c>
      <c r="F4823" s="17">
        <v>3.07688577560212E-3</v>
      </c>
      <c r="G4823" s="17">
        <v>4.4272511861288902E-3</v>
      </c>
    </row>
    <row r="4824" spans="1:7" x14ac:dyDescent="0.3">
      <c r="A4824" s="17" t="str">
        <f t="shared" si="80"/>
        <v>2022-23Horsham Rural CityC2</v>
      </c>
      <c r="B4824" s="17" t="s">
        <v>289</v>
      </c>
      <c r="C4824" s="17" t="s">
        <v>256</v>
      </c>
      <c r="D4824" s="17" t="s">
        <v>311</v>
      </c>
      <c r="E4824" s="17">
        <v>28796.772765287598</v>
      </c>
      <c r="F4824" s="17">
        <v>17890.101708148799</v>
      </c>
      <c r="G4824" s="17">
        <v>17142.676212951701</v>
      </c>
    </row>
    <row r="4825" spans="1:7" x14ac:dyDescent="0.3">
      <c r="A4825" s="17" t="str">
        <f t="shared" si="80"/>
        <v>2022-23Horsham Rural CityC3</v>
      </c>
      <c r="B4825" s="17" t="s">
        <v>289</v>
      </c>
      <c r="C4825" s="17" t="s">
        <v>256</v>
      </c>
      <c r="D4825" s="17" t="s">
        <v>310</v>
      </c>
      <c r="E4825" s="17">
        <v>6.8074346952444698</v>
      </c>
      <c r="F4825" s="17">
        <v>105.235536283898</v>
      </c>
      <c r="G4825" s="17">
        <v>52.680318860991498</v>
      </c>
    </row>
    <row r="4826" spans="1:7" x14ac:dyDescent="0.3">
      <c r="A4826" s="17" t="str">
        <f t="shared" si="80"/>
        <v>2022-23Horsham Rural CityC4</v>
      </c>
      <c r="B4826" s="17" t="s">
        <v>289</v>
      </c>
      <c r="C4826" s="17" t="s">
        <v>256</v>
      </c>
      <c r="D4826" s="17" t="s">
        <v>309</v>
      </c>
      <c r="E4826" s="17">
        <v>2045.9806169134599</v>
      </c>
      <c r="F4826" s="17">
        <v>1671.0885249641201</v>
      </c>
      <c r="G4826" s="17">
        <v>1674.3762697054799</v>
      </c>
    </row>
    <row r="4827" spans="1:7" x14ac:dyDescent="0.3">
      <c r="A4827" s="17" t="str">
        <f t="shared" si="80"/>
        <v>2022-23Horsham Rural CityC5</v>
      </c>
      <c r="B4827" s="17" t="s">
        <v>289</v>
      </c>
      <c r="C4827" s="17" t="s">
        <v>256</v>
      </c>
      <c r="D4827" s="17" t="s">
        <v>308</v>
      </c>
      <c r="E4827" s="17">
        <v>626.31121168888706</v>
      </c>
      <c r="F4827" s="17">
        <v>564.26027484438498</v>
      </c>
      <c r="G4827" s="17">
        <v>449.27192534651198</v>
      </c>
    </row>
    <row r="4828" spans="1:7" x14ac:dyDescent="0.3">
      <c r="A4828" s="17" t="str">
        <f t="shared" si="80"/>
        <v>2022-23Horsham Rural CityR4</v>
      </c>
      <c r="B4828" s="17" t="s">
        <v>289</v>
      </c>
      <c r="C4828" s="17" t="s">
        <v>256</v>
      </c>
      <c r="D4828" s="17" t="s">
        <v>290</v>
      </c>
      <c r="E4828" s="17">
        <v>8.95109202457237</v>
      </c>
      <c r="F4828" s="17">
        <v>18.264228852014799</v>
      </c>
      <c r="G4828" s="17">
        <v>9.6617727314557005</v>
      </c>
    </row>
    <row r="4829" spans="1:7" x14ac:dyDescent="0.3">
      <c r="A4829" s="17" t="str">
        <f t="shared" si="80"/>
        <v>2022-23Horsham Rural CityC6</v>
      </c>
      <c r="B4829" s="17" t="s">
        <v>289</v>
      </c>
      <c r="C4829" s="17" t="s">
        <v>256</v>
      </c>
      <c r="D4829" s="17" t="s">
        <v>307</v>
      </c>
      <c r="E4829" s="17">
        <v>4</v>
      </c>
      <c r="F4829" s="17">
        <v>5.4936708860759502</v>
      </c>
      <c r="G4829" s="17">
        <v>3.4</v>
      </c>
    </row>
    <row r="4830" spans="1:7" x14ac:dyDescent="0.3">
      <c r="A4830" s="17" t="str">
        <f t="shared" si="80"/>
        <v>2022-23Horsham Rural CityS1</v>
      </c>
      <c r="B4830" s="17" t="s">
        <v>289</v>
      </c>
      <c r="C4830" s="17" t="s">
        <v>256</v>
      </c>
      <c r="D4830" s="17" t="s">
        <v>116</v>
      </c>
      <c r="E4830" s="17">
        <v>0.54459663903252198</v>
      </c>
      <c r="F4830" s="17">
        <v>0.58414073656118604</v>
      </c>
      <c r="G4830" s="17">
        <v>0.57434264211577601</v>
      </c>
    </row>
    <row r="4831" spans="1:7" x14ac:dyDescent="0.3">
      <c r="A4831" s="17" t="str">
        <f t="shared" si="80"/>
        <v>2022-23Horsham Rural CityFS1</v>
      </c>
      <c r="B4831" s="17" t="s">
        <v>289</v>
      </c>
      <c r="C4831" s="17" t="s">
        <v>256</v>
      </c>
      <c r="D4831" s="17" t="s">
        <v>327</v>
      </c>
      <c r="E4831" s="17">
        <v>1.2</v>
      </c>
      <c r="F4831" s="17">
        <v>2.0179266072490498</v>
      </c>
      <c r="G4831" s="17">
        <v>2.4762689024107498</v>
      </c>
    </row>
    <row r="4832" spans="1:7" x14ac:dyDescent="0.3">
      <c r="A4832" s="17" t="str">
        <f t="shared" si="80"/>
        <v>2022-23Horsham Rural CityR3</v>
      </c>
      <c r="B4832" s="17" t="s">
        <v>289</v>
      </c>
      <c r="C4832" s="17" t="s">
        <v>256</v>
      </c>
      <c r="D4832" s="17" t="s">
        <v>300</v>
      </c>
      <c r="E4832" s="17">
        <v>36.956837213283599</v>
      </c>
      <c r="F4832" s="17">
        <v>112.740943187181</v>
      </c>
      <c r="G4832" s="17">
        <v>146.022108612099</v>
      </c>
    </row>
    <row r="4833" spans="1:7" x14ac:dyDescent="0.3">
      <c r="A4833" s="17" t="str">
        <f t="shared" si="80"/>
        <v>2022-23Horsham Rural CityAF6</v>
      </c>
      <c r="B4833" s="17" t="s">
        <v>289</v>
      </c>
      <c r="C4833" s="17" t="s">
        <v>256</v>
      </c>
      <c r="D4833" s="17" t="s">
        <v>332</v>
      </c>
      <c r="E4833" s="17">
        <v>5.0456043685738203</v>
      </c>
      <c r="F4833" s="17">
        <v>4.5893074838611296</v>
      </c>
      <c r="G4833" s="17">
        <v>5.7922074451604901</v>
      </c>
    </row>
    <row r="4834" spans="1:7" x14ac:dyDescent="0.3">
      <c r="A4834" s="17" t="str">
        <f t="shared" si="80"/>
        <v>2022-23Horsham Rural CityAF7</v>
      </c>
      <c r="B4834" s="17" t="s">
        <v>289</v>
      </c>
      <c r="C4834" s="17" t="s">
        <v>256</v>
      </c>
      <c r="D4834" s="17" t="s">
        <v>322</v>
      </c>
      <c r="E4834" s="17">
        <v>8.8554532867923808</v>
      </c>
      <c r="F4834" s="17">
        <v>11.500413423283</v>
      </c>
      <c r="G4834" s="17">
        <v>5.3552071712788498</v>
      </c>
    </row>
    <row r="4835" spans="1:7" x14ac:dyDescent="0.3">
      <c r="A4835" s="17" t="str">
        <f t="shared" si="80"/>
        <v>2022-23Horsham Rural CityAM1</v>
      </c>
      <c r="B4835" s="17" t="s">
        <v>289</v>
      </c>
      <c r="C4835" s="17" t="s">
        <v>256</v>
      </c>
      <c r="D4835" s="17" t="s">
        <v>318</v>
      </c>
      <c r="E4835" s="17">
        <v>1</v>
      </c>
      <c r="F4835" s="17">
        <v>1.9084866693768601</v>
      </c>
      <c r="G4835" s="17">
        <v>1.6666761210683301</v>
      </c>
    </row>
    <row r="4836" spans="1:7" x14ac:dyDescent="0.3">
      <c r="A4836" s="17" t="str">
        <f t="shared" si="80"/>
        <v>2022-23Horsham Rural CityAM2</v>
      </c>
      <c r="B4836" s="17" t="s">
        <v>289</v>
      </c>
      <c r="C4836" s="17" t="s">
        <v>256</v>
      </c>
      <c r="D4836" s="17" t="s">
        <v>323</v>
      </c>
      <c r="E4836" s="17">
        <v>0.59471365638766505</v>
      </c>
      <c r="F4836" s="17">
        <v>0.43219647255364302</v>
      </c>
      <c r="G4836" s="17">
        <v>0.379595454630824</v>
      </c>
    </row>
    <row r="4837" spans="1:7" x14ac:dyDescent="0.3">
      <c r="A4837" s="17" t="str">
        <f t="shared" si="80"/>
        <v>2022-23Horsham Rural CityAM5</v>
      </c>
      <c r="B4837" s="17" t="s">
        <v>289</v>
      </c>
      <c r="C4837" s="17" t="s">
        <v>256</v>
      </c>
      <c r="D4837" s="17" t="s">
        <v>324</v>
      </c>
      <c r="E4837" s="17">
        <v>0.23127753303964799</v>
      </c>
      <c r="F4837" s="17">
        <v>0.36645320055673702</v>
      </c>
      <c r="G4837" s="17">
        <v>0.44620903938154799</v>
      </c>
    </row>
    <row r="4838" spans="1:7" x14ac:dyDescent="0.3">
      <c r="A4838" s="17" t="str">
        <f t="shared" si="80"/>
        <v>2022-23Horsham Rural CityAM7</v>
      </c>
      <c r="B4838" s="17" t="s">
        <v>289</v>
      </c>
      <c r="C4838" s="17" t="s">
        <v>256</v>
      </c>
      <c r="D4838" s="17" t="s">
        <v>326</v>
      </c>
      <c r="E4838" s="17">
        <v>0</v>
      </c>
      <c r="F4838" s="17">
        <v>0.63968792645263195</v>
      </c>
      <c r="G4838" s="17">
        <v>0.59411764705882397</v>
      </c>
    </row>
    <row r="4839" spans="1:7" x14ac:dyDescent="0.3">
      <c r="A4839" s="17" t="str">
        <f t="shared" si="80"/>
        <v>2022-23Horsham Rural CityAF2</v>
      </c>
      <c r="B4839" s="17" t="s">
        <v>289</v>
      </c>
      <c r="C4839" s="17" t="s">
        <v>256</v>
      </c>
      <c r="D4839" s="17" t="s">
        <v>321</v>
      </c>
      <c r="E4839" s="17">
        <v>1</v>
      </c>
      <c r="F4839" s="17">
        <v>1.5932435144763899</v>
      </c>
      <c r="G4839" s="17">
        <v>1.25901098901099</v>
      </c>
    </row>
    <row r="4840" spans="1:7" x14ac:dyDescent="0.3">
      <c r="A4840" s="17" t="str">
        <f t="shared" si="80"/>
        <v>2022-23Horsham Rural CityFS2</v>
      </c>
      <c r="B4840" s="17" t="s">
        <v>289</v>
      </c>
      <c r="C4840" s="17" t="s">
        <v>256</v>
      </c>
      <c r="D4840" s="17" t="s">
        <v>328</v>
      </c>
      <c r="E4840" s="17">
        <v>1.03401360544218</v>
      </c>
      <c r="F4840" s="17">
        <v>0.86800034719728203</v>
      </c>
      <c r="G4840" s="17">
        <v>0.77116351174723297</v>
      </c>
    </row>
    <row r="4841" spans="1:7" x14ac:dyDescent="0.3">
      <c r="A4841" s="17" t="str">
        <f t="shared" si="80"/>
        <v>2022-23Horsham Rural CityFS3</v>
      </c>
      <c r="B4841" s="17" t="s">
        <v>289</v>
      </c>
      <c r="C4841" s="17" t="s">
        <v>256</v>
      </c>
      <c r="D4841" s="17" t="s">
        <v>333</v>
      </c>
      <c r="E4841" s="17">
        <v>616.65250965251005</v>
      </c>
      <c r="F4841" s="17">
        <v>533.95638105639796</v>
      </c>
      <c r="G4841" s="17">
        <v>563.69692671476901</v>
      </c>
    </row>
    <row r="4842" spans="1:7" x14ac:dyDescent="0.3">
      <c r="A4842" s="17" t="str">
        <f t="shared" si="80"/>
        <v>2022-23Horsham Rural CityFS4</v>
      </c>
      <c r="B4842" s="17" t="s">
        <v>289</v>
      </c>
      <c r="C4842" s="17" t="s">
        <v>256</v>
      </c>
      <c r="D4842" s="17" t="s">
        <v>339</v>
      </c>
      <c r="E4842" s="17">
        <v>1</v>
      </c>
      <c r="F4842" s="17">
        <v>0.84019844555310996</v>
      </c>
      <c r="G4842" s="17">
        <v>0.88085551404364304</v>
      </c>
    </row>
    <row r="4843" spans="1:7" x14ac:dyDescent="0.3">
      <c r="A4843" s="17" t="str">
        <f t="shared" si="80"/>
        <v>2022-23Horsham Rural CityG1</v>
      </c>
      <c r="B4843" s="17" t="s">
        <v>289</v>
      </c>
      <c r="C4843" s="17" t="s">
        <v>256</v>
      </c>
      <c r="D4843" s="17" t="s">
        <v>338</v>
      </c>
      <c r="E4843" s="17">
        <v>0.34959349593495898</v>
      </c>
      <c r="F4843" s="17">
        <v>8.9952113267928305E-2</v>
      </c>
      <c r="G4843" s="17">
        <v>0.12700613505196301</v>
      </c>
    </row>
    <row r="4844" spans="1:7" x14ac:dyDescent="0.3">
      <c r="A4844" s="17" t="str">
        <f t="shared" si="80"/>
        <v>2022-23Horsham Rural CityG2</v>
      </c>
      <c r="B4844" s="17" t="s">
        <v>289</v>
      </c>
      <c r="C4844" s="17" t="s">
        <v>256</v>
      </c>
      <c r="D4844" s="17" t="s">
        <v>22</v>
      </c>
      <c r="E4844" s="17">
        <v>43</v>
      </c>
      <c r="F4844" s="17">
        <v>53.875641025641002</v>
      </c>
      <c r="G4844" s="17">
        <v>50.6</v>
      </c>
    </row>
    <row r="4845" spans="1:7" x14ac:dyDescent="0.3">
      <c r="A4845" s="17" t="str">
        <f t="shared" si="80"/>
        <v>2022-23Horsham Rural CityMC3</v>
      </c>
      <c r="B4845" s="17" t="s">
        <v>289</v>
      </c>
      <c r="C4845" s="17" t="s">
        <v>256</v>
      </c>
      <c r="D4845" s="17" t="s">
        <v>297</v>
      </c>
      <c r="E4845" s="17">
        <v>61.116405473015803</v>
      </c>
      <c r="F4845" s="17">
        <v>86.610523781947194</v>
      </c>
      <c r="G4845" s="17">
        <v>78.938040691987098</v>
      </c>
    </row>
    <row r="4846" spans="1:7" x14ac:dyDescent="0.3">
      <c r="A4846" s="17" t="str">
        <f t="shared" si="80"/>
        <v>2022-23Horsham Rural CityR2</v>
      </c>
      <c r="B4846" s="17" t="s">
        <v>289</v>
      </c>
      <c r="C4846" s="17" t="s">
        <v>256</v>
      </c>
      <c r="D4846" s="17" t="s">
        <v>31</v>
      </c>
      <c r="E4846" s="17">
        <v>1</v>
      </c>
      <c r="F4846" s="17">
        <v>0.96653235715222696</v>
      </c>
      <c r="G4846" s="17">
        <v>0.97593315653796098</v>
      </c>
    </row>
    <row r="4847" spans="1:7" x14ac:dyDescent="0.3">
      <c r="A4847" s="17" t="str">
        <f t="shared" si="80"/>
        <v>2022-23Horsham Rural CityAM6</v>
      </c>
      <c r="B4847" s="17" t="s">
        <v>289</v>
      </c>
      <c r="C4847" s="17" t="s">
        <v>256</v>
      </c>
      <c r="D4847" s="17" t="s">
        <v>325</v>
      </c>
      <c r="E4847" s="17">
        <v>28.280412259556201</v>
      </c>
      <c r="F4847" s="17">
        <v>14.217352510829301</v>
      </c>
      <c r="G4847" s="17">
        <v>17.388015744710501</v>
      </c>
    </row>
    <row r="4848" spans="1:7" x14ac:dyDescent="0.3">
      <c r="A4848" s="17" t="str">
        <f t="shared" si="80"/>
        <v>2022-23Horsham Rural CityG3</v>
      </c>
      <c r="B4848" s="17" t="s">
        <v>289</v>
      </c>
      <c r="C4848" s="17" t="s">
        <v>256</v>
      </c>
      <c r="D4848" s="17" t="s">
        <v>337</v>
      </c>
      <c r="E4848" s="17">
        <v>0.89285714285714302</v>
      </c>
      <c r="F4848" s="17">
        <v>0.926844095214302</v>
      </c>
      <c r="G4848" s="17">
        <v>0.94819010354724598</v>
      </c>
    </row>
    <row r="4849" spans="1:7" x14ac:dyDescent="0.3">
      <c r="A4849" s="17" t="str">
        <f t="shared" ref="A4849:A4912" si="81">CONCATENATE(B4849,C4849,D4849)</f>
        <v>2022-23Horsham Rural CityMC6</v>
      </c>
      <c r="B4849" s="17" t="s">
        <v>289</v>
      </c>
      <c r="C4849" s="17" t="s">
        <v>256</v>
      </c>
      <c r="D4849" s="17" t="s">
        <v>302</v>
      </c>
      <c r="E4849" s="17">
        <v>1</v>
      </c>
      <c r="F4849" s="17">
        <v>0.97788007754137096</v>
      </c>
      <c r="G4849" s="17">
        <v>0.95954851588305601</v>
      </c>
    </row>
    <row r="4850" spans="1:7" x14ac:dyDescent="0.3">
      <c r="A4850" s="17" t="str">
        <f t="shared" si="81"/>
        <v>2022-23Horsham Rural CityMC4</v>
      </c>
      <c r="B4850" s="17" t="s">
        <v>289</v>
      </c>
      <c r="C4850" s="17" t="s">
        <v>256</v>
      </c>
      <c r="D4850" s="17" t="s">
        <v>304</v>
      </c>
      <c r="E4850" s="17">
        <v>0.90578034682080899</v>
      </c>
      <c r="F4850" s="17">
        <v>0.77911428914280301</v>
      </c>
      <c r="G4850" s="17">
        <v>0.77587501684976401</v>
      </c>
    </row>
    <row r="4851" spans="1:7" x14ac:dyDescent="0.3">
      <c r="A4851" s="17" t="str">
        <f t="shared" si="81"/>
        <v>2022-23Horsham Rural CityR1</v>
      </c>
      <c r="B4851" s="17" t="s">
        <v>289</v>
      </c>
      <c r="C4851" s="17" t="s">
        <v>256</v>
      </c>
      <c r="D4851" s="17" t="s">
        <v>301</v>
      </c>
      <c r="E4851" s="17">
        <v>11.457808595331899</v>
      </c>
      <c r="F4851" s="17">
        <v>82.350770672540904</v>
      </c>
      <c r="G4851" s="17">
        <v>78.199823785361403</v>
      </c>
    </row>
    <row r="4852" spans="1:7" x14ac:dyDescent="0.3">
      <c r="A4852" s="17" t="str">
        <f t="shared" si="81"/>
        <v>2022-23Horsham Rural CityMC2</v>
      </c>
      <c r="B4852" s="17" t="s">
        <v>289</v>
      </c>
      <c r="C4852" s="17" t="s">
        <v>256</v>
      </c>
      <c r="D4852" s="17" t="s">
        <v>320</v>
      </c>
      <c r="E4852" s="17">
        <v>1.02</v>
      </c>
      <c r="F4852" s="17">
        <v>1.02181898787823</v>
      </c>
      <c r="G4852" s="17">
        <v>1.00852204974094</v>
      </c>
    </row>
    <row r="4853" spans="1:7" x14ac:dyDescent="0.3">
      <c r="A4853" s="17" t="str">
        <f t="shared" si="81"/>
        <v>2022-23Horsham Rural CityLB5</v>
      </c>
      <c r="B4853" s="17" t="s">
        <v>289</v>
      </c>
      <c r="C4853" s="17" t="s">
        <v>256</v>
      </c>
      <c r="D4853" s="17" t="s">
        <v>330</v>
      </c>
      <c r="E4853" s="17">
        <v>26.375856742263998</v>
      </c>
      <c r="F4853" s="17">
        <v>35.380655636704098</v>
      </c>
      <c r="G4853" s="17">
        <v>32.999977382226199</v>
      </c>
    </row>
    <row r="4854" spans="1:7" x14ac:dyDescent="0.3">
      <c r="A4854" s="17" t="str">
        <f t="shared" si="81"/>
        <v>2022-23Horsham Rural CityLB4</v>
      </c>
      <c r="B4854" s="17" t="s">
        <v>289</v>
      </c>
      <c r="C4854" s="17" t="s">
        <v>256</v>
      </c>
      <c r="D4854" s="17" t="s">
        <v>331</v>
      </c>
      <c r="E4854" s="17">
        <v>6.9744304049348296E-2</v>
      </c>
      <c r="F4854" s="17">
        <v>0.122091598425925</v>
      </c>
      <c r="G4854" s="17">
        <v>9.6759977478596604E-2</v>
      </c>
    </row>
    <row r="4855" spans="1:7" x14ac:dyDescent="0.3">
      <c r="A4855" s="17" t="str">
        <f t="shared" si="81"/>
        <v>2022-23Horsham Rural CityLB2</v>
      </c>
      <c r="B4855" s="17" t="s">
        <v>289</v>
      </c>
      <c r="C4855" s="17" t="s">
        <v>256</v>
      </c>
      <c r="D4855" s="17" t="s">
        <v>334</v>
      </c>
      <c r="E4855" s="17">
        <v>0.448294481269085</v>
      </c>
      <c r="F4855" s="17">
        <v>0.62179871830665301</v>
      </c>
      <c r="G4855" s="17">
        <v>0.634669534369671</v>
      </c>
    </row>
    <row r="4856" spans="1:7" x14ac:dyDescent="0.3">
      <c r="A4856" s="17" t="str">
        <f t="shared" si="81"/>
        <v>2022-23Horsham Rural CityLB1</v>
      </c>
      <c r="B4856" s="17" t="s">
        <v>289</v>
      </c>
      <c r="C4856" s="17" t="s">
        <v>256</v>
      </c>
      <c r="D4856" s="17" t="s">
        <v>329</v>
      </c>
      <c r="E4856" s="17">
        <v>1.2617090757665399</v>
      </c>
      <c r="F4856" s="17">
        <v>3.7135197666989099</v>
      </c>
      <c r="G4856" s="17">
        <v>3.22169324684495</v>
      </c>
    </row>
    <row r="4857" spans="1:7" x14ac:dyDescent="0.3">
      <c r="A4857" s="17" t="str">
        <f t="shared" si="81"/>
        <v>2022-23Horsham Rural CityG5</v>
      </c>
      <c r="B4857" s="17" t="s">
        <v>289</v>
      </c>
      <c r="C4857" s="17" t="s">
        <v>256</v>
      </c>
      <c r="D4857" s="17" t="s">
        <v>335</v>
      </c>
      <c r="E4857" s="17">
        <v>42</v>
      </c>
      <c r="F4857" s="17">
        <v>53.15</v>
      </c>
      <c r="G4857" s="17">
        <v>50.3</v>
      </c>
    </row>
    <row r="4858" spans="1:7" x14ac:dyDescent="0.3">
      <c r="A4858" s="17" t="str">
        <f t="shared" si="81"/>
        <v>2022-23Horsham Rural CityG4</v>
      </c>
      <c r="B4858" s="17" t="s">
        <v>289</v>
      </c>
      <c r="C4858" s="17" t="s">
        <v>256</v>
      </c>
      <c r="D4858" s="17" t="s">
        <v>336</v>
      </c>
      <c r="E4858" s="17">
        <v>55496.077142857102</v>
      </c>
      <c r="F4858" s="17">
        <v>57531.340882433498</v>
      </c>
      <c r="G4858" s="17">
        <v>53316.822090909103</v>
      </c>
    </row>
    <row r="4859" spans="1:7" x14ac:dyDescent="0.3">
      <c r="A4859" s="17" t="str">
        <f t="shared" si="81"/>
        <v>2022-23Horsham Rural CityMC5</v>
      </c>
      <c r="B4859" s="17" t="s">
        <v>289</v>
      </c>
      <c r="C4859" s="17" t="s">
        <v>256</v>
      </c>
      <c r="D4859" s="17" t="s">
        <v>303</v>
      </c>
      <c r="E4859" s="17">
        <v>0.93548387096774199</v>
      </c>
      <c r="F4859" s="17">
        <v>0.822019356937015</v>
      </c>
      <c r="G4859" s="17">
        <v>0.81121178764559199</v>
      </c>
    </row>
    <row r="4860" spans="1:7" x14ac:dyDescent="0.3">
      <c r="A4860" s="17" t="str">
        <f t="shared" si="81"/>
        <v>2022-23Hume CityL1</v>
      </c>
      <c r="B4860" s="17" t="s">
        <v>289</v>
      </c>
      <c r="C4860" s="17" t="s">
        <v>226</v>
      </c>
      <c r="D4860" s="17" t="s">
        <v>63</v>
      </c>
      <c r="E4860" s="17">
        <v>4.6184796112595397</v>
      </c>
      <c r="F4860" s="17">
        <v>2.64124785824758</v>
      </c>
      <c r="G4860" s="17">
        <v>2.9099506913617801</v>
      </c>
    </row>
    <row r="4861" spans="1:7" x14ac:dyDescent="0.3">
      <c r="A4861" s="17" t="str">
        <f t="shared" si="81"/>
        <v>2022-23Hume CityWC3</v>
      </c>
      <c r="B4861" s="17" t="s">
        <v>289</v>
      </c>
      <c r="C4861" s="17" t="s">
        <v>226</v>
      </c>
      <c r="D4861" s="17" t="s">
        <v>292</v>
      </c>
      <c r="E4861" s="17">
        <v>166.04393449927599</v>
      </c>
      <c r="F4861" s="17">
        <v>137.95516789220801</v>
      </c>
      <c r="G4861" s="17">
        <v>135.90783061131901</v>
      </c>
    </row>
    <row r="4862" spans="1:7" x14ac:dyDescent="0.3">
      <c r="A4862" s="17" t="str">
        <f t="shared" si="81"/>
        <v>2022-23Hume CityE4</v>
      </c>
      <c r="B4862" s="17" t="s">
        <v>289</v>
      </c>
      <c r="C4862" s="17" t="s">
        <v>226</v>
      </c>
      <c r="D4862" s="17" t="s">
        <v>299</v>
      </c>
      <c r="E4862" s="17">
        <v>1990.8164011261399</v>
      </c>
      <c r="F4862" s="17">
        <v>1846.8824585038799</v>
      </c>
      <c r="G4862" s="17">
        <v>1863.0351527635601</v>
      </c>
    </row>
    <row r="4863" spans="1:7" x14ac:dyDescent="0.3">
      <c r="A4863" s="17" t="str">
        <f t="shared" si="81"/>
        <v>2022-23Hume CityE2</v>
      </c>
      <c r="B4863" s="17" t="s">
        <v>289</v>
      </c>
      <c r="C4863" s="17" t="s">
        <v>226</v>
      </c>
      <c r="D4863" s="17" t="s">
        <v>54</v>
      </c>
      <c r="E4863" s="17">
        <v>3959.6945595582702</v>
      </c>
      <c r="F4863" s="17">
        <v>3923.0064852901201</v>
      </c>
      <c r="G4863" s="17">
        <v>3358.7635653862599</v>
      </c>
    </row>
    <row r="4864" spans="1:7" x14ac:dyDescent="0.3">
      <c r="A4864" s="17" t="str">
        <f t="shared" si="81"/>
        <v>2022-23Hume CityWC5</v>
      </c>
      <c r="B4864" s="17" t="s">
        <v>289</v>
      </c>
      <c r="C4864" s="17" t="s">
        <v>226</v>
      </c>
      <c r="D4864" s="17" t="s">
        <v>46</v>
      </c>
      <c r="E4864" s="17">
        <v>0.34064643369390402</v>
      </c>
      <c r="F4864" s="17">
        <v>0.48157373029276901</v>
      </c>
      <c r="G4864" s="17">
        <v>0.49025120835702801</v>
      </c>
    </row>
    <row r="4865" spans="1:7" x14ac:dyDescent="0.3">
      <c r="A4865" s="17" t="str">
        <f t="shared" si="81"/>
        <v>2022-23Hume CityWC4</v>
      </c>
      <c r="B4865" s="17" t="s">
        <v>289</v>
      </c>
      <c r="C4865" s="17" t="s">
        <v>226</v>
      </c>
      <c r="D4865" s="17" t="s">
        <v>291</v>
      </c>
      <c r="E4865" s="17">
        <v>64.445852394191505</v>
      </c>
      <c r="F4865" s="17">
        <v>77.599560290157896</v>
      </c>
      <c r="G4865" s="17">
        <v>64.517545824947007</v>
      </c>
    </row>
    <row r="4866" spans="1:7" x14ac:dyDescent="0.3">
      <c r="A4866" s="17" t="str">
        <f t="shared" si="81"/>
        <v>2022-23Hume CityWC2</v>
      </c>
      <c r="B4866" s="17" t="s">
        <v>289</v>
      </c>
      <c r="C4866" s="17" t="s">
        <v>226</v>
      </c>
      <c r="D4866" s="17" t="s">
        <v>293</v>
      </c>
      <c r="E4866" s="17">
        <v>13.005444613079</v>
      </c>
      <c r="F4866" s="17">
        <v>6.0319201847867001</v>
      </c>
      <c r="G4866" s="17">
        <v>6.4733323122800597</v>
      </c>
    </row>
    <row r="4867" spans="1:7" x14ac:dyDescent="0.3">
      <c r="A4867" s="17" t="str">
        <f t="shared" si="81"/>
        <v>2022-23Hume CityWC1</v>
      </c>
      <c r="B4867" s="17" t="s">
        <v>289</v>
      </c>
      <c r="C4867" s="17" t="s">
        <v>226</v>
      </c>
      <c r="D4867" s="17" t="s">
        <v>294</v>
      </c>
      <c r="E4867" s="17">
        <v>248.339973439575</v>
      </c>
      <c r="F4867" s="17">
        <v>142.272041912909</v>
      </c>
      <c r="G4867" s="17">
        <v>184.95245899027901</v>
      </c>
    </row>
    <row r="4868" spans="1:7" x14ac:dyDescent="0.3">
      <c r="A4868" s="17" t="str">
        <f t="shared" si="81"/>
        <v>2022-23Hume CitySP4</v>
      </c>
      <c r="B4868" s="17" t="s">
        <v>289</v>
      </c>
      <c r="C4868" s="17" t="s">
        <v>226</v>
      </c>
      <c r="D4868" s="17" t="s">
        <v>319</v>
      </c>
      <c r="E4868" s="17">
        <v>0.14285714285714299</v>
      </c>
      <c r="F4868" s="17">
        <v>0.52134335627158601</v>
      </c>
      <c r="G4868" s="17">
        <v>0.50393032081628597</v>
      </c>
    </row>
    <row r="4869" spans="1:7" x14ac:dyDescent="0.3">
      <c r="A4869" s="17" t="str">
        <f t="shared" si="81"/>
        <v>2022-23Hume CitySP3</v>
      </c>
      <c r="B4869" s="17" t="s">
        <v>289</v>
      </c>
      <c r="C4869" s="17" t="s">
        <v>226</v>
      </c>
      <c r="D4869" s="17" t="s">
        <v>295</v>
      </c>
      <c r="E4869" s="17">
        <v>4105.2769784172697</v>
      </c>
      <c r="F4869" s="17">
        <v>3010.6430743850301</v>
      </c>
      <c r="G4869" s="17">
        <v>3453.49278880476</v>
      </c>
    </row>
    <row r="4870" spans="1:7" x14ac:dyDescent="0.3">
      <c r="A4870" s="17" t="str">
        <f t="shared" si="81"/>
        <v>2022-23Hume CitySP2</v>
      </c>
      <c r="B4870" s="17" t="s">
        <v>289</v>
      </c>
      <c r="C4870" s="17" t="s">
        <v>226</v>
      </c>
      <c r="D4870" s="17" t="s">
        <v>38</v>
      </c>
      <c r="E4870" s="17">
        <v>0.44728434504792303</v>
      </c>
      <c r="F4870" s="17">
        <v>0.63316761822819201</v>
      </c>
      <c r="G4870" s="17">
        <v>0.54492867954119895</v>
      </c>
    </row>
    <row r="4871" spans="1:7" x14ac:dyDescent="0.3">
      <c r="A4871" s="17" t="str">
        <f t="shared" si="81"/>
        <v>2022-23Hume CityAF2</v>
      </c>
      <c r="B4871" s="17" t="s">
        <v>289</v>
      </c>
      <c r="C4871" s="17" t="s">
        <v>226</v>
      </c>
      <c r="D4871" s="17" t="s">
        <v>321</v>
      </c>
      <c r="E4871" s="17">
        <v>2</v>
      </c>
      <c r="F4871" s="17">
        <v>1.5932435144763899</v>
      </c>
      <c r="G4871" s="17">
        <v>3.30740740740741</v>
      </c>
    </row>
    <row r="4872" spans="1:7" x14ac:dyDescent="0.3">
      <c r="A4872" s="17" t="str">
        <f t="shared" si="81"/>
        <v>2022-23Hume CityL2</v>
      </c>
      <c r="B4872" s="17" t="s">
        <v>289</v>
      </c>
      <c r="C4872" s="17" t="s">
        <v>226</v>
      </c>
      <c r="D4872" s="17" t="s">
        <v>316</v>
      </c>
      <c r="E4872" s="17">
        <v>-1.55060846111689</v>
      </c>
      <c r="F4872" s="17">
        <v>0.26483524241297501</v>
      </c>
      <c r="G4872" s="17">
        <v>-0.66629639216946701</v>
      </c>
    </row>
    <row r="4873" spans="1:7" x14ac:dyDescent="0.3">
      <c r="A4873" s="17" t="str">
        <f t="shared" si="81"/>
        <v>2022-23Hume CitySP1</v>
      </c>
      <c r="B4873" s="17" t="s">
        <v>289</v>
      </c>
      <c r="C4873" s="17" t="s">
        <v>226</v>
      </c>
      <c r="D4873" s="17" t="s">
        <v>305</v>
      </c>
      <c r="E4873" s="17">
        <v>154</v>
      </c>
      <c r="F4873" s="17">
        <v>87.031818181818196</v>
      </c>
      <c r="G4873" s="17">
        <v>110.444444444444</v>
      </c>
    </row>
    <row r="4874" spans="1:7" x14ac:dyDescent="0.3">
      <c r="A4874" s="17" t="str">
        <f t="shared" si="81"/>
        <v>2022-23Hume CityO2</v>
      </c>
      <c r="B4874" s="17" t="s">
        <v>289</v>
      </c>
      <c r="C4874" s="17" t="s">
        <v>226</v>
      </c>
      <c r="D4874" s="17" t="s">
        <v>315</v>
      </c>
      <c r="E4874" s="17">
        <v>0</v>
      </c>
      <c r="F4874" s="17">
        <v>0.148505628817174</v>
      </c>
      <c r="G4874" s="17">
        <v>8.4945114513019601E-2</v>
      </c>
    </row>
    <row r="4875" spans="1:7" x14ac:dyDescent="0.3">
      <c r="A4875" s="17" t="str">
        <f t="shared" si="81"/>
        <v>2022-23Hume CityO3</v>
      </c>
      <c r="B4875" s="17" t="s">
        <v>289</v>
      </c>
      <c r="C4875" s="17" t="s">
        <v>226</v>
      </c>
      <c r="D4875" s="17" t="s">
        <v>314</v>
      </c>
      <c r="E4875" s="17">
        <v>0</v>
      </c>
      <c r="F4875" s="17">
        <v>2.9313650044590699E-2</v>
      </c>
      <c r="G4875" s="17">
        <v>2.24248666390559E-2</v>
      </c>
    </row>
    <row r="4876" spans="1:7" x14ac:dyDescent="0.3">
      <c r="A4876" s="17" t="str">
        <f t="shared" si="81"/>
        <v>2022-23Hume CityO4</v>
      </c>
      <c r="B4876" s="17" t="s">
        <v>289</v>
      </c>
      <c r="C4876" s="17" t="s">
        <v>226</v>
      </c>
      <c r="D4876" s="17" t="s">
        <v>313</v>
      </c>
      <c r="E4876" s="17">
        <v>0.310950576937225</v>
      </c>
      <c r="F4876" s="17">
        <v>0.195570360867104</v>
      </c>
      <c r="G4876" s="17">
        <v>0.16612803098367299</v>
      </c>
    </row>
    <row r="4877" spans="1:7" x14ac:dyDescent="0.3">
      <c r="A4877" s="17" t="str">
        <f t="shared" si="81"/>
        <v>2022-23Hume CityO5</v>
      </c>
      <c r="B4877" s="17" t="s">
        <v>289</v>
      </c>
      <c r="C4877" s="17" t="s">
        <v>226</v>
      </c>
      <c r="D4877" s="17" t="s">
        <v>70</v>
      </c>
      <c r="E4877" s="17">
        <v>0.84146830897739799</v>
      </c>
      <c r="F4877" s="17">
        <v>1.1059595598276799</v>
      </c>
      <c r="G4877" s="17">
        <v>0.80614445661883105</v>
      </c>
    </row>
    <row r="4878" spans="1:7" x14ac:dyDescent="0.3">
      <c r="A4878" s="17" t="str">
        <f t="shared" si="81"/>
        <v>2022-23Hume CityOP1</v>
      </c>
      <c r="B4878" s="17" t="s">
        <v>289</v>
      </c>
      <c r="C4878" s="17" t="s">
        <v>226</v>
      </c>
      <c r="D4878" s="17" t="s">
        <v>306</v>
      </c>
      <c r="E4878" s="17">
        <v>-2.34497825740934E-2</v>
      </c>
      <c r="F4878" s="17">
        <v>-1.20220242720441E-2</v>
      </c>
      <c r="G4878" s="17">
        <v>1.0934352307513899E-2</v>
      </c>
    </row>
    <row r="4879" spans="1:7" x14ac:dyDescent="0.3">
      <c r="A4879" s="17" t="str">
        <f t="shared" si="81"/>
        <v>2022-23Hume CityS1</v>
      </c>
      <c r="B4879" s="17" t="s">
        <v>289</v>
      </c>
      <c r="C4879" s="17" t="s">
        <v>226</v>
      </c>
      <c r="D4879" s="17" t="s">
        <v>116</v>
      </c>
      <c r="E4879" s="17">
        <v>0.56067782535375899</v>
      </c>
      <c r="F4879" s="17">
        <v>0.58414073656118604</v>
      </c>
      <c r="G4879" s="17">
        <v>0.65674447058462804</v>
      </c>
    </row>
    <row r="4880" spans="1:7" x14ac:dyDescent="0.3">
      <c r="A4880" s="17" t="str">
        <f t="shared" si="81"/>
        <v>2022-23Hume CityS2</v>
      </c>
      <c r="B4880" s="17" t="s">
        <v>289</v>
      </c>
      <c r="C4880" s="17" t="s">
        <v>226</v>
      </c>
      <c r="D4880" s="17" t="s">
        <v>317</v>
      </c>
      <c r="E4880" s="17">
        <v>3.0275410820175199E-3</v>
      </c>
      <c r="F4880" s="17">
        <v>3.07688577560212E-3</v>
      </c>
      <c r="G4880" s="17">
        <v>2.7785040030474501E-3</v>
      </c>
    </row>
    <row r="4881" spans="1:7" x14ac:dyDescent="0.3">
      <c r="A4881" s="17" t="str">
        <f t="shared" si="81"/>
        <v>2022-23Hume CityC1</v>
      </c>
      <c r="B4881" s="17" t="s">
        <v>289</v>
      </c>
      <c r="C4881" s="17" t="s">
        <v>226</v>
      </c>
      <c r="D4881" s="17" t="s">
        <v>312</v>
      </c>
      <c r="E4881" s="17">
        <v>1580.53738041255</v>
      </c>
      <c r="F4881" s="17">
        <v>2409.9772621942202</v>
      </c>
      <c r="G4881" s="17">
        <v>1412.68854528723</v>
      </c>
    </row>
    <row r="4882" spans="1:7" x14ac:dyDescent="0.3">
      <c r="A4882" s="17" t="str">
        <f t="shared" si="81"/>
        <v>2022-23Hume CityC2</v>
      </c>
      <c r="B4882" s="17" t="s">
        <v>289</v>
      </c>
      <c r="C4882" s="17" t="s">
        <v>226</v>
      </c>
      <c r="D4882" s="17" t="s">
        <v>311</v>
      </c>
      <c r="E4882" s="17">
        <v>11001.6070094926</v>
      </c>
      <c r="F4882" s="17">
        <v>17890.101708148799</v>
      </c>
      <c r="G4882" s="17">
        <v>10680.0975748766</v>
      </c>
    </row>
    <row r="4883" spans="1:7" x14ac:dyDescent="0.3">
      <c r="A4883" s="17" t="str">
        <f t="shared" si="81"/>
        <v>2022-23Hume CityC3</v>
      </c>
      <c r="B4883" s="17" t="s">
        <v>289</v>
      </c>
      <c r="C4883" s="17" t="s">
        <v>226</v>
      </c>
      <c r="D4883" s="17" t="s">
        <v>310</v>
      </c>
      <c r="E4883" s="17">
        <v>171.80353501019701</v>
      </c>
      <c r="F4883" s="17">
        <v>105.235536283898</v>
      </c>
      <c r="G4883" s="17">
        <v>131.84469153030301</v>
      </c>
    </row>
    <row r="4884" spans="1:7" x14ac:dyDescent="0.3">
      <c r="A4884" s="17" t="str">
        <f t="shared" si="81"/>
        <v>2022-23Hume CityC4</v>
      </c>
      <c r="B4884" s="17" t="s">
        <v>289</v>
      </c>
      <c r="C4884" s="17" t="s">
        <v>226</v>
      </c>
      <c r="D4884" s="17" t="s">
        <v>309</v>
      </c>
      <c r="E4884" s="17">
        <v>1127.4763583844799</v>
      </c>
      <c r="F4884" s="17">
        <v>1671.0885249641201</v>
      </c>
      <c r="G4884" s="17">
        <v>1159.8138597319501</v>
      </c>
    </row>
    <row r="4885" spans="1:7" x14ac:dyDescent="0.3">
      <c r="A4885" s="17" t="str">
        <f t="shared" si="81"/>
        <v>2022-23Hume CityC5</v>
      </c>
      <c r="B4885" s="17" t="s">
        <v>289</v>
      </c>
      <c r="C4885" s="17" t="s">
        <v>226</v>
      </c>
      <c r="D4885" s="17" t="s">
        <v>308</v>
      </c>
      <c r="E4885" s="17">
        <v>308.32219069890698</v>
      </c>
      <c r="F4885" s="17">
        <v>564.26027484438498</v>
      </c>
      <c r="G4885" s="17">
        <v>194.45749852549801</v>
      </c>
    </row>
    <row r="4886" spans="1:7" x14ac:dyDescent="0.3">
      <c r="A4886" s="17" t="str">
        <f t="shared" si="81"/>
        <v>2022-23Hume CityC7</v>
      </c>
      <c r="B4886" s="17" t="s">
        <v>289</v>
      </c>
      <c r="C4886" s="17" t="s">
        <v>226</v>
      </c>
      <c r="D4886" s="17" t="s">
        <v>296</v>
      </c>
      <c r="E4886" s="17">
        <v>0.118119726797911</v>
      </c>
      <c r="F4886" s="17">
        <v>0.182727611163157</v>
      </c>
      <c r="G4886" s="17">
        <v>0.166666346395827</v>
      </c>
    </row>
    <row r="4887" spans="1:7" x14ac:dyDescent="0.3">
      <c r="A4887" s="17" t="str">
        <f t="shared" si="81"/>
        <v>2022-23Hume CityR3</v>
      </c>
      <c r="B4887" s="17" t="s">
        <v>289</v>
      </c>
      <c r="C4887" s="17" t="s">
        <v>226</v>
      </c>
      <c r="D4887" s="17" t="s">
        <v>300</v>
      </c>
      <c r="E4887" s="17">
        <v>199.34182205882399</v>
      </c>
      <c r="F4887" s="17">
        <v>112.740943187181</v>
      </c>
      <c r="G4887" s="17">
        <v>119.807698928147</v>
      </c>
    </row>
    <row r="4888" spans="1:7" x14ac:dyDescent="0.3">
      <c r="A4888" s="17" t="str">
        <f t="shared" si="81"/>
        <v>2022-23Hume CityC6</v>
      </c>
      <c r="B4888" s="17" t="s">
        <v>289</v>
      </c>
      <c r="C4888" s="17" t="s">
        <v>226</v>
      </c>
      <c r="D4888" s="17" t="s">
        <v>307</v>
      </c>
      <c r="E4888" s="17">
        <v>1</v>
      </c>
      <c r="F4888" s="17">
        <v>5.4936708860759502</v>
      </c>
      <c r="G4888" s="17">
        <v>6</v>
      </c>
    </row>
    <row r="4889" spans="1:7" x14ac:dyDescent="0.3">
      <c r="A4889" s="17" t="str">
        <f t="shared" si="81"/>
        <v>2022-23Hume CityFS1</v>
      </c>
      <c r="B4889" s="17" t="s">
        <v>289</v>
      </c>
      <c r="C4889" s="17" t="s">
        <v>226</v>
      </c>
      <c r="D4889" s="17" t="s">
        <v>327</v>
      </c>
      <c r="E4889" s="17">
        <v>1.1666666666666701</v>
      </c>
      <c r="F4889" s="17">
        <v>2.0179266072490498</v>
      </c>
      <c r="G4889" s="17">
        <v>1.8084002260051399</v>
      </c>
    </row>
    <row r="4890" spans="1:7" x14ac:dyDescent="0.3">
      <c r="A4890" s="17" t="str">
        <f t="shared" si="81"/>
        <v>2022-23Hume CityR5</v>
      </c>
      <c r="B4890" s="17" t="s">
        <v>289</v>
      </c>
      <c r="C4890" s="17" t="s">
        <v>226</v>
      </c>
      <c r="D4890" s="17" t="s">
        <v>298</v>
      </c>
      <c r="E4890" s="17">
        <v>54</v>
      </c>
      <c r="F4890" s="17">
        <v>50.147435897435898</v>
      </c>
      <c r="G4890" s="17">
        <v>54.5</v>
      </c>
    </row>
    <row r="4891" spans="1:7" x14ac:dyDescent="0.3">
      <c r="A4891" s="17" t="str">
        <f t="shared" si="81"/>
        <v>2022-23Hume CityR4</v>
      </c>
      <c r="B4891" s="17" t="s">
        <v>289</v>
      </c>
      <c r="C4891" s="17" t="s">
        <v>226</v>
      </c>
      <c r="D4891" s="17" t="s">
        <v>290</v>
      </c>
      <c r="E4891" s="17">
        <v>29.642848087933402</v>
      </c>
      <c r="F4891" s="17">
        <v>18.264228852014799</v>
      </c>
      <c r="G4891" s="17">
        <v>27.672442074190801</v>
      </c>
    </row>
    <row r="4892" spans="1:7" x14ac:dyDescent="0.3">
      <c r="A4892" s="17" t="str">
        <f t="shared" si="81"/>
        <v>2022-23Hume CityAF6</v>
      </c>
      <c r="B4892" s="17" t="s">
        <v>289</v>
      </c>
      <c r="C4892" s="17" t="s">
        <v>226</v>
      </c>
      <c r="D4892" s="17" t="s">
        <v>332</v>
      </c>
      <c r="E4892" s="17">
        <v>4.9420432647602297</v>
      </c>
      <c r="F4892" s="17">
        <v>4.5893074838611296</v>
      </c>
      <c r="G4892" s="17">
        <v>4.8635443777348</v>
      </c>
    </row>
    <row r="4893" spans="1:7" x14ac:dyDescent="0.3">
      <c r="A4893" s="17" t="str">
        <f t="shared" si="81"/>
        <v>2022-23Hume CityAF7</v>
      </c>
      <c r="B4893" s="17" t="s">
        <v>289</v>
      </c>
      <c r="C4893" s="17" t="s">
        <v>226</v>
      </c>
      <c r="D4893" s="17" t="s">
        <v>322</v>
      </c>
      <c r="E4893" s="17">
        <v>2.5997119221629399</v>
      </c>
      <c r="F4893" s="17">
        <v>11.500413423283</v>
      </c>
      <c r="G4893" s="17">
        <v>1.71206792144099</v>
      </c>
    </row>
    <row r="4894" spans="1:7" x14ac:dyDescent="0.3">
      <c r="A4894" s="17" t="str">
        <f t="shared" si="81"/>
        <v>2022-23Hume CityAM1</v>
      </c>
      <c r="B4894" s="17" t="s">
        <v>289</v>
      </c>
      <c r="C4894" s="17" t="s">
        <v>226</v>
      </c>
      <c r="D4894" s="17" t="s">
        <v>318</v>
      </c>
      <c r="E4894" s="17">
        <v>4.7981545559400196</v>
      </c>
      <c r="F4894" s="17">
        <v>1.9084866693768601</v>
      </c>
      <c r="G4894" s="17">
        <v>3.0616905526010001</v>
      </c>
    </row>
    <row r="4895" spans="1:7" x14ac:dyDescent="0.3">
      <c r="A4895" s="17" t="str">
        <f t="shared" si="81"/>
        <v>2022-23Hume CityAM2</v>
      </c>
      <c r="B4895" s="17" t="s">
        <v>289</v>
      </c>
      <c r="C4895" s="17" t="s">
        <v>226</v>
      </c>
      <c r="D4895" s="17" t="s">
        <v>323</v>
      </c>
      <c r="E4895" s="17">
        <v>0.25235109717868298</v>
      </c>
      <c r="F4895" s="17">
        <v>0.43219647255364302</v>
      </c>
      <c r="G4895" s="17">
        <v>0.44566288848212998</v>
      </c>
    </row>
    <row r="4896" spans="1:7" x14ac:dyDescent="0.3">
      <c r="A4896" s="17" t="str">
        <f t="shared" si="81"/>
        <v>2022-23Hume CityAM5</v>
      </c>
      <c r="B4896" s="17" t="s">
        <v>289</v>
      </c>
      <c r="C4896" s="17" t="s">
        <v>226</v>
      </c>
      <c r="D4896" s="17" t="s">
        <v>324</v>
      </c>
      <c r="E4896" s="17">
        <v>0.35305642633228801</v>
      </c>
      <c r="F4896" s="17">
        <v>0.36645320055673702</v>
      </c>
      <c r="G4896" s="17">
        <v>0.30958617322183102</v>
      </c>
    </row>
    <row r="4897" spans="1:7" x14ac:dyDescent="0.3">
      <c r="A4897" s="17" t="str">
        <f t="shared" si="81"/>
        <v>2022-23Hume CityAM7</v>
      </c>
      <c r="B4897" s="17" t="s">
        <v>289</v>
      </c>
      <c r="C4897" s="17" t="s">
        <v>226</v>
      </c>
      <c r="D4897" s="17" t="s">
        <v>326</v>
      </c>
      <c r="E4897" s="17">
        <v>1</v>
      </c>
      <c r="F4897" s="17">
        <v>0.63968792645263195</v>
      </c>
      <c r="G4897" s="17">
        <v>0.98148148148148195</v>
      </c>
    </row>
    <row r="4898" spans="1:7" x14ac:dyDescent="0.3">
      <c r="A4898" s="17" t="str">
        <f t="shared" si="81"/>
        <v>2022-23Hume CityFS2</v>
      </c>
      <c r="B4898" s="17" t="s">
        <v>289</v>
      </c>
      <c r="C4898" s="17" t="s">
        <v>226</v>
      </c>
      <c r="D4898" s="17" t="s">
        <v>328</v>
      </c>
      <c r="E4898" s="17">
        <v>1</v>
      </c>
      <c r="F4898" s="17">
        <v>0.86800034719728203</v>
      </c>
      <c r="G4898" s="17">
        <v>0.87180502801422699</v>
      </c>
    </row>
    <row r="4899" spans="1:7" x14ac:dyDescent="0.3">
      <c r="A4899" s="17" t="str">
        <f t="shared" si="81"/>
        <v>2022-23Hume CityFS3</v>
      </c>
      <c r="B4899" s="17" t="s">
        <v>289</v>
      </c>
      <c r="C4899" s="17" t="s">
        <v>226</v>
      </c>
      <c r="D4899" s="17" t="s">
        <v>333</v>
      </c>
      <c r="E4899" s="17">
        <v>343.428859060403</v>
      </c>
      <c r="F4899" s="17">
        <v>533.95638105639796</v>
      </c>
      <c r="G4899" s="17">
        <v>340.32136052991598</v>
      </c>
    </row>
    <row r="4900" spans="1:7" x14ac:dyDescent="0.3">
      <c r="A4900" s="17" t="str">
        <f t="shared" si="81"/>
        <v>2022-23Hume CityFS4</v>
      </c>
      <c r="B4900" s="17" t="s">
        <v>289</v>
      </c>
      <c r="C4900" s="17" t="s">
        <v>226</v>
      </c>
      <c r="D4900" s="17" t="s">
        <v>339</v>
      </c>
      <c r="E4900" s="17">
        <v>0.99415204678362601</v>
      </c>
      <c r="F4900" s="17">
        <v>0.84019844555310996</v>
      </c>
      <c r="G4900" s="17">
        <v>0.86919501287980605</v>
      </c>
    </row>
    <row r="4901" spans="1:7" x14ac:dyDescent="0.3">
      <c r="A4901" s="17" t="str">
        <f t="shared" si="81"/>
        <v>2022-23Hume CityG1</v>
      </c>
      <c r="B4901" s="17" t="s">
        <v>289</v>
      </c>
      <c r="C4901" s="17" t="s">
        <v>226</v>
      </c>
      <c r="D4901" s="17" t="s">
        <v>338</v>
      </c>
      <c r="E4901" s="17">
        <v>0.140625</v>
      </c>
      <c r="F4901" s="17">
        <v>8.9952113267928305E-2</v>
      </c>
      <c r="G4901" s="17">
        <v>7.5967243171989302E-2</v>
      </c>
    </row>
    <row r="4902" spans="1:7" x14ac:dyDescent="0.3">
      <c r="A4902" s="17" t="str">
        <f t="shared" si="81"/>
        <v>2022-23Hume CityG2</v>
      </c>
      <c r="B4902" s="17" t="s">
        <v>289</v>
      </c>
      <c r="C4902" s="17" t="s">
        <v>226</v>
      </c>
      <c r="D4902" s="17" t="s">
        <v>22</v>
      </c>
      <c r="E4902" s="17">
        <v>53</v>
      </c>
      <c r="F4902" s="17">
        <v>53.875641025641002</v>
      </c>
      <c r="G4902" s="17">
        <v>57.922222222222203</v>
      </c>
    </row>
    <row r="4903" spans="1:7" x14ac:dyDescent="0.3">
      <c r="A4903" s="17" t="str">
        <f t="shared" si="81"/>
        <v>2022-23Hume CityMC6</v>
      </c>
      <c r="B4903" s="17" t="s">
        <v>289</v>
      </c>
      <c r="C4903" s="17" t="s">
        <v>226</v>
      </c>
      <c r="D4903" s="17" t="s">
        <v>302</v>
      </c>
      <c r="E4903" s="17">
        <v>1.01955708944492</v>
      </c>
      <c r="F4903" s="17">
        <v>0.97788007754137096</v>
      </c>
      <c r="G4903" s="17">
        <v>0.97046540966168904</v>
      </c>
    </row>
    <row r="4904" spans="1:7" x14ac:dyDescent="0.3">
      <c r="A4904" s="17" t="str">
        <f t="shared" si="81"/>
        <v>2022-23Hume CityR2</v>
      </c>
      <c r="B4904" s="17" t="s">
        <v>289</v>
      </c>
      <c r="C4904" s="17" t="s">
        <v>226</v>
      </c>
      <c r="D4904" s="17" t="s">
        <v>31</v>
      </c>
      <c r="E4904" s="17">
        <v>0.98727915194346305</v>
      </c>
      <c r="F4904" s="17">
        <v>0.96653235715222696</v>
      </c>
      <c r="G4904" s="17">
        <v>0.967285596737681</v>
      </c>
    </row>
    <row r="4905" spans="1:7" x14ac:dyDescent="0.3">
      <c r="A4905" s="17" t="str">
        <f t="shared" si="81"/>
        <v>2022-23Hume CityAM6</v>
      </c>
      <c r="B4905" s="17" t="s">
        <v>289</v>
      </c>
      <c r="C4905" s="17" t="s">
        <v>226</v>
      </c>
      <c r="D4905" s="17" t="s">
        <v>325</v>
      </c>
      <c r="E4905" s="17">
        <v>8.5090870241331409</v>
      </c>
      <c r="F4905" s="17">
        <v>14.217352510829301</v>
      </c>
      <c r="G4905" s="17">
        <v>9.3608185033627898</v>
      </c>
    </row>
    <row r="4906" spans="1:7" x14ac:dyDescent="0.3">
      <c r="A4906" s="17" t="str">
        <f t="shared" si="81"/>
        <v>2022-23Hume CityR1</v>
      </c>
      <c r="B4906" s="17" t="s">
        <v>289</v>
      </c>
      <c r="C4906" s="17" t="s">
        <v>226</v>
      </c>
      <c r="D4906" s="17" t="s">
        <v>301</v>
      </c>
      <c r="E4906" s="17">
        <v>78.091872791519407</v>
      </c>
      <c r="F4906" s="17">
        <v>82.350770672540904</v>
      </c>
      <c r="G4906" s="17">
        <v>103.622671087523</v>
      </c>
    </row>
    <row r="4907" spans="1:7" x14ac:dyDescent="0.3">
      <c r="A4907" s="17" t="str">
        <f t="shared" si="81"/>
        <v>2022-23Hume CityG3</v>
      </c>
      <c r="B4907" s="17" t="s">
        <v>289</v>
      </c>
      <c r="C4907" s="17" t="s">
        <v>226</v>
      </c>
      <c r="D4907" s="17" t="s">
        <v>337</v>
      </c>
      <c r="E4907" s="17">
        <v>0.88142292490118601</v>
      </c>
      <c r="F4907" s="17">
        <v>0.926844095214302</v>
      </c>
      <c r="G4907" s="17">
        <v>0.90464477047700598</v>
      </c>
    </row>
    <row r="4908" spans="1:7" x14ac:dyDescent="0.3">
      <c r="A4908" s="17" t="str">
        <f t="shared" si="81"/>
        <v>2022-23Hume CityMC5</v>
      </c>
      <c r="B4908" s="17" t="s">
        <v>289</v>
      </c>
      <c r="C4908" s="17" t="s">
        <v>226</v>
      </c>
      <c r="D4908" s="17" t="s">
        <v>303</v>
      </c>
      <c r="E4908" s="17">
        <v>0.78636363636363604</v>
      </c>
      <c r="F4908" s="17">
        <v>0.822019356937015</v>
      </c>
      <c r="G4908" s="17">
        <v>0.78522883059354698</v>
      </c>
    </row>
    <row r="4909" spans="1:7" x14ac:dyDescent="0.3">
      <c r="A4909" s="17" t="str">
        <f t="shared" si="81"/>
        <v>2022-23Hume CityMC4</v>
      </c>
      <c r="B4909" s="17" t="s">
        <v>289</v>
      </c>
      <c r="C4909" s="17" t="s">
        <v>226</v>
      </c>
      <c r="D4909" s="17" t="s">
        <v>304</v>
      </c>
      <c r="E4909" s="17">
        <v>0.741216962140399</v>
      </c>
      <c r="F4909" s="17">
        <v>0.77911428914280301</v>
      </c>
      <c r="G4909" s="17">
        <v>0.67265637912966902</v>
      </c>
    </row>
    <row r="4910" spans="1:7" x14ac:dyDescent="0.3">
      <c r="A4910" s="17" t="str">
        <f t="shared" si="81"/>
        <v>2022-23Hume CityMC3</v>
      </c>
      <c r="B4910" s="17" t="s">
        <v>289</v>
      </c>
      <c r="C4910" s="17" t="s">
        <v>226</v>
      </c>
      <c r="D4910" s="17" t="s">
        <v>297</v>
      </c>
      <c r="E4910" s="17">
        <v>91.748131589870397</v>
      </c>
      <c r="F4910" s="17">
        <v>86.610523781947194</v>
      </c>
      <c r="G4910" s="17">
        <v>83.042733774222697</v>
      </c>
    </row>
    <row r="4911" spans="1:7" x14ac:dyDescent="0.3">
      <c r="A4911" s="17" t="str">
        <f t="shared" si="81"/>
        <v>2022-23Hume CityMC2</v>
      </c>
      <c r="B4911" s="17" t="s">
        <v>289</v>
      </c>
      <c r="C4911" s="17" t="s">
        <v>226</v>
      </c>
      <c r="D4911" s="17" t="s">
        <v>320</v>
      </c>
      <c r="E4911" s="17">
        <v>1.0117917745182601</v>
      </c>
      <c r="F4911" s="17">
        <v>1.02181898787823</v>
      </c>
      <c r="G4911" s="17">
        <v>1.0125091291628601</v>
      </c>
    </row>
    <row r="4912" spans="1:7" x14ac:dyDescent="0.3">
      <c r="A4912" s="17" t="str">
        <f t="shared" si="81"/>
        <v>2022-23Hume CityLB5</v>
      </c>
      <c r="B4912" s="17" t="s">
        <v>289</v>
      </c>
      <c r="C4912" s="17" t="s">
        <v>226</v>
      </c>
      <c r="D4912" s="17" t="s">
        <v>330</v>
      </c>
      <c r="E4912" s="17">
        <v>25.923681263675999</v>
      </c>
      <c r="F4912" s="17">
        <v>35.380655636704098</v>
      </c>
      <c r="G4912" s="17">
        <v>23.317717176832598</v>
      </c>
    </row>
    <row r="4913" spans="1:7" x14ac:dyDescent="0.3">
      <c r="A4913" s="17" t="str">
        <f t="shared" ref="A4913:A4976" si="82">CONCATENATE(B4913,C4913,D4913)</f>
        <v>2022-23Hume CityLB4</v>
      </c>
      <c r="B4913" s="17" t="s">
        <v>289</v>
      </c>
      <c r="C4913" s="17" t="s">
        <v>226</v>
      </c>
      <c r="D4913" s="17" t="s">
        <v>331</v>
      </c>
      <c r="E4913" s="17">
        <v>6.7045437599725602E-2</v>
      </c>
      <c r="F4913" s="17">
        <v>0.122091598425925</v>
      </c>
      <c r="G4913" s="17">
        <v>0.106020330487215</v>
      </c>
    </row>
    <row r="4914" spans="1:7" x14ac:dyDescent="0.3">
      <c r="A4914" s="17" t="str">
        <f t="shared" si="82"/>
        <v>2022-23Hume CityLB2</v>
      </c>
      <c r="B4914" s="17" t="s">
        <v>289</v>
      </c>
      <c r="C4914" s="17" t="s">
        <v>226</v>
      </c>
      <c r="D4914" s="17" t="s">
        <v>334</v>
      </c>
      <c r="E4914" s="17">
        <v>0.80697060865540404</v>
      </c>
      <c r="F4914" s="17">
        <v>0.62179871830665301</v>
      </c>
      <c r="G4914" s="17">
        <v>0.75634440302947004</v>
      </c>
    </row>
    <row r="4915" spans="1:7" x14ac:dyDescent="0.3">
      <c r="A4915" s="17" t="str">
        <f t="shared" si="82"/>
        <v>2022-23Hume CityLB1</v>
      </c>
      <c r="B4915" s="17" t="s">
        <v>289</v>
      </c>
      <c r="C4915" s="17" t="s">
        <v>226</v>
      </c>
      <c r="D4915" s="17" t="s">
        <v>329</v>
      </c>
      <c r="E4915" s="17">
        <v>5.3074575504212103</v>
      </c>
      <c r="F4915" s="17">
        <v>3.7135197666989099</v>
      </c>
      <c r="G4915" s="17">
        <v>5.8542506533437999</v>
      </c>
    </row>
    <row r="4916" spans="1:7" x14ac:dyDescent="0.3">
      <c r="A4916" s="17" t="str">
        <f t="shared" si="82"/>
        <v>2022-23Hume CityG5</v>
      </c>
      <c r="B4916" s="17" t="s">
        <v>289</v>
      </c>
      <c r="C4916" s="17" t="s">
        <v>226</v>
      </c>
      <c r="D4916" s="17" t="s">
        <v>335</v>
      </c>
      <c r="E4916" s="17">
        <v>55</v>
      </c>
      <c r="F4916" s="17">
        <v>53.15</v>
      </c>
      <c r="G4916" s="17">
        <v>57.3</v>
      </c>
    </row>
    <row r="4917" spans="1:7" x14ac:dyDescent="0.3">
      <c r="A4917" s="17" t="str">
        <f t="shared" si="82"/>
        <v>2022-23Hume CityG4</v>
      </c>
      <c r="B4917" s="17" t="s">
        <v>289</v>
      </c>
      <c r="C4917" s="17" t="s">
        <v>226</v>
      </c>
      <c r="D4917" s="17" t="s">
        <v>336</v>
      </c>
      <c r="E4917" s="17">
        <v>74268.991818181807</v>
      </c>
      <c r="F4917" s="17">
        <v>57531.340882433498</v>
      </c>
      <c r="G4917" s="17">
        <v>94308.636049382694</v>
      </c>
    </row>
    <row r="4918" spans="1:7" x14ac:dyDescent="0.3">
      <c r="A4918" s="17" t="str">
        <f t="shared" si="82"/>
        <v>2022-23Indigo ShireSP2</v>
      </c>
      <c r="B4918" s="17" t="s">
        <v>289</v>
      </c>
      <c r="C4918" s="17" t="s">
        <v>227</v>
      </c>
      <c r="D4918" s="17" t="s">
        <v>38</v>
      </c>
      <c r="E4918" s="17">
        <v>0.33916849015317302</v>
      </c>
      <c r="F4918" s="17">
        <v>0.63316761822819201</v>
      </c>
      <c r="G4918" s="17">
        <v>0.666186949109148</v>
      </c>
    </row>
    <row r="4919" spans="1:7" x14ac:dyDescent="0.3">
      <c r="A4919" s="17" t="str">
        <f t="shared" si="82"/>
        <v>2022-23Indigo ShireE4</v>
      </c>
      <c r="B4919" s="17" t="s">
        <v>289</v>
      </c>
      <c r="C4919" s="17" t="s">
        <v>227</v>
      </c>
      <c r="D4919" s="17" t="s">
        <v>299</v>
      </c>
      <c r="E4919" s="17">
        <v>1676.9665977586801</v>
      </c>
      <c r="F4919" s="17">
        <v>1846.8824585038799</v>
      </c>
      <c r="G4919" s="17">
        <v>1755.6935531348099</v>
      </c>
    </row>
    <row r="4920" spans="1:7" x14ac:dyDescent="0.3">
      <c r="A4920" s="17" t="str">
        <f t="shared" si="82"/>
        <v>2022-23Indigo ShireE2</v>
      </c>
      <c r="B4920" s="17" t="s">
        <v>289</v>
      </c>
      <c r="C4920" s="17" t="s">
        <v>227</v>
      </c>
      <c r="D4920" s="17" t="s">
        <v>54</v>
      </c>
      <c r="E4920" s="17">
        <v>4025.1332825590298</v>
      </c>
      <c r="F4920" s="17">
        <v>3923.0064852901201</v>
      </c>
      <c r="G4920" s="17">
        <v>4569.9807724499497</v>
      </c>
    </row>
    <row r="4921" spans="1:7" x14ac:dyDescent="0.3">
      <c r="A4921" s="17" t="str">
        <f t="shared" si="82"/>
        <v>2022-23Indigo ShireWC5</v>
      </c>
      <c r="B4921" s="17" t="s">
        <v>289</v>
      </c>
      <c r="C4921" s="17" t="s">
        <v>227</v>
      </c>
      <c r="D4921" s="17" t="s">
        <v>46</v>
      </c>
      <c r="E4921" s="17">
        <v>0.66411989421099005</v>
      </c>
      <c r="F4921" s="17">
        <v>0.48157373029276901</v>
      </c>
      <c r="G4921" s="17">
        <v>0.38112156230785199</v>
      </c>
    </row>
    <row r="4922" spans="1:7" x14ac:dyDescent="0.3">
      <c r="A4922" s="17" t="str">
        <f t="shared" si="82"/>
        <v>2022-23Indigo ShireWC4</v>
      </c>
      <c r="B4922" s="17" t="s">
        <v>289</v>
      </c>
      <c r="C4922" s="17" t="s">
        <v>227</v>
      </c>
      <c r="D4922" s="17" t="s">
        <v>291</v>
      </c>
      <c r="E4922" s="17">
        <v>85.985485461441201</v>
      </c>
      <c r="F4922" s="17">
        <v>77.599560290157896</v>
      </c>
      <c r="G4922" s="17">
        <v>97.880194800568106</v>
      </c>
    </row>
    <row r="4923" spans="1:7" x14ac:dyDescent="0.3">
      <c r="A4923" s="17" t="str">
        <f t="shared" si="82"/>
        <v>2022-23Indigo ShireWC3</v>
      </c>
      <c r="B4923" s="17" t="s">
        <v>289</v>
      </c>
      <c r="C4923" s="17" t="s">
        <v>227</v>
      </c>
      <c r="D4923" s="17" t="s">
        <v>292</v>
      </c>
      <c r="E4923" s="17">
        <v>117.059766148401</v>
      </c>
      <c r="F4923" s="17">
        <v>137.95516789220801</v>
      </c>
      <c r="G4923" s="17">
        <v>152.91838594168499</v>
      </c>
    </row>
    <row r="4924" spans="1:7" x14ac:dyDescent="0.3">
      <c r="A4924" s="17" t="str">
        <f t="shared" si="82"/>
        <v>2022-23Indigo ShireWC2</v>
      </c>
      <c r="B4924" s="17" t="s">
        <v>289</v>
      </c>
      <c r="C4924" s="17" t="s">
        <v>227</v>
      </c>
      <c r="D4924" s="17" t="s">
        <v>293</v>
      </c>
      <c r="E4924" s="17">
        <v>5.06259767511819</v>
      </c>
      <c r="F4924" s="17">
        <v>6.0319201847867001</v>
      </c>
      <c r="G4924" s="17">
        <v>4.92750232175388</v>
      </c>
    </row>
    <row r="4925" spans="1:7" x14ac:dyDescent="0.3">
      <c r="A4925" s="17" t="str">
        <f t="shared" si="82"/>
        <v>2022-23Indigo ShireWC1</v>
      </c>
      <c r="B4925" s="17" t="s">
        <v>289</v>
      </c>
      <c r="C4925" s="17" t="s">
        <v>227</v>
      </c>
      <c r="D4925" s="17" t="s">
        <v>294</v>
      </c>
      <c r="E4925" s="17">
        <v>92.529039070749704</v>
      </c>
      <c r="F4925" s="17">
        <v>142.272041912909</v>
      </c>
      <c r="G4925" s="17">
        <v>132.40109578760399</v>
      </c>
    </row>
    <row r="4926" spans="1:7" x14ac:dyDescent="0.3">
      <c r="A4926" s="17" t="str">
        <f t="shared" si="82"/>
        <v>2022-23Indigo ShireR5</v>
      </c>
      <c r="B4926" s="17" t="s">
        <v>289</v>
      </c>
      <c r="C4926" s="17" t="s">
        <v>227</v>
      </c>
      <c r="D4926" s="17" t="s">
        <v>298</v>
      </c>
      <c r="E4926" s="17">
        <v>36</v>
      </c>
      <c r="F4926" s="17">
        <v>50.147435897435898</v>
      </c>
      <c r="G4926" s="17">
        <v>44.210526315789501</v>
      </c>
    </row>
    <row r="4927" spans="1:7" x14ac:dyDescent="0.3">
      <c r="A4927" s="17" t="str">
        <f t="shared" si="82"/>
        <v>2022-23Indigo ShireSP3</v>
      </c>
      <c r="B4927" s="17" t="s">
        <v>289</v>
      </c>
      <c r="C4927" s="17" t="s">
        <v>227</v>
      </c>
      <c r="D4927" s="17" t="s">
        <v>295</v>
      </c>
      <c r="E4927" s="17">
        <v>2570.8884120171701</v>
      </c>
      <c r="F4927" s="17">
        <v>3010.6430743850301</v>
      </c>
      <c r="G4927" s="17">
        <v>3012.9055755993099</v>
      </c>
    </row>
    <row r="4928" spans="1:7" x14ac:dyDescent="0.3">
      <c r="A4928" s="17" t="str">
        <f t="shared" si="82"/>
        <v>2022-23Indigo ShireL1</v>
      </c>
      <c r="B4928" s="17" t="s">
        <v>289</v>
      </c>
      <c r="C4928" s="17" t="s">
        <v>227</v>
      </c>
      <c r="D4928" s="17" t="s">
        <v>63</v>
      </c>
      <c r="E4928" s="17">
        <v>1.7827768014059799</v>
      </c>
      <c r="F4928" s="17">
        <v>2.64124785824758</v>
      </c>
      <c r="G4928" s="17">
        <v>2.9752021076621098</v>
      </c>
    </row>
    <row r="4929" spans="1:7" x14ac:dyDescent="0.3">
      <c r="A4929" s="17" t="str">
        <f t="shared" si="82"/>
        <v>2022-23Indigo ShireSP1</v>
      </c>
      <c r="B4929" s="17" t="s">
        <v>289</v>
      </c>
      <c r="C4929" s="17" t="s">
        <v>227</v>
      </c>
      <c r="D4929" s="17" t="s">
        <v>305</v>
      </c>
      <c r="E4929" s="17">
        <v>111</v>
      </c>
      <c r="F4929" s="17">
        <v>87.031818181818196</v>
      </c>
      <c r="G4929" s="17">
        <v>76.302631578947398</v>
      </c>
    </row>
    <row r="4930" spans="1:7" x14ac:dyDescent="0.3">
      <c r="A4930" s="17" t="str">
        <f t="shared" si="82"/>
        <v>2022-23Indigo ShireC7</v>
      </c>
      <c r="B4930" s="17" t="s">
        <v>289</v>
      </c>
      <c r="C4930" s="17" t="s">
        <v>227</v>
      </c>
      <c r="D4930" s="17" t="s">
        <v>296</v>
      </c>
      <c r="E4930" s="17">
        <v>0.26388888888888901</v>
      </c>
      <c r="F4930" s="17">
        <v>0.182727611163157</v>
      </c>
      <c r="G4930" s="17">
        <v>0.21830894670304499</v>
      </c>
    </row>
    <row r="4931" spans="1:7" x14ac:dyDescent="0.3">
      <c r="A4931" s="17" t="str">
        <f t="shared" si="82"/>
        <v>2022-23Indigo ShireSP4</v>
      </c>
      <c r="B4931" s="17" t="s">
        <v>289</v>
      </c>
      <c r="C4931" s="17" t="s">
        <v>227</v>
      </c>
      <c r="D4931" s="17" t="s">
        <v>319</v>
      </c>
      <c r="E4931" s="17">
        <v>0</v>
      </c>
      <c r="F4931" s="17">
        <v>0.52134335627158601</v>
      </c>
      <c r="G4931" s="17">
        <v>0.231578947368421</v>
      </c>
    </row>
    <row r="4932" spans="1:7" x14ac:dyDescent="0.3">
      <c r="A4932" s="17" t="str">
        <f t="shared" si="82"/>
        <v>2022-23Indigo ShireL2</v>
      </c>
      <c r="B4932" s="17" t="s">
        <v>289</v>
      </c>
      <c r="C4932" s="17" t="s">
        <v>227</v>
      </c>
      <c r="D4932" s="17" t="s">
        <v>316</v>
      </c>
      <c r="E4932" s="17">
        <v>-0.45571177504393701</v>
      </c>
      <c r="F4932" s="17">
        <v>0.26483524241297501</v>
      </c>
      <c r="G4932" s="17">
        <v>0.64115064337039696</v>
      </c>
    </row>
    <row r="4933" spans="1:7" x14ac:dyDescent="0.3">
      <c r="A4933" s="17" t="str">
        <f t="shared" si="82"/>
        <v>2022-23Indigo ShireO2</v>
      </c>
      <c r="B4933" s="17" t="s">
        <v>289</v>
      </c>
      <c r="C4933" s="17" t="s">
        <v>227</v>
      </c>
      <c r="D4933" s="17" t="s">
        <v>315</v>
      </c>
      <c r="E4933" s="17">
        <v>7.27350063802637E-2</v>
      </c>
      <c r="F4933" s="17">
        <v>0.148505628817174</v>
      </c>
      <c r="G4933" s="17">
        <v>5.8338226419712903E-2</v>
      </c>
    </row>
    <row r="4934" spans="1:7" x14ac:dyDescent="0.3">
      <c r="A4934" s="17" t="str">
        <f t="shared" si="82"/>
        <v>2022-23Indigo ShireO3</v>
      </c>
      <c r="B4934" s="17" t="s">
        <v>289</v>
      </c>
      <c r="C4934" s="17" t="s">
        <v>227</v>
      </c>
      <c r="D4934" s="17" t="s">
        <v>314</v>
      </c>
      <c r="E4934" s="17">
        <v>2.9030199914929802E-2</v>
      </c>
      <c r="F4934" s="17">
        <v>2.9313650044590699E-2</v>
      </c>
      <c r="G4934" s="17">
        <v>1.2214437426094699E-2</v>
      </c>
    </row>
    <row r="4935" spans="1:7" x14ac:dyDescent="0.3">
      <c r="A4935" s="17" t="str">
        <f t="shared" si="82"/>
        <v>2022-23Indigo ShireO4</v>
      </c>
      <c r="B4935" s="17" t="s">
        <v>289</v>
      </c>
      <c r="C4935" s="17" t="s">
        <v>227</v>
      </c>
      <c r="D4935" s="17" t="s">
        <v>313</v>
      </c>
      <c r="E4935" s="17">
        <v>0.236925088447931</v>
      </c>
      <c r="F4935" s="17">
        <v>0.195570360867104</v>
      </c>
      <c r="G4935" s="17">
        <v>0.137349739100875</v>
      </c>
    </row>
    <row r="4936" spans="1:7" x14ac:dyDescent="0.3">
      <c r="A4936" s="17" t="str">
        <f t="shared" si="82"/>
        <v>2022-23Indigo ShireO5</v>
      </c>
      <c r="B4936" s="17" t="s">
        <v>289</v>
      </c>
      <c r="C4936" s="17" t="s">
        <v>227</v>
      </c>
      <c r="D4936" s="17" t="s">
        <v>70</v>
      </c>
      <c r="E4936" s="17">
        <v>0.67724236641221403</v>
      </c>
      <c r="F4936" s="17">
        <v>1.1059595598276799</v>
      </c>
      <c r="G4936" s="17">
        <v>1.19628328895381</v>
      </c>
    </row>
    <row r="4937" spans="1:7" x14ac:dyDescent="0.3">
      <c r="A4937" s="17" t="str">
        <f t="shared" si="82"/>
        <v>2022-23Indigo ShireOP1</v>
      </c>
      <c r="B4937" s="17" t="s">
        <v>289</v>
      </c>
      <c r="C4937" s="17" t="s">
        <v>227</v>
      </c>
      <c r="D4937" s="17" t="s">
        <v>306</v>
      </c>
      <c r="E4937" s="17">
        <v>4.2794853851536802E-3</v>
      </c>
      <c r="F4937" s="17">
        <v>-1.20220242720441E-2</v>
      </c>
      <c r="G4937" s="17">
        <v>3.1403886059135399E-3</v>
      </c>
    </row>
    <row r="4938" spans="1:7" x14ac:dyDescent="0.3">
      <c r="A4938" s="17" t="str">
        <f t="shared" si="82"/>
        <v>2022-23Indigo ShireS1</v>
      </c>
      <c r="B4938" s="17" t="s">
        <v>289</v>
      </c>
      <c r="C4938" s="17" t="s">
        <v>227</v>
      </c>
      <c r="D4938" s="17" t="s">
        <v>116</v>
      </c>
      <c r="E4938" s="17">
        <v>0.50621736555956298</v>
      </c>
      <c r="F4938" s="17">
        <v>0.58414073656118604</v>
      </c>
      <c r="G4938" s="17">
        <v>0.47494369285893101</v>
      </c>
    </row>
    <row r="4939" spans="1:7" x14ac:dyDescent="0.3">
      <c r="A4939" s="17" t="str">
        <f t="shared" si="82"/>
        <v>2022-23Indigo ShireS2</v>
      </c>
      <c r="B4939" s="17" t="s">
        <v>289</v>
      </c>
      <c r="C4939" s="17" t="s">
        <v>227</v>
      </c>
      <c r="D4939" s="17" t="s">
        <v>317</v>
      </c>
      <c r="E4939" s="17">
        <v>3.44747566989137E-3</v>
      </c>
      <c r="F4939" s="17">
        <v>3.07688577560212E-3</v>
      </c>
      <c r="G4939" s="17">
        <v>3.4588357031378699E-3</v>
      </c>
    </row>
    <row r="4940" spans="1:7" x14ac:dyDescent="0.3">
      <c r="A4940" s="17" t="str">
        <f t="shared" si="82"/>
        <v>2022-23Indigo ShireC1</v>
      </c>
      <c r="B4940" s="17" t="s">
        <v>289</v>
      </c>
      <c r="C4940" s="17" t="s">
        <v>227</v>
      </c>
      <c r="D4940" s="17" t="s">
        <v>312</v>
      </c>
      <c r="E4940" s="17">
        <v>2125.2944217843401</v>
      </c>
      <c r="F4940" s="17">
        <v>2409.9772621942202</v>
      </c>
      <c r="G4940" s="17">
        <v>3709.88815742931</v>
      </c>
    </row>
    <row r="4941" spans="1:7" x14ac:dyDescent="0.3">
      <c r="A4941" s="17" t="str">
        <f t="shared" si="82"/>
        <v>2022-23Indigo ShireC2</v>
      </c>
      <c r="B4941" s="17" t="s">
        <v>289</v>
      </c>
      <c r="C4941" s="17" t="s">
        <v>227</v>
      </c>
      <c r="D4941" s="17" t="s">
        <v>311</v>
      </c>
      <c r="E4941" s="17">
        <v>14770.724421209899</v>
      </c>
      <c r="F4941" s="17">
        <v>17890.101708148799</v>
      </c>
      <c r="G4941" s="17">
        <v>30135.371582516502</v>
      </c>
    </row>
    <row r="4942" spans="1:7" x14ac:dyDescent="0.3">
      <c r="A4942" s="17" t="str">
        <f t="shared" si="82"/>
        <v>2022-23Indigo ShireC3</v>
      </c>
      <c r="B4942" s="17" t="s">
        <v>289</v>
      </c>
      <c r="C4942" s="17" t="s">
        <v>227</v>
      </c>
      <c r="D4942" s="17" t="s">
        <v>310</v>
      </c>
      <c r="E4942" s="17">
        <v>11.520185307743199</v>
      </c>
      <c r="F4942" s="17">
        <v>105.235536283898</v>
      </c>
      <c r="G4942" s="17">
        <v>10.7043753689524</v>
      </c>
    </row>
    <row r="4943" spans="1:7" x14ac:dyDescent="0.3">
      <c r="A4943" s="17" t="str">
        <f t="shared" si="82"/>
        <v>2022-23Indigo ShireC4</v>
      </c>
      <c r="B4943" s="17" t="s">
        <v>289</v>
      </c>
      <c r="C4943" s="17" t="s">
        <v>227</v>
      </c>
      <c r="D4943" s="17" t="s">
        <v>309</v>
      </c>
      <c r="E4943" s="17">
        <v>1493.88177170104</v>
      </c>
      <c r="F4943" s="17">
        <v>1671.0885249641201</v>
      </c>
      <c r="G4943" s="17">
        <v>2117.69459453337</v>
      </c>
    </row>
    <row r="4944" spans="1:7" x14ac:dyDescent="0.3">
      <c r="A4944" s="17" t="str">
        <f t="shared" si="82"/>
        <v>2022-23Indigo ShireC5</v>
      </c>
      <c r="B4944" s="17" t="s">
        <v>289</v>
      </c>
      <c r="C4944" s="17" t="s">
        <v>227</v>
      </c>
      <c r="D4944" s="17" t="s">
        <v>308</v>
      </c>
      <c r="E4944" s="17">
        <v>537.082782788533</v>
      </c>
      <c r="F4944" s="17">
        <v>564.26027484438498</v>
      </c>
      <c r="G4944" s="17">
        <v>1235.79975192858</v>
      </c>
    </row>
    <row r="4945" spans="1:7" x14ac:dyDescent="0.3">
      <c r="A4945" s="17" t="str">
        <f t="shared" si="82"/>
        <v>2022-23Indigo ShireC6</v>
      </c>
      <c r="B4945" s="17" t="s">
        <v>289</v>
      </c>
      <c r="C4945" s="17" t="s">
        <v>227</v>
      </c>
      <c r="D4945" s="17" t="s">
        <v>307</v>
      </c>
      <c r="E4945" s="17">
        <v>8</v>
      </c>
      <c r="F4945" s="17">
        <v>5.4936708860759502</v>
      </c>
      <c r="G4945" s="17">
        <v>4.2105263157894699</v>
      </c>
    </row>
    <row r="4946" spans="1:7" x14ac:dyDescent="0.3">
      <c r="A4946" s="17" t="str">
        <f t="shared" si="82"/>
        <v>2022-23Indigo ShireR4</v>
      </c>
      <c r="B4946" s="17" t="s">
        <v>289</v>
      </c>
      <c r="C4946" s="17" t="s">
        <v>227</v>
      </c>
      <c r="D4946" s="17" t="s">
        <v>290</v>
      </c>
      <c r="E4946" s="17">
        <v>5.82750902242294</v>
      </c>
      <c r="F4946" s="17">
        <v>18.264228852014799</v>
      </c>
      <c r="G4946" s="17">
        <v>6.8460442646501303</v>
      </c>
    </row>
    <row r="4947" spans="1:7" x14ac:dyDescent="0.3">
      <c r="A4947" s="17" t="str">
        <f t="shared" si="82"/>
        <v>2022-23Indigo ShireR3</v>
      </c>
      <c r="B4947" s="17" t="s">
        <v>289</v>
      </c>
      <c r="C4947" s="17" t="s">
        <v>227</v>
      </c>
      <c r="D4947" s="17" t="s">
        <v>300</v>
      </c>
      <c r="E4947" s="17">
        <v>59.437618595825398</v>
      </c>
      <c r="F4947" s="17">
        <v>112.740943187181</v>
      </c>
      <c r="G4947" s="17">
        <v>58.622104241494398</v>
      </c>
    </row>
    <row r="4948" spans="1:7" x14ac:dyDescent="0.3">
      <c r="A4948" s="17" t="str">
        <f t="shared" si="82"/>
        <v>2022-23Indigo ShireAF6</v>
      </c>
      <c r="B4948" s="17" t="s">
        <v>289</v>
      </c>
      <c r="C4948" s="17" t="s">
        <v>227</v>
      </c>
      <c r="D4948" s="17" t="s">
        <v>332</v>
      </c>
      <c r="E4948" s="17">
        <v>1.57304532659275</v>
      </c>
      <c r="F4948" s="17">
        <v>4.5893074838611296</v>
      </c>
      <c r="G4948" s="17">
        <v>2.3065601240578499</v>
      </c>
    </row>
    <row r="4949" spans="1:7" x14ac:dyDescent="0.3">
      <c r="A4949" s="17" t="str">
        <f t="shared" si="82"/>
        <v>2022-23Indigo ShireAF2</v>
      </c>
      <c r="B4949" s="17" t="s">
        <v>289</v>
      </c>
      <c r="C4949" s="17" t="s">
        <v>227</v>
      </c>
      <c r="D4949" s="17" t="s">
        <v>321</v>
      </c>
      <c r="E4949" s="17">
        <v>1</v>
      </c>
      <c r="F4949" s="17">
        <v>1.5932435144763899</v>
      </c>
      <c r="G4949" s="17">
        <v>0.72807017543859598</v>
      </c>
    </row>
    <row r="4950" spans="1:7" x14ac:dyDescent="0.3">
      <c r="A4950" s="17" t="str">
        <f t="shared" si="82"/>
        <v>2022-23Indigo ShireAF7</v>
      </c>
      <c r="B4950" s="17" t="s">
        <v>289</v>
      </c>
      <c r="C4950" s="17" t="s">
        <v>227</v>
      </c>
      <c r="D4950" s="17" t="s">
        <v>322</v>
      </c>
      <c r="E4950" s="17">
        <v>16.619531078810901</v>
      </c>
      <c r="F4950" s="17">
        <v>11.500413423283</v>
      </c>
      <c r="G4950" s="17">
        <v>26.762344111696201</v>
      </c>
    </row>
    <row r="4951" spans="1:7" x14ac:dyDescent="0.3">
      <c r="A4951" s="17" t="str">
        <f t="shared" si="82"/>
        <v>2022-23Indigo ShireAM1</v>
      </c>
      <c r="B4951" s="17" t="s">
        <v>289</v>
      </c>
      <c r="C4951" s="17" t="s">
        <v>227</v>
      </c>
      <c r="D4951" s="17" t="s">
        <v>318</v>
      </c>
      <c r="E4951" s="17">
        <v>1.19891008174387</v>
      </c>
      <c r="F4951" s="17">
        <v>1.9084866693768601</v>
      </c>
      <c r="G4951" s="17">
        <v>1.5994211490763599</v>
      </c>
    </row>
    <row r="4952" spans="1:7" x14ac:dyDescent="0.3">
      <c r="A4952" s="17" t="str">
        <f t="shared" si="82"/>
        <v>2022-23Indigo ShireAM2</v>
      </c>
      <c r="B4952" s="17" t="s">
        <v>289</v>
      </c>
      <c r="C4952" s="17" t="s">
        <v>227</v>
      </c>
      <c r="D4952" s="17" t="s">
        <v>323</v>
      </c>
      <c r="E4952" s="17">
        <v>0.52941176470588203</v>
      </c>
      <c r="F4952" s="17">
        <v>0.43219647255364302</v>
      </c>
      <c r="G4952" s="17">
        <v>0.403335697637482</v>
      </c>
    </row>
    <row r="4953" spans="1:7" x14ac:dyDescent="0.3">
      <c r="A4953" s="17" t="str">
        <f t="shared" si="82"/>
        <v>2022-23Indigo ShireAM5</v>
      </c>
      <c r="B4953" s="17" t="s">
        <v>289</v>
      </c>
      <c r="C4953" s="17" t="s">
        <v>227</v>
      </c>
      <c r="D4953" s="17" t="s">
        <v>324</v>
      </c>
      <c r="E4953" s="17">
        <v>0.19607843137254899</v>
      </c>
      <c r="F4953" s="17">
        <v>0.36645320055673702</v>
      </c>
      <c r="G4953" s="17">
        <v>0.302924505506669</v>
      </c>
    </row>
    <row r="4954" spans="1:7" x14ac:dyDescent="0.3">
      <c r="A4954" s="17" t="str">
        <f t="shared" si="82"/>
        <v>2022-23Indigo ShireAM6</v>
      </c>
      <c r="B4954" s="17" t="s">
        <v>289</v>
      </c>
      <c r="C4954" s="17" t="s">
        <v>227</v>
      </c>
      <c r="D4954" s="17" t="s">
        <v>325</v>
      </c>
      <c r="E4954" s="17">
        <v>10.741713103923701</v>
      </c>
      <c r="F4954" s="17">
        <v>14.217352510829301</v>
      </c>
      <c r="G4954" s="17">
        <v>18.751540775412</v>
      </c>
    </row>
    <row r="4955" spans="1:7" x14ac:dyDescent="0.3">
      <c r="A4955" s="17" t="str">
        <f t="shared" si="82"/>
        <v>2022-23Indigo ShireAM7</v>
      </c>
      <c r="B4955" s="17" t="s">
        <v>289</v>
      </c>
      <c r="C4955" s="17" t="s">
        <v>227</v>
      </c>
      <c r="D4955" s="17" t="s">
        <v>326</v>
      </c>
      <c r="E4955" s="17">
        <v>0</v>
      </c>
      <c r="F4955" s="17">
        <v>0.63968792645263195</v>
      </c>
      <c r="G4955" s="17">
        <v>0.36842105263157898</v>
      </c>
    </row>
    <row r="4956" spans="1:7" x14ac:dyDescent="0.3">
      <c r="A4956" s="17" t="str">
        <f t="shared" si="82"/>
        <v>2022-23Indigo ShireFS1</v>
      </c>
      <c r="B4956" s="17" t="s">
        <v>289</v>
      </c>
      <c r="C4956" s="17" t="s">
        <v>227</v>
      </c>
      <c r="D4956" s="17" t="s">
        <v>327</v>
      </c>
      <c r="E4956" s="17">
        <v>1</v>
      </c>
      <c r="F4956" s="17">
        <v>2.0179266072490498</v>
      </c>
      <c r="G4956" s="17">
        <v>2.1424803266908499</v>
      </c>
    </row>
    <row r="4957" spans="1:7" x14ac:dyDescent="0.3">
      <c r="A4957" s="17" t="str">
        <f t="shared" si="82"/>
        <v>2022-23Indigo ShireFS2</v>
      </c>
      <c r="B4957" s="17" t="s">
        <v>289</v>
      </c>
      <c r="C4957" s="17" t="s">
        <v>227</v>
      </c>
      <c r="D4957" s="17" t="s">
        <v>328</v>
      </c>
      <c r="E4957" s="17">
        <v>1</v>
      </c>
      <c r="F4957" s="17">
        <v>0.86800034719728203</v>
      </c>
      <c r="G4957" s="17">
        <v>0.774274767492795</v>
      </c>
    </row>
    <row r="4958" spans="1:7" x14ac:dyDescent="0.3">
      <c r="A4958" s="17" t="str">
        <f t="shared" si="82"/>
        <v>2022-23Indigo ShireFS3</v>
      </c>
      <c r="B4958" s="17" t="s">
        <v>289</v>
      </c>
      <c r="C4958" s="17" t="s">
        <v>227</v>
      </c>
      <c r="D4958" s="17" t="s">
        <v>333</v>
      </c>
      <c r="E4958" s="17">
        <v>690.53424657534197</v>
      </c>
      <c r="F4958" s="17">
        <v>533.95638105639796</v>
      </c>
      <c r="G4958" s="17">
        <v>601.20620775746397</v>
      </c>
    </row>
    <row r="4959" spans="1:7" x14ac:dyDescent="0.3">
      <c r="A4959" s="17" t="str">
        <f t="shared" si="82"/>
        <v>2022-23Indigo ShireFS4</v>
      </c>
      <c r="B4959" s="17" t="s">
        <v>289</v>
      </c>
      <c r="C4959" s="17" t="s">
        <v>227</v>
      </c>
      <c r="D4959" s="17" t="s">
        <v>339</v>
      </c>
      <c r="E4959" s="17">
        <v>1</v>
      </c>
      <c r="F4959" s="17">
        <v>0.84019844555310996</v>
      </c>
      <c r="G4959" s="17">
        <v>0.56703601108033197</v>
      </c>
    </row>
    <row r="4960" spans="1:7" x14ac:dyDescent="0.3">
      <c r="A4960" s="17" t="str">
        <f t="shared" si="82"/>
        <v>2022-23Indigo ShireG1</v>
      </c>
      <c r="B4960" s="17" t="s">
        <v>289</v>
      </c>
      <c r="C4960" s="17" t="s">
        <v>227</v>
      </c>
      <c r="D4960" s="17" t="s">
        <v>338</v>
      </c>
      <c r="E4960" s="17">
        <v>5.5214723926380403E-2</v>
      </c>
      <c r="F4960" s="17">
        <v>8.9952113267928305E-2</v>
      </c>
      <c r="G4960" s="17">
        <v>0.12147516613515</v>
      </c>
    </row>
    <row r="4961" spans="1:7" x14ac:dyDescent="0.3">
      <c r="A4961" s="17" t="str">
        <f t="shared" si="82"/>
        <v>2022-23Indigo ShireG2</v>
      </c>
      <c r="B4961" s="17" t="s">
        <v>289</v>
      </c>
      <c r="C4961" s="17" t="s">
        <v>227</v>
      </c>
      <c r="D4961" s="17" t="s">
        <v>22</v>
      </c>
      <c r="E4961" s="17">
        <v>52</v>
      </c>
      <c r="F4961" s="17">
        <v>53.875641025641002</v>
      </c>
      <c r="G4961" s="17">
        <v>53.947368421052602</v>
      </c>
    </row>
    <row r="4962" spans="1:7" x14ac:dyDescent="0.3">
      <c r="A4962" s="17" t="str">
        <f t="shared" si="82"/>
        <v>2022-23Indigo ShireMC4</v>
      </c>
      <c r="B4962" s="17" t="s">
        <v>289</v>
      </c>
      <c r="C4962" s="17" t="s">
        <v>227</v>
      </c>
      <c r="D4962" s="17" t="s">
        <v>304</v>
      </c>
      <c r="E4962" s="17">
        <v>0.87420042643923201</v>
      </c>
      <c r="F4962" s="17">
        <v>0.77911428914280301</v>
      </c>
      <c r="G4962" s="17">
        <v>0.79914260513975899</v>
      </c>
    </row>
    <row r="4963" spans="1:7" x14ac:dyDescent="0.3">
      <c r="A4963" s="17" t="str">
        <f t="shared" si="82"/>
        <v>2022-23Indigo ShireR1</v>
      </c>
      <c r="B4963" s="17" t="s">
        <v>289</v>
      </c>
      <c r="C4963" s="17" t="s">
        <v>227</v>
      </c>
      <c r="D4963" s="17" t="s">
        <v>301</v>
      </c>
      <c r="E4963" s="17">
        <v>27.11157455683</v>
      </c>
      <c r="F4963" s="17">
        <v>82.350770672540904</v>
      </c>
      <c r="G4963" s="17">
        <v>57.028314361718401</v>
      </c>
    </row>
    <row r="4964" spans="1:7" x14ac:dyDescent="0.3">
      <c r="A4964" s="17" t="str">
        <f t="shared" si="82"/>
        <v>2022-23Indigo ShireG3</v>
      </c>
      <c r="B4964" s="17" t="s">
        <v>289</v>
      </c>
      <c r="C4964" s="17" t="s">
        <v>227</v>
      </c>
      <c r="D4964" s="17" t="s">
        <v>337</v>
      </c>
      <c r="E4964" s="17">
        <v>0.94047619047619002</v>
      </c>
      <c r="F4964" s="17">
        <v>0.926844095214302</v>
      </c>
      <c r="G4964" s="17">
        <v>0.93719236277507001</v>
      </c>
    </row>
    <row r="4965" spans="1:7" x14ac:dyDescent="0.3">
      <c r="A4965" s="17" t="str">
        <f t="shared" si="82"/>
        <v>2022-23Indigo ShireMC5</v>
      </c>
      <c r="B4965" s="17" t="s">
        <v>289</v>
      </c>
      <c r="C4965" s="17" t="s">
        <v>227</v>
      </c>
      <c r="D4965" s="17" t="s">
        <v>303</v>
      </c>
      <c r="E4965" s="17">
        <v>0.94871794871794901</v>
      </c>
      <c r="F4965" s="17">
        <v>0.822019356937015</v>
      </c>
      <c r="G4965" s="17">
        <v>0.81645995244027603</v>
      </c>
    </row>
    <row r="4966" spans="1:7" x14ac:dyDescent="0.3">
      <c r="A4966" s="17" t="str">
        <f t="shared" si="82"/>
        <v>2022-23Indigo ShireR2</v>
      </c>
      <c r="B4966" s="17" t="s">
        <v>289</v>
      </c>
      <c r="C4966" s="17" t="s">
        <v>227</v>
      </c>
      <c r="D4966" s="17" t="s">
        <v>31</v>
      </c>
      <c r="E4966" s="17">
        <v>0.99979144942648601</v>
      </c>
      <c r="F4966" s="17">
        <v>0.96653235715222696</v>
      </c>
      <c r="G4966" s="17">
        <v>0.96732087541506495</v>
      </c>
    </row>
    <row r="4967" spans="1:7" x14ac:dyDescent="0.3">
      <c r="A4967" s="17" t="str">
        <f t="shared" si="82"/>
        <v>2022-23Indigo ShireMC3</v>
      </c>
      <c r="B4967" s="17" t="s">
        <v>289</v>
      </c>
      <c r="C4967" s="17" t="s">
        <v>227</v>
      </c>
      <c r="D4967" s="17" t="s">
        <v>297</v>
      </c>
      <c r="E4967" s="17">
        <v>81.174567763524806</v>
      </c>
      <c r="F4967" s="17">
        <v>86.610523781947194</v>
      </c>
      <c r="G4967" s="17">
        <v>87.138168072554905</v>
      </c>
    </row>
    <row r="4968" spans="1:7" x14ac:dyDescent="0.3">
      <c r="A4968" s="17" t="str">
        <f t="shared" si="82"/>
        <v>2022-23Indigo ShireMC2</v>
      </c>
      <c r="B4968" s="17" t="s">
        <v>289</v>
      </c>
      <c r="C4968" s="17" t="s">
        <v>227</v>
      </c>
      <c r="D4968" s="17" t="s">
        <v>320</v>
      </c>
      <c r="E4968" s="17">
        <v>0.98974358974359</v>
      </c>
      <c r="F4968" s="17">
        <v>1.02181898787823</v>
      </c>
      <c r="G4968" s="17">
        <v>1.00959339883766</v>
      </c>
    </row>
    <row r="4969" spans="1:7" x14ac:dyDescent="0.3">
      <c r="A4969" s="17" t="str">
        <f t="shared" si="82"/>
        <v>2022-23Indigo ShireLB5</v>
      </c>
      <c r="B4969" s="17" t="s">
        <v>289</v>
      </c>
      <c r="C4969" s="17" t="s">
        <v>227</v>
      </c>
      <c r="D4969" s="17" t="s">
        <v>330</v>
      </c>
      <c r="E4969" s="17">
        <v>40.518067444131702</v>
      </c>
      <c r="F4969" s="17">
        <v>35.380655636704098</v>
      </c>
      <c r="G4969" s="17">
        <v>39.4519816965988</v>
      </c>
    </row>
    <row r="4970" spans="1:7" x14ac:dyDescent="0.3">
      <c r="A4970" s="17" t="str">
        <f t="shared" si="82"/>
        <v>2022-23Indigo ShireLB4</v>
      </c>
      <c r="B4970" s="17" t="s">
        <v>289</v>
      </c>
      <c r="C4970" s="17" t="s">
        <v>227</v>
      </c>
      <c r="D4970" s="17" t="s">
        <v>331</v>
      </c>
      <c r="E4970" s="17">
        <v>0.117278773575706</v>
      </c>
      <c r="F4970" s="17">
        <v>0.122091598425925</v>
      </c>
      <c r="G4970" s="17">
        <v>0.114467847311001</v>
      </c>
    </row>
    <row r="4971" spans="1:7" x14ac:dyDescent="0.3">
      <c r="A4971" s="17" t="str">
        <f t="shared" si="82"/>
        <v>2022-23Indigo ShireLB2</v>
      </c>
      <c r="B4971" s="17" t="s">
        <v>289</v>
      </c>
      <c r="C4971" s="17" t="s">
        <v>227</v>
      </c>
      <c r="D4971" s="17" t="s">
        <v>334</v>
      </c>
      <c r="E4971" s="17">
        <v>0.56170592433975697</v>
      </c>
      <c r="F4971" s="17">
        <v>0.62179871830665301</v>
      </c>
      <c r="G4971" s="17">
        <v>0.51884248441373304</v>
      </c>
    </row>
    <row r="4972" spans="1:7" x14ac:dyDescent="0.3">
      <c r="A4972" s="17" t="str">
        <f t="shared" si="82"/>
        <v>2022-23Indigo ShireLB1</v>
      </c>
      <c r="B4972" s="17" t="s">
        <v>289</v>
      </c>
      <c r="C4972" s="17" t="s">
        <v>227</v>
      </c>
      <c r="D4972" s="17" t="s">
        <v>329</v>
      </c>
      <c r="E4972" s="17">
        <v>3.1764219864324201</v>
      </c>
      <c r="F4972" s="17">
        <v>3.7135197666989099</v>
      </c>
      <c r="G4972" s="17">
        <v>2.0038980209433999</v>
      </c>
    </row>
    <row r="4973" spans="1:7" x14ac:dyDescent="0.3">
      <c r="A4973" s="17" t="str">
        <f t="shared" si="82"/>
        <v>2022-23Indigo ShireG5</v>
      </c>
      <c r="B4973" s="17" t="s">
        <v>289</v>
      </c>
      <c r="C4973" s="17" t="s">
        <v>227</v>
      </c>
      <c r="D4973" s="17" t="s">
        <v>335</v>
      </c>
      <c r="E4973" s="17">
        <v>53</v>
      </c>
      <c r="F4973" s="17">
        <v>53.15</v>
      </c>
      <c r="G4973" s="17">
        <v>52</v>
      </c>
    </row>
    <row r="4974" spans="1:7" x14ac:dyDescent="0.3">
      <c r="A4974" s="17" t="str">
        <f t="shared" si="82"/>
        <v>2022-23Indigo ShireG4</v>
      </c>
      <c r="B4974" s="17" t="s">
        <v>289</v>
      </c>
      <c r="C4974" s="17" t="s">
        <v>227</v>
      </c>
      <c r="D4974" s="17" t="s">
        <v>336</v>
      </c>
      <c r="E4974" s="17">
        <v>41425.571428571398</v>
      </c>
      <c r="F4974" s="17">
        <v>57531.340882433498</v>
      </c>
      <c r="G4974" s="17">
        <v>46023.452052631597</v>
      </c>
    </row>
    <row r="4975" spans="1:7" x14ac:dyDescent="0.3">
      <c r="A4975" s="17" t="str">
        <f t="shared" si="82"/>
        <v>2022-23Indigo ShireMC6</v>
      </c>
      <c r="B4975" s="17" t="s">
        <v>289</v>
      </c>
      <c r="C4975" s="17" t="s">
        <v>227</v>
      </c>
      <c r="D4975" s="17" t="s">
        <v>302</v>
      </c>
      <c r="E4975" s="17">
        <v>0.994871794871795</v>
      </c>
      <c r="F4975" s="17">
        <v>0.97788007754137096</v>
      </c>
      <c r="G4975" s="17">
        <v>0.99135739094049602</v>
      </c>
    </row>
    <row r="4976" spans="1:7" x14ac:dyDescent="0.3">
      <c r="A4976" s="17" t="str">
        <f t="shared" si="82"/>
        <v>2022-23Kingston CityL1</v>
      </c>
      <c r="B4976" s="17" t="s">
        <v>289</v>
      </c>
      <c r="C4976" s="17" t="s">
        <v>257</v>
      </c>
      <c r="D4976" s="17" t="s">
        <v>63</v>
      </c>
      <c r="E4976" s="17">
        <v>2.3535439035224099</v>
      </c>
      <c r="F4976" s="17">
        <v>2.64124785824758</v>
      </c>
      <c r="G4976" s="17">
        <v>2.2639273973074299</v>
      </c>
    </row>
    <row r="4977" spans="1:7" x14ac:dyDescent="0.3">
      <c r="A4977" s="17" t="str">
        <f t="shared" ref="A4977:A5040" si="83">CONCATENATE(B4977,C4977,D4977)</f>
        <v>2022-23Kingston CityE4</v>
      </c>
      <c r="B4977" s="17" t="s">
        <v>289</v>
      </c>
      <c r="C4977" s="17" t="s">
        <v>257</v>
      </c>
      <c r="D4977" s="17" t="s">
        <v>299</v>
      </c>
      <c r="E4977" s="17">
        <v>1825.99362806462</v>
      </c>
      <c r="F4977" s="17">
        <v>1846.8824585038799</v>
      </c>
      <c r="G4977" s="17">
        <v>1842.4470347828401</v>
      </c>
    </row>
    <row r="4978" spans="1:7" x14ac:dyDescent="0.3">
      <c r="A4978" s="17" t="str">
        <f t="shared" si="83"/>
        <v>2022-23Kingston CityE2</v>
      </c>
      <c r="B4978" s="17" t="s">
        <v>289</v>
      </c>
      <c r="C4978" s="17" t="s">
        <v>257</v>
      </c>
      <c r="D4978" s="17" t="s">
        <v>54</v>
      </c>
      <c r="E4978" s="17">
        <v>3176.5837780490301</v>
      </c>
      <c r="F4978" s="17">
        <v>3923.0064852901201</v>
      </c>
      <c r="G4978" s="17">
        <v>3093.9173879313598</v>
      </c>
    </row>
    <row r="4979" spans="1:7" x14ac:dyDescent="0.3">
      <c r="A4979" s="17" t="str">
        <f t="shared" si="83"/>
        <v>2022-23Kingston CityWC5</v>
      </c>
      <c r="B4979" s="17" t="s">
        <v>289</v>
      </c>
      <c r="C4979" s="17" t="s">
        <v>257</v>
      </c>
      <c r="D4979" s="17" t="s">
        <v>46</v>
      </c>
      <c r="E4979" s="17">
        <v>0.55156771389537695</v>
      </c>
      <c r="F4979" s="17">
        <v>0.48157373029276901</v>
      </c>
      <c r="G4979" s="17">
        <v>0.509253655235272</v>
      </c>
    </row>
    <row r="4980" spans="1:7" x14ac:dyDescent="0.3">
      <c r="A4980" s="17" t="str">
        <f t="shared" si="83"/>
        <v>2022-23Kingston CityWC4</v>
      </c>
      <c r="B4980" s="17" t="s">
        <v>289</v>
      </c>
      <c r="C4980" s="17" t="s">
        <v>257</v>
      </c>
      <c r="D4980" s="17" t="s">
        <v>291</v>
      </c>
      <c r="E4980" s="17">
        <v>80.127925121863896</v>
      </c>
      <c r="F4980" s="17">
        <v>77.599560290157896</v>
      </c>
      <c r="G4980" s="17">
        <v>66.919179823215501</v>
      </c>
    </row>
    <row r="4981" spans="1:7" x14ac:dyDescent="0.3">
      <c r="A4981" s="17" t="str">
        <f t="shared" si="83"/>
        <v>2022-23Kingston CityWC3</v>
      </c>
      <c r="B4981" s="17" t="s">
        <v>289</v>
      </c>
      <c r="C4981" s="17" t="s">
        <v>257</v>
      </c>
      <c r="D4981" s="17" t="s">
        <v>292</v>
      </c>
      <c r="E4981" s="17">
        <v>136.17007381912799</v>
      </c>
      <c r="F4981" s="17">
        <v>137.95516789220801</v>
      </c>
      <c r="G4981" s="17">
        <v>139.20575164376899</v>
      </c>
    </row>
    <row r="4982" spans="1:7" x14ac:dyDescent="0.3">
      <c r="A4982" s="17" t="str">
        <f t="shared" si="83"/>
        <v>2022-23Kingston CityWC2</v>
      </c>
      <c r="B4982" s="17" t="s">
        <v>289</v>
      </c>
      <c r="C4982" s="17" t="s">
        <v>257</v>
      </c>
      <c r="D4982" s="17" t="s">
        <v>293</v>
      </c>
      <c r="E4982" s="17">
        <v>9.3283913799500002</v>
      </c>
      <c r="F4982" s="17">
        <v>6.0319201847867001</v>
      </c>
      <c r="G4982" s="17">
        <v>9.4222327713484209</v>
      </c>
    </row>
    <row r="4983" spans="1:7" x14ac:dyDescent="0.3">
      <c r="A4983" s="17" t="str">
        <f t="shared" si="83"/>
        <v>2022-23Kingston CityWC1</v>
      </c>
      <c r="B4983" s="17" t="s">
        <v>289</v>
      </c>
      <c r="C4983" s="17" t="s">
        <v>257</v>
      </c>
      <c r="D4983" s="17" t="s">
        <v>294</v>
      </c>
      <c r="E4983" s="17">
        <v>180.67136725935001</v>
      </c>
      <c r="F4983" s="17">
        <v>142.272041912909</v>
      </c>
      <c r="G4983" s="17">
        <v>152.63417724494099</v>
      </c>
    </row>
    <row r="4984" spans="1:7" x14ac:dyDescent="0.3">
      <c r="A4984" s="17" t="str">
        <f t="shared" si="83"/>
        <v>2022-23Kingston CitySP4</v>
      </c>
      <c r="B4984" s="17" t="s">
        <v>289</v>
      </c>
      <c r="C4984" s="17" t="s">
        <v>257</v>
      </c>
      <c r="D4984" s="17" t="s">
        <v>319</v>
      </c>
      <c r="E4984" s="17">
        <v>0.57999999999999996</v>
      </c>
      <c r="F4984" s="17">
        <v>0.52134335627158601</v>
      </c>
      <c r="G4984" s="17">
        <v>0.655658003612549</v>
      </c>
    </row>
    <row r="4985" spans="1:7" x14ac:dyDescent="0.3">
      <c r="A4985" s="17" t="str">
        <f t="shared" si="83"/>
        <v>2022-23Kingston CitySP3</v>
      </c>
      <c r="B4985" s="17" t="s">
        <v>289</v>
      </c>
      <c r="C4985" s="17" t="s">
        <v>257</v>
      </c>
      <c r="D4985" s="17" t="s">
        <v>295</v>
      </c>
      <c r="E4985" s="17">
        <v>2897.2507478632501</v>
      </c>
      <c r="F4985" s="17">
        <v>3010.6430743850301</v>
      </c>
      <c r="G4985" s="17">
        <v>3294.6645751124802</v>
      </c>
    </row>
    <row r="4986" spans="1:7" x14ac:dyDescent="0.3">
      <c r="A4986" s="17" t="str">
        <f t="shared" si="83"/>
        <v>2022-23Kingston CityL2</v>
      </c>
      <c r="B4986" s="17" t="s">
        <v>289</v>
      </c>
      <c r="C4986" s="17" t="s">
        <v>257</v>
      </c>
      <c r="D4986" s="17" t="s">
        <v>316</v>
      </c>
      <c r="E4986" s="17">
        <v>1.84596729801155</v>
      </c>
      <c r="F4986" s="17">
        <v>0.26483524241297501</v>
      </c>
      <c r="G4986" s="17">
        <v>0.160709954774921</v>
      </c>
    </row>
    <row r="4987" spans="1:7" x14ac:dyDescent="0.3">
      <c r="A4987" s="17" t="str">
        <f t="shared" si="83"/>
        <v>2022-23Kingston CitySP1</v>
      </c>
      <c r="B4987" s="17" t="s">
        <v>289</v>
      </c>
      <c r="C4987" s="17" t="s">
        <v>257</v>
      </c>
      <c r="D4987" s="17" t="s">
        <v>305</v>
      </c>
      <c r="E4987" s="17">
        <v>89</v>
      </c>
      <c r="F4987" s="17">
        <v>87.031818181818196</v>
      </c>
      <c r="G4987" s="17">
        <v>89.204545454545496</v>
      </c>
    </row>
    <row r="4988" spans="1:7" x14ac:dyDescent="0.3">
      <c r="A4988" s="17" t="str">
        <f t="shared" si="83"/>
        <v>2022-23Kingston CityC2</v>
      </c>
      <c r="B4988" s="17" t="s">
        <v>289</v>
      </c>
      <c r="C4988" s="17" t="s">
        <v>257</v>
      </c>
      <c r="D4988" s="17" t="s">
        <v>311</v>
      </c>
      <c r="E4988" s="17">
        <v>8112.2642413762796</v>
      </c>
      <c r="F4988" s="17">
        <v>17890.101708148799</v>
      </c>
      <c r="G4988" s="17">
        <v>7870.1858184016601</v>
      </c>
    </row>
    <row r="4989" spans="1:7" x14ac:dyDescent="0.3">
      <c r="A4989" s="17" t="str">
        <f t="shared" si="83"/>
        <v>2022-23Kingston CitySP2</v>
      </c>
      <c r="B4989" s="17" t="s">
        <v>289</v>
      </c>
      <c r="C4989" s="17" t="s">
        <v>257</v>
      </c>
      <c r="D4989" s="17" t="s">
        <v>38</v>
      </c>
      <c r="E4989" s="17">
        <v>0.55657492354740101</v>
      </c>
      <c r="F4989" s="17">
        <v>0.63316761822819201</v>
      </c>
      <c r="G4989" s="17">
        <v>0.68768196345914101</v>
      </c>
    </row>
    <row r="4990" spans="1:7" x14ac:dyDescent="0.3">
      <c r="A4990" s="17" t="str">
        <f t="shared" si="83"/>
        <v>2022-23Kingston CityO2</v>
      </c>
      <c r="B4990" s="17" t="s">
        <v>289</v>
      </c>
      <c r="C4990" s="17" t="s">
        <v>257</v>
      </c>
      <c r="D4990" s="17" t="s">
        <v>315</v>
      </c>
      <c r="E4990" s="17">
        <v>0</v>
      </c>
      <c r="F4990" s="17">
        <v>0.148505628817174</v>
      </c>
      <c r="G4990" s="17">
        <v>0.198665046142672</v>
      </c>
    </row>
    <row r="4991" spans="1:7" x14ac:dyDescent="0.3">
      <c r="A4991" s="17" t="str">
        <f t="shared" si="83"/>
        <v>2022-23Kingston CityO3</v>
      </c>
      <c r="B4991" s="17" t="s">
        <v>289</v>
      </c>
      <c r="C4991" s="17" t="s">
        <v>257</v>
      </c>
      <c r="D4991" s="17" t="s">
        <v>314</v>
      </c>
      <c r="E4991" s="17">
        <v>0</v>
      </c>
      <c r="F4991" s="17">
        <v>2.9313650044590699E-2</v>
      </c>
      <c r="G4991" s="17">
        <v>3.4677492666996497E-2</v>
      </c>
    </row>
    <row r="4992" spans="1:7" x14ac:dyDescent="0.3">
      <c r="A4992" s="17" t="str">
        <f t="shared" si="83"/>
        <v>2022-23Kingston CityO4</v>
      </c>
      <c r="B4992" s="17" t="s">
        <v>289</v>
      </c>
      <c r="C4992" s="17" t="s">
        <v>257</v>
      </c>
      <c r="D4992" s="17" t="s">
        <v>313</v>
      </c>
      <c r="E4992" s="17">
        <v>5.3770184434655303E-2</v>
      </c>
      <c r="F4992" s="17">
        <v>0.195570360867104</v>
      </c>
      <c r="G4992" s="17">
        <v>0.17784955905462799</v>
      </c>
    </row>
    <row r="4993" spans="1:7" x14ac:dyDescent="0.3">
      <c r="A4993" s="17" t="str">
        <f t="shared" si="83"/>
        <v>2022-23Kingston CityO5</v>
      </c>
      <c r="B4993" s="17" t="s">
        <v>289</v>
      </c>
      <c r="C4993" s="17" t="s">
        <v>257</v>
      </c>
      <c r="D4993" s="17" t="s">
        <v>70</v>
      </c>
      <c r="E4993" s="17">
        <v>1.11096920045676</v>
      </c>
      <c r="F4993" s="17">
        <v>1.1059595598276799</v>
      </c>
      <c r="G4993" s="17">
        <v>1.29186678670143</v>
      </c>
    </row>
    <row r="4994" spans="1:7" x14ac:dyDescent="0.3">
      <c r="A4994" s="17" t="str">
        <f t="shared" si="83"/>
        <v>2022-23Kingston CityOP1</v>
      </c>
      <c r="B4994" s="17" t="s">
        <v>289</v>
      </c>
      <c r="C4994" s="17" t="s">
        <v>257</v>
      </c>
      <c r="D4994" s="17" t="s">
        <v>306</v>
      </c>
      <c r="E4994" s="17">
        <v>6.0283401967354697E-2</v>
      </c>
      <c r="F4994" s="17">
        <v>-1.20220242720441E-2</v>
      </c>
      <c r="G4994" s="17">
        <v>2.14079554076472E-2</v>
      </c>
    </row>
    <row r="4995" spans="1:7" x14ac:dyDescent="0.3">
      <c r="A4995" s="17" t="str">
        <f t="shared" si="83"/>
        <v>2022-23Kingston CityS1</v>
      </c>
      <c r="B4995" s="17" t="s">
        <v>289</v>
      </c>
      <c r="C4995" s="17" t="s">
        <v>257</v>
      </c>
      <c r="D4995" s="17" t="s">
        <v>116</v>
      </c>
      <c r="E4995" s="17">
        <v>0.61126658105003795</v>
      </c>
      <c r="F4995" s="17">
        <v>0.58414073656118604</v>
      </c>
      <c r="G4995" s="17">
        <v>0.67770974034447595</v>
      </c>
    </row>
    <row r="4996" spans="1:7" x14ac:dyDescent="0.3">
      <c r="A4996" s="17" t="str">
        <f t="shared" si="83"/>
        <v>2022-23Kingston CityC7</v>
      </c>
      <c r="B4996" s="17" t="s">
        <v>289</v>
      </c>
      <c r="C4996" s="17" t="s">
        <v>257</v>
      </c>
      <c r="D4996" s="17" t="s">
        <v>296</v>
      </c>
      <c r="E4996" s="17">
        <v>0.168549087749783</v>
      </c>
      <c r="F4996" s="17">
        <v>0.182727611163157</v>
      </c>
      <c r="G4996" s="17">
        <v>0.16123143888887601</v>
      </c>
    </row>
    <row r="4997" spans="1:7" x14ac:dyDescent="0.3">
      <c r="A4997" s="17" t="str">
        <f t="shared" si="83"/>
        <v>2022-23Kingston CityC1</v>
      </c>
      <c r="B4997" s="17" t="s">
        <v>289</v>
      </c>
      <c r="C4997" s="17" t="s">
        <v>257</v>
      </c>
      <c r="D4997" s="17" t="s">
        <v>312</v>
      </c>
      <c r="E4997" s="17">
        <v>1529.7693897741201</v>
      </c>
      <c r="F4997" s="17">
        <v>2409.9772621942202</v>
      </c>
      <c r="G4997" s="17">
        <v>1589.15441255418</v>
      </c>
    </row>
    <row r="4998" spans="1:7" x14ac:dyDescent="0.3">
      <c r="A4998" s="17" t="str">
        <f t="shared" si="83"/>
        <v>2022-23Kingston CityC3</v>
      </c>
      <c r="B4998" s="17" t="s">
        <v>289</v>
      </c>
      <c r="C4998" s="17" t="s">
        <v>257</v>
      </c>
      <c r="D4998" s="17" t="s">
        <v>310</v>
      </c>
      <c r="E4998" s="17">
        <v>258.667098026529</v>
      </c>
      <c r="F4998" s="17">
        <v>105.235536283898</v>
      </c>
      <c r="G4998" s="17">
        <v>275.231656900031</v>
      </c>
    </row>
    <row r="4999" spans="1:7" x14ac:dyDescent="0.3">
      <c r="A4999" s="17" t="str">
        <f t="shared" si="83"/>
        <v>2022-23Kingston CityC4</v>
      </c>
      <c r="B4999" s="17" t="s">
        <v>289</v>
      </c>
      <c r="C4999" s="17" t="s">
        <v>257</v>
      </c>
      <c r="D4999" s="17" t="s">
        <v>309</v>
      </c>
      <c r="E4999" s="17">
        <v>1219.90286477224</v>
      </c>
      <c r="F4999" s="17">
        <v>1671.0885249641201</v>
      </c>
      <c r="G4999" s="17">
        <v>1432.19430206219</v>
      </c>
    </row>
    <row r="5000" spans="1:7" x14ac:dyDescent="0.3">
      <c r="A5000" s="17" t="str">
        <f t="shared" si="83"/>
        <v>2022-23Kingston CityC5</v>
      </c>
      <c r="B5000" s="17" t="s">
        <v>289</v>
      </c>
      <c r="C5000" s="17" t="s">
        <v>257</v>
      </c>
      <c r="D5000" s="17" t="s">
        <v>308</v>
      </c>
      <c r="E5000" s="17">
        <v>348.29873214598399</v>
      </c>
      <c r="F5000" s="17">
        <v>564.26027484438498</v>
      </c>
      <c r="G5000" s="17">
        <v>149.992439058679</v>
      </c>
    </row>
    <row r="5001" spans="1:7" x14ac:dyDescent="0.3">
      <c r="A5001" s="17" t="str">
        <f t="shared" si="83"/>
        <v>2022-23Kingston CityC6</v>
      </c>
      <c r="B5001" s="17" t="s">
        <v>289</v>
      </c>
      <c r="C5001" s="17" t="s">
        <v>257</v>
      </c>
      <c r="D5001" s="17" t="s">
        <v>307</v>
      </c>
      <c r="E5001" s="17">
        <v>9</v>
      </c>
      <c r="F5001" s="17">
        <v>5.4936708860759502</v>
      </c>
      <c r="G5001" s="17">
        <v>7.7272727272727302</v>
      </c>
    </row>
    <row r="5002" spans="1:7" x14ac:dyDescent="0.3">
      <c r="A5002" s="17" t="str">
        <f t="shared" si="83"/>
        <v>2022-23Kingston CityR5</v>
      </c>
      <c r="B5002" s="17" t="s">
        <v>289</v>
      </c>
      <c r="C5002" s="17" t="s">
        <v>257</v>
      </c>
      <c r="D5002" s="17" t="s">
        <v>298</v>
      </c>
      <c r="E5002" s="17">
        <v>61</v>
      </c>
      <c r="F5002" s="17">
        <v>50.147435897435898</v>
      </c>
      <c r="G5002" s="17">
        <v>62.727272727272698</v>
      </c>
    </row>
    <row r="5003" spans="1:7" x14ac:dyDescent="0.3">
      <c r="A5003" s="17" t="str">
        <f t="shared" si="83"/>
        <v>2022-23Kingston CityR2</v>
      </c>
      <c r="B5003" s="17" t="s">
        <v>289</v>
      </c>
      <c r="C5003" s="17" t="s">
        <v>257</v>
      </c>
      <c r="D5003" s="17" t="s">
        <v>31</v>
      </c>
      <c r="E5003" s="17">
        <v>0.98807157057654105</v>
      </c>
      <c r="F5003" s="17">
        <v>0.96653235715222696</v>
      </c>
      <c r="G5003" s="17">
        <v>0.96195374859865401</v>
      </c>
    </row>
    <row r="5004" spans="1:7" x14ac:dyDescent="0.3">
      <c r="A5004" s="17" t="str">
        <f t="shared" si="83"/>
        <v>2022-23Kingston CityS2</v>
      </c>
      <c r="B5004" s="17" t="s">
        <v>289</v>
      </c>
      <c r="C5004" s="17" t="s">
        <v>257</v>
      </c>
      <c r="D5004" s="17" t="s">
        <v>317</v>
      </c>
      <c r="E5004" s="17">
        <v>1.95962911761084E-3</v>
      </c>
      <c r="F5004" s="17">
        <v>3.07688577560212E-3</v>
      </c>
      <c r="G5004" s="17">
        <v>2.0770459478461601E-3</v>
      </c>
    </row>
    <row r="5005" spans="1:7" x14ac:dyDescent="0.3">
      <c r="A5005" s="17" t="str">
        <f t="shared" si="83"/>
        <v>2022-23Kingston CityAF7</v>
      </c>
      <c r="B5005" s="17" t="s">
        <v>289</v>
      </c>
      <c r="C5005" s="17" t="s">
        <v>257</v>
      </c>
      <c r="D5005" s="17" t="s">
        <v>322</v>
      </c>
      <c r="E5005" s="17">
        <v>1.3724665818586299</v>
      </c>
      <c r="F5005" s="17">
        <v>11.500413423283</v>
      </c>
      <c r="G5005" s="17">
        <v>2.0564391620470799</v>
      </c>
    </row>
    <row r="5006" spans="1:7" x14ac:dyDescent="0.3">
      <c r="A5006" s="17" t="str">
        <f t="shared" si="83"/>
        <v>2022-23Kingston CityAF2</v>
      </c>
      <c r="B5006" s="17" t="s">
        <v>289</v>
      </c>
      <c r="C5006" s="17" t="s">
        <v>257</v>
      </c>
      <c r="D5006" s="17" t="s">
        <v>321</v>
      </c>
      <c r="E5006" s="17">
        <v>0</v>
      </c>
      <c r="F5006" s="17">
        <v>1.5932435144763899</v>
      </c>
      <c r="G5006" s="17">
        <v>1.8181818181818199</v>
      </c>
    </row>
    <row r="5007" spans="1:7" x14ac:dyDescent="0.3">
      <c r="A5007" s="17" t="str">
        <f t="shared" si="83"/>
        <v>2022-23Kingston CityR4</v>
      </c>
      <c r="B5007" s="17" t="s">
        <v>289</v>
      </c>
      <c r="C5007" s="17" t="s">
        <v>257</v>
      </c>
      <c r="D5007" s="17" t="s">
        <v>290</v>
      </c>
      <c r="E5007" s="17">
        <v>32.366368421052599</v>
      </c>
      <c r="F5007" s="17">
        <v>18.264228852014799</v>
      </c>
      <c r="G5007" s="17">
        <v>35.730925012945399</v>
      </c>
    </row>
    <row r="5008" spans="1:7" x14ac:dyDescent="0.3">
      <c r="A5008" s="17" t="str">
        <f t="shared" si="83"/>
        <v>2022-23Kingston CityAF6</v>
      </c>
      <c r="B5008" s="17" t="s">
        <v>289</v>
      </c>
      <c r="C5008" s="17" t="s">
        <v>257</v>
      </c>
      <c r="D5008" s="17" t="s">
        <v>332</v>
      </c>
      <c r="E5008" s="17">
        <v>3.7557345473647299</v>
      </c>
      <c r="F5008" s="17">
        <v>4.5893074838611296</v>
      </c>
      <c r="G5008" s="17">
        <v>5.4694595442213698</v>
      </c>
    </row>
    <row r="5009" spans="1:7" x14ac:dyDescent="0.3">
      <c r="A5009" s="17" t="str">
        <f t="shared" si="83"/>
        <v>2022-23Kingston CityAM1</v>
      </c>
      <c r="B5009" s="17" t="s">
        <v>289</v>
      </c>
      <c r="C5009" s="17" t="s">
        <v>257</v>
      </c>
      <c r="D5009" s="17" t="s">
        <v>318</v>
      </c>
      <c r="E5009" s="17">
        <v>3.1909448818897599</v>
      </c>
      <c r="F5009" s="17">
        <v>1.9084866693768601</v>
      </c>
      <c r="G5009" s="17">
        <v>1.79616990824585</v>
      </c>
    </row>
    <row r="5010" spans="1:7" x14ac:dyDescent="0.3">
      <c r="A5010" s="17" t="str">
        <f t="shared" si="83"/>
        <v>2022-23Kingston CityAM2</v>
      </c>
      <c r="B5010" s="17" t="s">
        <v>289</v>
      </c>
      <c r="C5010" s="17" t="s">
        <v>257</v>
      </c>
      <c r="D5010" s="17" t="s">
        <v>323</v>
      </c>
      <c r="E5010" s="17">
        <v>0.57575757575757602</v>
      </c>
      <c r="F5010" s="17">
        <v>0.43219647255364302</v>
      </c>
      <c r="G5010" s="17">
        <v>0.50037996797673001</v>
      </c>
    </row>
    <row r="5011" spans="1:7" x14ac:dyDescent="0.3">
      <c r="A5011" s="17" t="str">
        <f t="shared" si="83"/>
        <v>2022-23Kingston CityAM5</v>
      </c>
      <c r="B5011" s="17" t="s">
        <v>289</v>
      </c>
      <c r="C5011" s="17" t="s">
        <v>257</v>
      </c>
      <c r="D5011" s="17" t="s">
        <v>324</v>
      </c>
      <c r="E5011" s="17">
        <v>0.20202020202020199</v>
      </c>
      <c r="F5011" s="17">
        <v>0.36645320055673702</v>
      </c>
      <c r="G5011" s="17">
        <v>0.36776152942982998</v>
      </c>
    </row>
    <row r="5012" spans="1:7" x14ac:dyDescent="0.3">
      <c r="A5012" s="17" t="str">
        <f t="shared" si="83"/>
        <v>2022-23Kingston CityAM6</v>
      </c>
      <c r="B5012" s="17" t="s">
        <v>289</v>
      </c>
      <c r="C5012" s="17" t="s">
        <v>257</v>
      </c>
      <c r="D5012" s="17" t="s">
        <v>325</v>
      </c>
      <c r="E5012" s="17">
        <v>9.3578807814493299</v>
      </c>
      <c r="F5012" s="17">
        <v>14.217352510829301</v>
      </c>
      <c r="G5012" s="17">
        <v>7.7068162418600901</v>
      </c>
    </row>
    <row r="5013" spans="1:7" x14ac:dyDescent="0.3">
      <c r="A5013" s="17" t="str">
        <f t="shared" si="83"/>
        <v>2022-23Kingston CityAM7</v>
      </c>
      <c r="B5013" s="17" t="s">
        <v>289</v>
      </c>
      <c r="C5013" s="17" t="s">
        <v>257</v>
      </c>
      <c r="D5013" s="17" t="s">
        <v>326</v>
      </c>
      <c r="E5013" s="17">
        <v>1</v>
      </c>
      <c r="F5013" s="17">
        <v>0.63968792645263195</v>
      </c>
      <c r="G5013" s="17">
        <v>0.93777056277056303</v>
      </c>
    </row>
    <row r="5014" spans="1:7" x14ac:dyDescent="0.3">
      <c r="A5014" s="17" t="str">
        <f t="shared" si="83"/>
        <v>2022-23Kingston CityFS1</v>
      </c>
      <c r="B5014" s="17" t="s">
        <v>289</v>
      </c>
      <c r="C5014" s="17" t="s">
        <v>257</v>
      </c>
      <c r="D5014" s="17" t="s">
        <v>327</v>
      </c>
      <c r="E5014" s="17">
        <v>1.81756756756757</v>
      </c>
      <c r="F5014" s="17">
        <v>2.0179266072490498</v>
      </c>
      <c r="G5014" s="17">
        <v>1.8059135130036801</v>
      </c>
    </row>
    <row r="5015" spans="1:7" x14ac:dyDescent="0.3">
      <c r="A5015" s="17" t="str">
        <f t="shared" si="83"/>
        <v>2022-23Kingston CityFS2</v>
      </c>
      <c r="B5015" s="17" t="s">
        <v>289</v>
      </c>
      <c r="C5015" s="17" t="s">
        <v>257</v>
      </c>
      <c r="D5015" s="17" t="s">
        <v>328</v>
      </c>
      <c r="E5015" s="17">
        <v>0.87967914438502703</v>
      </c>
      <c r="F5015" s="17">
        <v>0.86800034719728203</v>
      </c>
      <c r="G5015" s="17">
        <v>0.95867909233778303</v>
      </c>
    </row>
    <row r="5016" spans="1:7" x14ac:dyDescent="0.3">
      <c r="A5016" s="17" t="str">
        <f t="shared" si="83"/>
        <v>2022-23Kingston CityFS3</v>
      </c>
      <c r="B5016" s="17" t="s">
        <v>289</v>
      </c>
      <c r="C5016" s="17" t="s">
        <v>257</v>
      </c>
      <c r="D5016" s="17" t="s">
        <v>333</v>
      </c>
      <c r="E5016" s="17">
        <v>372.296143250689</v>
      </c>
      <c r="F5016" s="17">
        <v>533.95638105639796</v>
      </c>
      <c r="G5016" s="17">
        <v>562.77137462327698</v>
      </c>
    </row>
    <row r="5017" spans="1:7" x14ac:dyDescent="0.3">
      <c r="A5017" s="17" t="str">
        <f t="shared" si="83"/>
        <v>2022-23Kingston CityFS4</v>
      </c>
      <c r="B5017" s="17" t="s">
        <v>289</v>
      </c>
      <c r="C5017" s="17" t="s">
        <v>257</v>
      </c>
      <c r="D5017" s="17" t="s">
        <v>339</v>
      </c>
      <c r="E5017" s="17">
        <v>0.96756756756756801</v>
      </c>
      <c r="F5017" s="17">
        <v>0.84019844555310996</v>
      </c>
      <c r="G5017" s="17">
        <v>0.99278301761230403</v>
      </c>
    </row>
    <row r="5018" spans="1:7" x14ac:dyDescent="0.3">
      <c r="A5018" s="17" t="str">
        <f t="shared" si="83"/>
        <v>2022-23Kingston CityG1</v>
      </c>
      <c r="B5018" s="17" t="s">
        <v>289</v>
      </c>
      <c r="C5018" s="17" t="s">
        <v>257</v>
      </c>
      <c r="D5018" s="17" t="s">
        <v>338</v>
      </c>
      <c r="E5018" s="17">
        <v>4.6875E-2</v>
      </c>
      <c r="F5018" s="17">
        <v>8.9952113267928305E-2</v>
      </c>
      <c r="G5018" s="17">
        <v>6.2400867020883703E-2</v>
      </c>
    </row>
    <row r="5019" spans="1:7" x14ac:dyDescent="0.3">
      <c r="A5019" s="17" t="str">
        <f t="shared" si="83"/>
        <v>2022-23Kingston CityG2</v>
      </c>
      <c r="B5019" s="17" t="s">
        <v>289</v>
      </c>
      <c r="C5019" s="17" t="s">
        <v>257</v>
      </c>
      <c r="D5019" s="17" t="s">
        <v>22</v>
      </c>
      <c r="E5019" s="17">
        <v>56</v>
      </c>
      <c r="F5019" s="17">
        <v>53.875641025641002</v>
      </c>
      <c r="G5019" s="17">
        <v>57.863636363636402</v>
      </c>
    </row>
    <row r="5020" spans="1:7" x14ac:dyDescent="0.3">
      <c r="A5020" s="17" t="str">
        <f t="shared" si="83"/>
        <v>2022-23Kingston CityMC4</v>
      </c>
      <c r="B5020" s="17" t="s">
        <v>289</v>
      </c>
      <c r="C5020" s="17" t="s">
        <v>257</v>
      </c>
      <c r="D5020" s="17" t="s">
        <v>304</v>
      </c>
      <c r="E5020" s="17">
        <v>0.79599910427707699</v>
      </c>
      <c r="F5020" s="17">
        <v>0.77911428914280301</v>
      </c>
      <c r="G5020" s="17">
        <v>0.766823891995286</v>
      </c>
    </row>
    <row r="5021" spans="1:7" x14ac:dyDescent="0.3">
      <c r="A5021" s="17" t="str">
        <f t="shared" si="83"/>
        <v>2022-23Kingston CityR3</v>
      </c>
      <c r="B5021" s="17" t="s">
        <v>289</v>
      </c>
      <c r="C5021" s="17" t="s">
        <v>257</v>
      </c>
      <c r="D5021" s="17" t="s">
        <v>300</v>
      </c>
      <c r="E5021" s="17">
        <v>107.913888274336</v>
      </c>
      <c r="F5021" s="17">
        <v>112.740943187181</v>
      </c>
      <c r="G5021" s="17">
        <v>180.427249223426</v>
      </c>
    </row>
    <row r="5022" spans="1:7" x14ac:dyDescent="0.3">
      <c r="A5022" s="17" t="str">
        <f t="shared" si="83"/>
        <v>2022-23Kingston CityG3</v>
      </c>
      <c r="B5022" s="17" t="s">
        <v>289</v>
      </c>
      <c r="C5022" s="17" t="s">
        <v>257</v>
      </c>
      <c r="D5022" s="17" t="s">
        <v>337</v>
      </c>
      <c r="E5022" s="17">
        <v>0.85645933014354103</v>
      </c>
      <c r="F5022" s="17">
        <v>0.926844095214302</v>
      </c>
      <c r="G5022" s="17">
        <v>0.92499206114299604</v>
      </c>
    </row>
    <row r="5023" spans="1:7" x14ac:dyDescent="0.3">
      <c r="A5023" s="17" t="str">
        <f t="shared" si="83"/>
        <v>2022-23Kingston CityMC5</v>
      </c>
      <c r="B5023" s="17" t="s">
        <v>289</v>
      </c>
      <c r="C5023" s="17" t="s">
        <v>257</v>
      </c>
      <c r="D5023" s="17" t="s">
        <v>303</v>
      </c>
      <c r="E5023" s="17">
        <v>0.83478260869565202</v>
      </c>
      <c r="F5023" s="17">
        <v>0.822019356937015</v>
      </c>
      <c r="G5023" s="17">
        <v>0.82738093339323804</v>
      </c>
    </row>
    <row r="5024" spans="1:7" x14ac:dyDescent="0.3">
      <c r="A5024" s="17" t="str">
        <f t="shared" si="83"/>
        <v>2022-23Kingston CityR1</v>
      </c>
      <c r="B5024" s="17" t="s">
        <v>289</v>
      </c>
      <c r="C5024" s="17" t="s">
        <v>257</v>
      </c>
      <c r="D5024" s="17" t="s">
        <v>301</v>
      </c>
      <c r="E5024" s="17">
        <v>74.718356527501697</v>
      </c>
      <c r="F5024" s="17">
        <v>82.350770672540904</v>
      </c>
      <c r="G5024" s="17">
        <v>113.76110685203101</v>
      </c>
    </row>
    <row r="5025" spans="1:7" x14ac:dyDescent="0.3">
      <c r="A5025" s="17" t="str">
        <f t="shared" si="83"/>
        <v>2022-23Kingston CityMC3</v>
      </c>
      <c r="B5025" s="17" t="s">
        <v>289</v>
      </c>
      <c r="C5025" s="17" t="s">
        <v>257</v>
      </c>
      <c r="D5025" s="17" t="s">
        <v>297</v>
      </c>
      <c r="E5025" s="17">
        <v>120.342552305539</v>
      </c>
      <c r="F5025" s="17">
        <v>86.610523781947194</v>
      </c>
      <c r="G5025" s="17">
        <v>85.705721362328603</v>
      </c>
    </row>
    <row r="5026" spans="1:7" x14ac:dyDescent="0.3">
      <c r="A5026" s="17" t="str">
        <f t="shared" si="83"/>
        <v>2022-23Kingston CityMC2</v>
      </c>
      <c r="B5026" s="17" t="s">
        <v>289</v>
      </c>
      <c r="C5026" s="17" t="s">
        <v>257</v>
      </c>
      <c r="D5026" s="17" t="s">
        <v>320</v>
      </c>
      <c r="E5026" s="17">
        <v>1.00713359273671</v>
      </c>
      <c r="F5026" s="17">
        <v>1.02181898787823</v>
      </c>
      <c r="G5026" s="17">
        <v>1.00858491874586</v>
      </c>
    </row>
    <row r="5027" spans="1:7" x14ac:dyDescent="0.3">
      <c r="A5027" s="17" t="str">
        <f t="shared" si="83"/>
        <v>2022-23Kingston CityLB5</v>
      </c>
      <c r="B5027" s="17" t="s">
        <v>289</v>
      </c>
      <c r="C5027" s="17" t="s">
        <v>257</v>
      </c>
      <c r="D5027" s="17" t="s">
        <v>330</v>
      </c>
      <c r="E5027" s="17">
        <v>36.557945818845802</v>
      </c>
      <c r="F5027" s="17">
        <v>35.380655636704098</v>
      </c>
      <c r="G5027" s="17">
        <v>41.3188283958591</v>
      </c>
    </row>
    <row r="5028" spans="1:7" x14ac:dyDescent="0.3">
      <c r="A5028" s="17" t="str">
        <f t="shared" si="83"/>
        <v>2022-23Kingston CityLB4</v>
      </c>
      <c r="B5028" s="17" t="s">
        <v>289</v>
      </c>
      <c r="C5028" s="17" t="s">
        <v>257</v>
      </c>
      <c r="D5028" s="17" t="s">
        <v>331</v>
      </c>
      <c r="E5028" s="17">
        <v>0.13754396344870701</v>
      </c>
      <c r="F5028" s="17">
        <v>0.122091598425925</v>
      </c>
      <c r="G5028" s="17">
        <v>0.132801626896181</v>
      </c>
    </row>
    <row r="5029" spans="1:7" x14ac:dyDescent="0.3">
      <c r="A5029" s="17" t="str">
        <f t="shared" si="83"/>
        <v>2022-23Kingston CityLB2</v>
      </c>
      <c r="B5029" s="17" t="s">
        <v>289</v>
      </c>
      <c r="C5029" s="17" t="s">
        <v>257</v>
      </c>
      <c r="D5029" s="17" t="s">
        <v>334</v>
      </c>
      <c r="E5029" s="17">
        <v>0.61728210843401599</v>
      </c>
      <c r="F5029" s="17">
        <v>0.62179871830665301</v>
      </c>
      <c r="G5029" s="17">
        <v>0.68457151828236096</v>
      </c>
    </row>
    <row r="5030" spans="1:7" x14ac:dyDescent="0.3">
      <c r="A5030" s="17" t="str">
        <f t="shared" si="83"/>
        <v>2022-23Kingston CityLB1</v>
      </c>
      <c r="B5030" s="17" t="s">
        <v>289</v>
      </c>
      <c r="C5030" s="17" t="s">
        <v>257</v>
      </c>
      <c r="D5030" s="17" t="s">
        <v>329</v>
      </c>
      <c r="E5030" s="17">
        <v>4.3458900213859897</v>
      </c>
      <c r="F5030" s="17">
        <v>3.7135197666989099</v>
      </c>
      <c r="G5030" s="17">
        <v>4.8782451027063303</v>
      </c>
    </row>
    <row r="5031" spans="1:7" x14ac:dyDescent="0.3">
      <c r="A5031" s="17" t="str">
        <f t="shared" si="83"/>
        <v>2022-23Kingston CityG5</v>
      </c>
      <c r="B5031" s="17" t="s">
        <v>289</v>
      </c>
      <c r="C5031" s="17" t="s">
        <v>257</v>
      </c>
      <c r="D5031" s="17" t="s">
        <v>335</v>
      </c>
      <c r="E5031" s="17">
        <v>55</v>
      </c>
      <c r="F5031" s="17">
        <v>53.15</v>
      </c>
      <c r="G5031" s="17">
        <v>57.727272727272698</v>
      </c>
    </row>
    <row r="5032" spans="1:7" x14ac:dyDescent="0.3">
      <c r="A5032" s="17" t="str">
        <f t="shared" si="83"/>
        <v>2022-23Kingston CityG4</v>
      </c>
      <c r="B5032" s="17" t="s">
        <v>289</v>
      </c>
      <c r="C5032" s="17" t="s">
        <v>257</v>
      </c>
      <c r="D5032" s="17" t="s">
        <v>336</v>
      </c>
      <c r="E5032" s="17">
        <v>52479.636363636397</v>
      </c>
      <c r="F5032" s="17">
        <v>57531.340882433498</v>
      </c>
      <c r="G5032" s="17">
        <v>60732.597748917797</v>
      </c>
    </row>
    <row r="5033" spans="1:7" x14ac:dyDescent="0.3">
      <c r="A5033" s="17" t="str">
        <f t="shared" si="83"/>
        <v>2022-23Kingston CityMC6</v>
      </c>
      <c r="B5033" s="17" t="s">
        <v>289</v>
      </c>
      <c r="C5033" s="17" t="s">
        <v>257</v>
      </c>
      <c r="D5033" s="17" t="s">
        <v>302</v>
      </c>
      <c r="E5033" s="17">
        <v>0.96822308690013004</v>
      </c>
      <c r="F5033" s="17">
        <v>0.97788007754137096</v>
      </c>
      <c r="G5033" s="17">
        <v>0.95249207594398999</v>
      </c>
    </row>
    <row r="5034" spans="1:7" x14ac:dyDescent="0.3">
      <c r="A5034" s="17" t="str">
        <f t="shared" si="83"/>
        <v>2022-23Knox CityE4</v>
      </c>
      <c r="B5034" s="17" t="s">
        <v>289</v>
      </c>
      <c r="C5034" s="17" t="s">
        <v>228</v>
      </c>
      <c r="D5034" s="17" t="s">
        <v>299</v>
      </c>
      <c r="E5034" s="17">
        <v>1623.3768115942</v>
      </c>
      <c r="F5034" s="17">
        <v>1846.8824585038799</v>
      </c>
      <c r="G5034" s="17">
        <v>1842.4470347828401</v>
      </c>
    </row>
    <row r="5035" spans="1:7" x14ac:dyDescent="0.3">
      <c r="A5035" s="17" t="str">
        <f t="shared" si="83"/>
        <v>2022-23Knox CityE2</v>
      </c>
      <c r="B5035" s="17" t="s">
        <v>289</v>
      </c>
      <c r="C5035" s="17" t="s">
        <v>228</v>
      </c>
      <c r="D5035" s="17" t="s">
        <v>54</v>
      </c>
      <c r="E5035" s="17">
        <v>3034.2608695652202</v>
      </c>
      <c r="F5035" s="17">
        <v>3923.0064852901201</v>
      </c>
      <c r="G5035" s="17">
        <v>3093.9173879313598</v>
      </c>
    </row>
    <row r="5036" spans="1:7" x14ac:dyDescent="0.3">
      <c r="A5036" s="17" t="str">
        <f t="shared" si="83"/>
        <v>2022-23Knox CityWC5</v>
      </c>
      <c r="B5036" s="17" t="s">
        <v>289</v>
      </c>
      <c r="C5036" s="17" t="s">
        <v>228</v>
      </c>
      <c r="D5036" s="17" t="s">
        <v>46</v>
      </c>
      <c r="E5036" s="17">
        <v>0.53122471000809302</v>
      </c>
      <c r="F5036" s="17">
        <v>0.48157373029276901</v>
      </c>
      <c r="G5036" s="17">
        <v>0.509253655235272</v>
      </c>
    </row>
    <row r="5037" spans="1:7" x14ac:dyDescent="0.3">
      <c r="A5037" s="17" t="str">
        <f t="shared" si="83"/>
        <v>2022-23Knox CityWC4</v>
      </c>
      <c r="B5037" s="17" t="s">
        <v>289</v>
      </c>
      <c r="C5037" s="17" t="s">
        <v>228</v>
      </c>
      <c r="D5037" s="17" t="s">
        <v>291</v>
      </c>
      <c r="E5037" s="17">
        <v>66.411346836901203</v>
      </c>
      <c r="F5037" s="17">
        <v>77.599560290157896</v>
      </c>
      <c r="G5037" s="17">
        <v>66.919179823215501</v>
      </c>
    </row>
    <row r="5038" spans="1:7" x14ac:dyDescent="0.3">
      <c r="A5038" s="17" t="str">
        <f t="shared" si="83"/>
        <v>2022-23Knox CityWC3</v>
      </c>
      <c r="B5038" s="17" t="s">
        <v>289</v>
      </c>
      <c r="C5038" s="17" t="s">
        <v>228</v>
      </c>
      <c r="D5038" s="17" t="s">
        <v>292</v>
      </c>
      <c r="E5038" s="17">
        <v>124.064876000317</v>
      </c>
      <c r="F5038" s="17">
        <v>137.95516789220801</v>
      </c>
      <c r="G5038" s="17">
        <v>139.20575164376899</v>
      </c>
    </row>
    <row r="5039" spans="1:7" x14ac:dyDescent="0.3">
      <c r="A5039" s="17" t="str">
        <f t="shared" si="83"/>
        <v>2022-23Knox CityWC2</v>
      </c>
      <c r="B5039" s="17" t="s">
        <v>289</v>
      </c>
      <c r="C5039" s="17" t="s">
        <v>228</v>
      </c>
      <c r="D5039" s="17" t="s">
        <v>293</v>
      </c>
      <c r="E5039" s="17">
        <v>1.80396377228411</v>
      </c>
      <c r="F5039" s="17">
        <v>6.0319201847867001</v>
      </c>
      <c r="G5039" s="17">
        <v>9.4222327713484209</v>
      </c>
    </row>
    <row r="5040" spans="1:7" x14ac:dyDescent="0.3">
      <c r="A5040" s="17" t="str">
        <f t="shared" si="83"/>
        <v>2022-23Knox CityWC1</v>
      </c>
      <c r="B5040" s="17" t="s">
        <v>289</v>
      </c>
      <c r="C5040" s="17" t="s">
        <v>228</v>
      </c>
      <c r="D5040" s="17" t="s">
        <v>294</v>
      </c>
      <c r="E5040" s="17">
        <v>142.28575175398299</v>
      </c>
      <c r="F5040" s="17">
        <v>142.272041912909</v>
      </c>
      <c r="G5040" s="17">
        <v>152.63417724494099</v>
      </c>
    </row>
    <row r="5041" spans="1:7" x14ac:dyDescent="0.3">
      <c r="A5041" s="17" t="str">
        <f t="shared" ref="A5041:A5104" si="84">CONCATENATE(B5041,C5041,D5041)</f>
        <v>2022-23Knox CitySP4</v>
      </c>
      <c r="B5041" s="17" t="s">
        <v>289</v>
      </c>
      <c r="C5041" s="17" t="s">
        <v>228</v>
      </c>
      <c r="D5041" s="17" t="s">
        <v>319</v>
      </c>
      <c r="E5041" s="17">
        <v>0.16666666666666699</v>
      </c>
      <c r="F5041" s="17">
        <v>0.52134335627158601</v>
      </c>
      <c r="G5041" s="17">
        <v>0.655658003612549</v>
      </c>
    </row>
    <row r="5042" spans="1:7" x14ac:dyDescent="0.3">
      <c r="A5042" s="17" t="str">
        <f t="shared" si="84"/>
        <v>2022-23Knox CitySP3</v>
      </c>
      <c r="B5042" s="17" t="s">
        <v>289</v>
      </c>
      <c r="C5042" s="17" t="s">
        <v>228</v>
      </c>
      <c r="D5042" s="17" t="s">
        <v>295</v>
      </c>
      <c r="E5042" s="17">
        <v>1844.43991640543</v>
      </c>
      <c r="F5042" s="17">
        <v>3010.6430743850301</v>
      </c>
      <c r="G5042" s="17">
        <v>3294.6645751124802</v>
      </c>
    </row>
    <row r="5043" spans="1:7" x14ac:dyDescent="0.3">
      <c r="A5043" s="17" t="str">
        <f t="shared" si="84"/>
        <v>2022-23Knox CityL1</v>
      </c>
      <c r="B5043" s="17" t="s">
        <v>289</v>
      </c>
      <c r="C5043" s="17" t="s">
        <v>228</v>
      </c>
      <c r="D5043" s="17" t="s">
        <v>63</v>
      </c>
      <c r="E5043" s="17">
        <v>1.63354172436988</v>
      </c>
      <c r="F5043" s="17">
        <v>2.64124785824758</v>
      </c>
      <c r="G5043" s="17">
        <v>2.2639273973074299</v>
      </c>
    </row>
    <row r="5044" spans="1:7" x14ac:dyDescent="0.3">
      <c r="A5044" s="17" t="str">
        <f t="shared" si="84"/>
        <v>2022-23Knox CitySP1</v>
      </c>
      <c r="B5044" s="17" t="s">
        <v>289</v>
      </c>
      <c r="C5044" s="17" t="s">
        <v>228</v>
      </c>
      <c r="D5044" s="17" t="s">
        <v>305</v>
      </c>
      <c r="E5044" s="17">
        <v>49</v>
      </c>
      <c r="F5044" s="17">
        <v>87.031818181818196</v>
      </c>
      <c r="G5044" s="17">
        <v>89.204545454545496</v>
      </c>
    </row>
    <row r="5045" spans="1:7" x14ac:dyDescent="0.3">
      <c r="A5045" s="17" t="str">
        <f t="shared" si="84"/>
        <v>2022-23Knox CityS2</v>
      </c>
      <c r="B5045" s="17" t="s">
        <v>289</v>
      </c>
      <c r="C5045" s="17" t="s">
        <v>228</v>
      </c>
      <c r="D5045" s="17" t="s">
        <v>317</v>
      </c>
      <c r="E5045" s="17">
        <v>2.1920816894308698E-3</v>
      </c>
      <c r="F5045" s="17">
        <v>3.07688577560212E-3</v>
      </c>
      <c r="G5045" s="17">
        <v>2.0770459478461601E-3</v>
      </c>
    </row>
    <row r="5046" spans="1:7" x14ac:dyDescent="0.3">
      <c r="A5046" s="17" t="str">
        <f t="shared" si="84"/>
        <v>2022-23Knox CityR5</v>
      </c>
      <c r="B5046" s="17" t="s">
        <v>289</v>
      </c>
      <c r="C5046" s="17" t="s">
        <v>228</v>
      </c>
      <c r="D5046" s="17" t="s">
        <v>298</v>
      </c>
      <c r="E5046" s="17">
        <v>55</v>
      </c>
      <c r="F5046" s="17">
        <v>50.147435897435898</v>
      </c>
      <c r="G5046" s="17">
        <v>62.727272727272698</v>
      </c>
    </row>
    <row r="5047" spans="1:7" x14ac:dyDescent="0.3">
      <c r="A5047" s="17" t="str">
        <f t="shared" si="84"/>
        <v>2022-23Knox CitySP2</v>
      </c>
      <c r="B5047" s="17" t="s">
        <v>289</v>
      </c>
      <c r="C5047" s="17" t="s">
        <v>228</v>
      </c>
      <c r="D5047" s="17" t="s">
        <v>38</v>
      </c>
      <c r="E5047" s="17">
        <v>0.71119842829076596</v>
      </c>
      <c r="F5047" s="17">
        <v>0.63316761822819201</v>
      </c>
      <c r="G5047" s="17">
        <v>0.68768196345914101</v>
      </c>
    </row>
    <row r="5048" spans="1:7" x14ac:dyDescent="0.3">
      <c r="A5048" s="17" t="str">
        <f t="shared" si="84"/>
        <v>2022-23Knox CityL2</v>
      </c>
      <c r="B5048" s="17" t="s">
        <v>289</v>
      </c>
      <c r="C5048" s="17" t="s">
        <v>228</v>
      </c>
      <c r="D5048" s="17" t="s">
        <v>316</v>
      </c>
      <c r="E5048" s="17">
        <v>0.41945950223558698</v>
      </c>
      <c r="F5048" s="17">
        <v>0.26483524241297501</v>
      </c>
      <c r="G5048" s="17">
        <v>0.160709954774921</v>
      </c>
    </row>
    <row r="5049" spans="1:7" x14ac:dyDescent="0.3">
      <c r="A5049" s="17" t="str">
        <f t="shared" si="84"/>
        <v>2022-23Knox CityO2</v>
      </c>
      <c r="B5049" s="17" t="s">
        <v>289</v>
      </c>
      <c r="C5049" s="17" t="s">
        <v>228</v>
      </c>
      <c r="D5049" s="17" t="s">
        <v>315</v>
      </c>
      <c r="E5049" s="17">
        <v>0.54951962729319404</v>
      </c>
      <c r="F5049" s="17">
        <v>0.148505628817174</v>
      </c>
      <c r="G5049" s="17">
        <v>0.198665046142672</v>
      </c>
    </row>
    <row r="5050" spans="1:7" x14ac:dyDescent="0.3">
      <c r="A5050" s="17" t="str">
        <f t="shared" si="84"/>
        <v>2022-23Knox CityO3</v>
      </c>
      <c r="B5050" s="17" t="s">
        <v>289</v>
      </c>
      <c r="C5050" s="17" t="s">
        <v>228</v>
      </c>
      <c r="D5050" s="17" t="s">
        <v>314</v>
      </c>
      <c r="E5050" s="17">
        <v>4.4455837661517401E-2</v>
      </c>
      <c r="F5050" s="17">
        <v>2.9313650044590699E-2</v>
      </c>
      <c r="G5050" s="17">
        <v>3.4677492666996497E-2</v>
      </c>
    </row>
    <row r="5051" spans="1:7" x14ac:dyDescent="0.3">
      <c r="A5051" s="17" t="str">
        <f t="shared" si="84"/>
        <v>2022-23Knox CityO4</v>
      </c>
      <c r="B5051" s="17" t="s">
        <v>289</v>
      </c>
      <c r="C5051" s="17" t="s">
        <v>228</v>
      </c>
      <c r="D5051" s="17" t="s">
        <v>313</v>
      </c>
      <c r="E5051" s="17">
        <v>0.45562183426323499</v>
      </c>
      <c r="F5051" s="17">
        <v>0.195570360867104</v>
      </c>
      <c r="G5051" s="17">
        <v>0.17784955905462799</v>
      </c>
    </row>
    <row r="5052" spans="1:7" x14ac:dyDescent="0.3">
      <c r="A5052" s="17" t="str">
        <f t="shared" si="84"/>
        <v>2022-23Knox CityO5</v>
      </c>
      <c r="B5052" s="17" t="s">
        <v>289</v>
      </c>
      <c r="C5052" s="17" t="s">
        <v>228</v>
      </c>
      <c r="D5052" s="17" t="s">
        <v>70</v>
      </c>
      <c r="E5052" s="17">
        <v>1.8626371334417899</v>
      </c>
      <c r="F5052" s="17">
        <v>1.1059595598276799</v>
      </c>
      <c r="G5052" s="17">
        <v>1.29186678670143</v>
      </c>
    </row>
    <row r="5053" spans="1:7" x14ac:dyDescent="0.3">
      <c r="A5053" s="17" t="str">
        <f t="shared" si="84"/>
        <v>2022-23Knox CityC6</v>
      </c>
      <c r="B5053" s="17" t="s">
        <v>289</v>
      </c>
      <c r="C5053" s="17" t="s">
        <v>228</v>
      </c>
      <c r="D5053" s="17" t="s">
        <v>307</v>
      </c>
      <c r="E5053" s="17">
        <v>9</v>
      </c>
      <c r="F5053" s="17">
        <v>5.4936708860759502</v>
      </c>
      <c r="G5053" s="17">
        <v>7.7272727272727302</v>
      </c>
    </row>
    <row r="5054" spans="1:7" x14ac:dyDescent="0.3">
      <c r="A5054" s="17" t="str">
        <f t="shared" si="84"/>
        <v>2022-23Knox CityS1</v>
      </c>
      <c r="B5054" s="17" t="s">
        <v>289</v>
      </c>
      <c r="C5054" s="17" t="s">
        <v>228</v>
      </c>
      <c r="D5054" s="17" t="s">
        <v>116</v>
      </c>
      <c r="E5054" s="17">
        <v>0.70153042607979499</v>
      </c>
      <c r="F5054" s="17">
        <v>0.58414073656118604</v>
      </c>
      <c r="G5054" s="17">
        <v>0.67770974034447595</v>
      </c>
    </row>
    <row r="5055" spans="1:7" x14ac:dyDescent="0.3">
      <c r="A5055" s="17" t="str">
        <f t="shared" si="84"/>
        <v>2022-23Knox CityC7</v>
      </c>
      <c r="B5055" s="17" t="s">
        <v>289</v>
      </c>
      <c r="C5055" s="17" t="s">
        <v>228</v>
      </c>
      <c r="D5055" s="17" t="s">
        <v>296</v>
      </c>
      <c r="E5055" s="17">
        <v>0.17723342939481301</v>
      </c>
      <c r="F5055" s="17">
        <v>0.182727611163157</v>
      </c>
      <c r="G5055" s="17">
        <v>0.16123143888887601</v>
      </c>
    </row>
    <row r="5056" spans="1:7" x14ac:dyDescent="0.3">
      <c r="A5056" s="17" t="str">
        <f t="shared" si="84"/>
        <v>2022-23Knox CityC2</v>
      </c>
      <c r="B5056" s="17" t="s">
        <v>289</v>
      </c>
      <c r="C5056" s="17" t="s">
        <v>228</v>
      </c>
      <c r="D5056" s="17" t="s">
        <v>311</v>
      </c>
      <c r="E5056" s="17">
        <v>6872.3055883164798</v>
      </c>
      <c r="F5056" s="17">
        <v>17890.101708148799</v>
      </c>
      <c r="G5056" s="17">
        <v>7870.1858184016601</v>
      </c>
    </row>
    <row r="5057" spans="1:7" x14ac:dyDescent="0.3">
      <c r="A5057" s="17" t="str">
        <f t="shared" si="84"/>
        <v>2022-23Knox CityC4</v>
      </c>
      <c r="B5057" s="17" t="s">
        <v>289</v>
      </c>
      <c r="C5057" s="17" t="s">
        <v>228</v>
      </c>
      <c r="D5057" s="17" t="s">
        <v>309</v>
      </c>
      <c r="E5057" s="17">
        <v>975.96045268625596</v>
      </c>
      <c r="F5057" s="17">
        <v>1671.0885249641201</v>
      </c>
      <c r="G5057" s="17">
        <v>1432.19430206219</v>
      </c>
    </row>
    <row r="5058" spans="1:7" x14ac:dyDescent="0.3">
      <c r="A5058" s="17" t="str">
        <f t="shared" si="84"/>
        <v>2022-23Knox CityC5</v>
      </c>
      <c r="B5058" s="17" t="s">
        <v>289</v>
      </c>
      <c r="C5058" s="17" t="s">
        <v>228</v>
      </c>
      <c r="D5058" s="17" t="s">
        <v>308</v>
      </c>
      <c r="E5058" s="17">
        <v>162.749993726632</v>
      </c>
      <c r="F5058" s="17">
        <v>564.26027484438498</v>
      </c>
      <c r="G5058" s="17">
        <v>149.992439058679</v>
      </c>
    </row>
    <row r="5059" spans="1:7" x14ac:dyDescent="0.3">
      <c r="A5059" s="17" t="str">
        <f t="shared" si="84"/>
        <v>2022-23Knox CityC1</v>
      </c>
      <c r="B5059" s="17" t="s">
        <v>289</v>
      </c>
      <c r="C5059" s="17" t="s">
        <v>228</v>
      </c>
      <c r="D5059" s="17" t="s">
        <v>312</v>
      </c>
      <c r="E5059" s="17">
        <v>1313.41748011342</v>
      </c>
      <c r="F5059" s="17">
        <v>2409.9772621942202</v>
      </c>
      <c r="G5059" s="17">
        <v>1589.15441255418</v>
      </c>
    </row>
    <row r="5060" spans="1:7" x14ac:dyDescent="0.3">
      <c r="A5060" s="17" t="str">
        <f t="shared" si="84"/>
        <v>2022-23Knox CityR4</v>
      </c>
      <c r="B5060" s="17" t="s">
        <v>289</v>
      </c>
      <c r="C5060" s="17" t="s">
        <v>228</v>
      </c>
      <c r="D5060" s="17" t="s">
        <v>290</v>
      </c>
      <c r="E5060" s="17">
        <v>26.502908424908401</v>
      </c>
      <c r="F5060" s="17">
        <v>18.264228852014799</v>
      </c>
      <c r="G5060" s="17">
        <v>35.730925012945399</v>
      </c>
    </row>
    <row r="5061" spans="1:7" x14ac:dyDescent="0.3">
      <c r="A5061" s="17" t="str">
        <f t="shared" si="84"/>
        <v>2022-23Knox CityOP1</v>
      </c>
      <c r="B5061" s="17" t="s">
        <v>289</v>
      </c>
      <c r="C5061" s="17" t="s">
        <v>228</v>
      </c>
      <c r="D5061" s="17" t="s">
        <v>306</v>
      </c>
      <c r="E5061" s="17">
        <v>-9.1335578236256904E-2</v>
      </c>
      <c r="F5061" s="17">
        <v>-1.20220242720441E-2</v>
      </c>
      <c r="G5061" s="17">
        <v>2.14079554076472E-2</v>
      </c>
    </row>
    <row r="5062" spans="1:7" x14ac:dyDescent="0.3">
      <c r="A5062" s="17" t="str">
        <f t="shared" si="84"/>
        <v>2022-23Knox CityFS1</v>
      </c>
      <c r="B5062" s="17" t="s">
        <v>289</v>
      </c>
      <c r="C5062" s="17" t="s">
        <v>228</v>
      </c>
      <c r="D5062" s="17" t="s">
        <v>327</v>
      </c>
      <c r="E5062" s="17">
        <v>1.9652777777777799</v>
      </c>
      <c r="F5062" s="17">
        <v>2.0179266072490498</v>
      </c>
      <c r="G5062" s="17">
        <v>1.8059135130036801</v>
      </c>
    </row>
    <row r="5063" spans="1:7" x14ac:dyDescent="0.3">
      <c r="A5063" s="17" t="str">
        <f t="shared" si="84"/>
        <v>2022-23Knox CityR3</v>
      </c>
      <c r="B5063" s="17" t="s">
        <v>289</v>
      </c>
      <c r="C5063" s="17" t="s">
        <v>228</v>
      </c>
      <c r="D5063" s="17" t="s">
        <v>300</v>
      </c>
      <c r="E5063" s="17">
        <v>183.11287477954099</v>
      </c>
      <c r="F5063" s="17">
        <v>112.740943187181</v>
      </c>
      <c r="G5063" s="17">
        <v>180.427249223426</v>
      </c>
    </row>
    <row r="5064" spans="1:7" x14ac:dyDescent="0.3">
      <c r="A5064" s="17" t="str">
        <f t="shared" si="84"/>
        <v>2022-23Knox CityC3</v>
      </c>
      <c r="B5064" s="17" t="s">
        <v>289</v>
      </c>
      <c r="C5064" s="17" t="s">
        <v>228</v>
      </c>
      <c r="D5064" s="17" t="s">
        <v>310</v>
      </c>
      <c r="E5064" s="17">
        <v>219.86758620689699</v>
      </c>
      <c r="F5064" s="17">
        <v>105.235536283898</v>
      </c>
      <c r="G5064" s="17">
        <v>275.231656900031</v>
      </c>
    </row>
    <row r="5065" spans="1:7" x14ac:dyDescent="0.3">
      <c r="A5065" s="17" t="str">
        <f t="shared" si="84"/>
        <v>2022-23Knox CityAF6</v>
      </c>
      <c r="B5065" s="17" t="s">
        <v>289</v>
      </c>
      <c r="C5065" s="17" t="s">
        <v>228</v>
      </c>
      <c r="D5065" s="17" t="s">
        <v>332</v>
      </c>
      <c r="E5065" s="17">
        <v>2.0285187322777301</v>
      </c>
      <c r="F5065" s="17">
        <v>4.5893074838611296</v>
      </c>
      <c r="G5065" s="17">
        <v>5.4694595442213698</v>
      </c>
    </row>
    <row r="5066" spans="1:7" x14ac:dyDescent="0.3">
      <c r="A5066" s="17" t="str">
        <f t="shared" si="84"/>
        <v>2022-23Knox CityAF7</v>
      </c>
      <c r="B5066" s="17" t="s">
        <v>289</v>
      </c>
      <c r="C5066" s="17" t="s">
        <v>228</v>
      </c>
      <c r="D5066" s="17" t="s">
        <v>322</v>
      </c>
      <c r="E5066" s="17">
        <v>1.5533625685780901</v>
      </c>
      <c r="F5066" s="17">
        <v>11.500413423283</v>
      </c>
      <c r="G5066" s="17">
        <v>2.0564391620470799</v>
      </c>
    </row>
    <row r="5067" spans="1:7" x14ac:dyDescent="0.3">
      <c r="A5067" s="17" t="str">
        <f t="shared" si="84"/>
        <v>2022-23Knox CityAM1</v>
      </c>
      <c r="B5067" s="17" t="s">
        <v>289</v>
      </c>
      <c r="C5067" s="17" t="s">
        <v>228</v>
      </c>
      <c r="D5067" s="17" t="s">
        <v>318</v>
      </c>
      <c r="E5067" s="17">
        <v>3.0636363636363599</v>
      </c>
      <c r="F5067" s="17">
        <v>1.9084866693768601</v>
      </c>
      <c r="G5067" s="17">
        <v>1.79616990824585</v>
      </c>
    </row>
    <row r="5068" spans="1:7" x14ac:dyDescent="0.3">
      <c r="A5068" s="17" t="str">
        <f t="shared" si="84"/>
        <v>2022-23Knox CityAM2</v>
      </c>
      <c r="B5068" s="17" t="s">
        <v>289</v>
      </c>
      <c r="C5068" s="17" t="s">
        <v>228</v>
      </c>
      <c r="D5068" s="17" t="s">
        <v>323</v>
      </c>
      <c r="E5068" s="17">
        <v>0.47476125511596201</v>
      </c>
      <c r="F5068" s="17">
        <v>0.43219647255364302</v>
      </c>
      <c r="G5068" s="17">
        <v>0.50037996797673001</v>
      </c>
    </row>
    <row r="5069" spans="1:7" x14ac:dyDescent="0.3">
      <c r="A5069" s="17" t="str">
        <f t="shared" si="84"/>
        <v>2022-23Knox CityAM5</v>
      </c>
      <c r="B5069" s="17" t="s">
        <v>289</v>
      </c>
      <c r="C5069" s="17" t="s">
        <v>228</v>
      </c>
      <c r="D5069" s="17" t="s">
        <v>324</v>
      </c>
      <c r="E5069" s="17">
        <v>0.364256480218281</v>
      </c>
      <c r="F5069" s="17">
        <v>0.36645320055673702</v>
      </c>
      <c r="G5069" s="17">
        <v>0.36776152942982998</v>
      </c>
    </row>
    <row r="5070" spans="1:7" x14ac:dyDescent="0.3">
      <c r="A5070" s="17" t="str">
        <f t="shared" si="84"/>
        <v>2022-23Knox CityAM7</v>
      </c>
      <c r="B5070" s="17" t="s">
        <v>289</v>
      </c>
      <c r="C5070" s="17" t="s">
        <v>228</v>
      </c>
      <c r="D5070" s="17" t="s">
        <v>326</v>
      </c>
      <c r="E5070" s="17">
        <v>0.91666666666666696</v>
      </c>
      <c r="F5070" s="17">
        <v>0.63968792645263195</v>
      </c>
      <c r="G5070" s="17">
        <v>0.93777056277056303</v>
      </c>
    </row>
    <row r="5071" spans="1:7" x14ac:dyDescent="0.3">
      <c r="A5071" s="17" t="str">
        <f t="shared" si="84"/>
        <v>2022-23Knox CityAF2</v>
      </c>
      <c r="B5071" s="17" t="s">
        <v>289</v>
      </c>
      <c r="C5071" s="17" t="s">
        <v>228</v>
      </c>
      <c r="D5071" s="17" t="s">
        <v>321</v>
      </c>
      <c r="E5071" s="17">
        <v>2</v>
      </c>
      <c r="F5071" s="17">
        <v>1.5932435144763899</v>
      </c>
      <c r="G5071" s="17">
        <v>1.8181818181818199</v>
      </c>
    </row>
    <row r="5072" spans="1:7" x14ac:dyDescent="0.3">
      <c r="A5072" s="17" t="str">
        <f t="shared" si="84"/>
        <v>2022-23Knox CityFS2</v>
      </c>
      <c r="B5072" s="17" t="s">
        <v>289</v>
      </c>
      <c r="C5072" s="17" t="s">
        <v>228</v>
      </c>
      <c r="D5072" s="17" t="s">
        <v>328</v>
      </c>
      <c r="E5072" s="17">
        <v>1.0110650069156299</v>
      </c>
      <c r="F5072" s="17">
        <v>0.86800034719728203</v>
      </c>
      <c r="G5072" s="17">
        <v>0.95867909233778303</v>
      </c>
    </row>
    <row r="5073" spans="1:7" x14ac:dyDescent="0.3">
      <c r="A5073" s="17" t="str">
        <f t="shared" si="84"/>
        <v>2022-23Knox CityFS3</v>
      </c>
      <c r="B5073" s="17" t="s">
        <v>289</v>
      </c>
      <c r="C5073" s="17" t="s">
        <v>228</v>
      </c>
      <c r="D5073" s="17" t="s">
        <v>333</v>
      </c>
      <c r="E5073" s="17">
        <v>1128.8702807357199</v>
      </c>
      <c r="F5073" s="17">
        <v>533.95638105639796</v>
      </c>
      <c r="G5073" s="17">
        <v>562.77137462327698</v>
      </c>
    </row>
    <row r="5074" spans="1:7" x14ac:dyDescent="0.3">
      <c r="A5074" s="17" t="str">
        <f t="shared" si="84"/>
        <v>2022-23Knox CityFS4</v>
      </c>
      <c r="B5074" s="17" t="s">
        <v>289</v>
      </c>
      <c r="C5074" s="17" t="s">
        <v>228</v>
      </c>
      <c r="D5074" s="17" t="s">
        <v>339</v>
      </c>
      <c r="E5074" s="17">
        <v>0.99401197604790403</v>
      </c>
      <c r="F5074" s="17">
        <v>0.84019844555310996</v>
      </c>
      <c r="G5074" s="17">
        <v>0.99278301761230403</v>
      </c>
    </row>
    <row r="5075" spans="1:7" x14ac:dyDescent="0.3">
      <c r="A5075" s="17" t="str">
        <f t="shared" si="84"/>
        <v>2022-23Knox CityG1</v>
      </c>
      <c r="B5075" s="17" t="s">
        <v>289</v>
      </c>
      <c r="C5075" s="17" t="s">
        <v>228</v>
      </c>
      <c r="D5075" s="17" t="s">
        <v>338</v>
      </c>
      <c r="E5075" s="17">
        <v>4.20168067226891E-2</v>
      </c>
      <c r="F5075" s="17">
        <v>8.9952113267928305E-2</v>
      </c>
      <c r="G5075" s="17">
        <v>6.2400867020883703E-2</v>
      </c>
    </row>
    <row r="5076" spans="1:7" x14ac:dyDescent="0.3">
      <c r="A5076" s="17" t="str">
        <f t="shared" si="84"/>
        <v>2022-23Knox CityG2</v>
      </c>
      <c r="B5076" s="17" t="s">
        <v>289</v>
      </c>
      <c r="C5076" s="17" t="s">
        <v>228</v>
      </c>
      <c r="D5076" s="17" t="s">
        <v>22</v>
      </c>
      <c r="E5076" s="17">
        <v>53</v>
      </c>
      <c r="F5076" s="17">
        <v>53.875641025641002</v>
      </c>
      <c r="G5076" s="17">
        <v>57.863636363636402</v>
      </c>
    </row>
    <row r="5077" spans="1:7" x14ac:dyDescent="0.3">
      <c r="A5077" s="17" t="str">
        <f t="shared" si="84"/>
        <v>2022-23Knox CityMC3</v>
      </c>
      <c r="B5077" s="17" t="s">
        <v>289</v>
      </c>
      <c r="C5077" s="17" t="s">
        <v>228</v>
      </c>
      <c r="D5077" s="17" t="s">
        <v>297</v>
      </c>
      <c r="E5077" s="17">
        <v>90.248329041883295</v>
      </c>
      <c r="F5077" s="17">
        <v>86.610523781947194</v>
      </c>
      <c r="G5077" s="17">
        <v>85.705721362328603</v>
      </c>
    </row>
    <row r="5078" spans="1:7" x14ac:dyDescent="0.3">
      <c r="A5078" s="17" t="str">
        <f t="shared" si="84"/>
        <v>2022-23Knox CityR1</v>
      </c>
      <c r="B5078" s="17" t="s">
        <v>289</v>
      </c>
      <c r="C5078" s="17" t="s">
        <v>228</v>
      </c>
      <c r="D5078" s="17" t="s">
        <v>301</v>
      </c>
      <c r="E5078" s="17">
        <v>58.297872340425499</v>
      </c>
      <c r="F5078" s="17">
        <v>82.350770672540904</v>
      </c>
      <c r="G5078" s="17">
        <v>113.76110685203101</v>
      </c>
    </row>
    <row r="5079" spans="1:7" x14ac:dyDescent="0.3">
      <c r="A5079" s="17" t="str">
        <f t="shared" si="84"/>
        <v>2022-23Knox CityAM6</v>
      </c>
      <c r="B5079" s="17" t="s">
        <v>289</v>
      </c>
      <c r="C5079" s="17" t="s">
        <v>228</v>
      </c>
      <c r="D5079" s="17" t="s">
        <v>325</v>
      </c>
      <c r="E5079" s="17">
        <v>8.0771875235251294</v>
      </c>
      <c r="F5079" s="17">
        <v>14.217352510829301</v>
      </c>
      <c r="G5079" s="17">
        <v>7.7068162418600901</v>
      </c>
    </row>
    <row r="5080" spans="1:7" x14ac:dyDescent="0.3">
      <c r="A5080" s="17" t="str">
        <f t="shared" si="84"/>
        <v>2022-23Knox CityG3</v>
      </c>
      <c r="B5080" s="17" t="s">
        <v>289</v>
      </c>
      <c r="C5080" s="17" t="s">
        <v>228</v>
      </c>
      <c r="D5080" s="17" t="s">
        <v>337</v>
      </c>
      <c r="E5080" s="17">
        <v>0.91269841269841301</v>
      </c>
      <c r="F5080" s="17">
        <v>0.926844095214302</v>
      </c>
      <c r="G5080" s="17">
        <v>0.92499206114299604</v>
      </c>
    </row>
    <row r="5081" spans="1:7" x14ac:dyDescent="0.3">
      <c r="A5081" s="17" t="str">
        <f t="shared" si="84"/>
        <v>2022-23Knox CityMC6</v>
      </c>
      <c r="B5081" s="17" t="s">
        <v>289</v>
      </c>
      <c r="C5081" s="17" t="s">
        <v>228</v>
      </c>
      <c r="D5081" s="17" t="s">
        <v>302</v>
      </c>
      <c r="E5081" s="17">
        <v>0.98697068403908805</v>
      </c>
      <c r="F5081" s="17">
        <v>0.97788007754137096</v>
      </c>
      <c r="G5081" s="17">
        <v>0.95249207594398999</v>
      </c>
    </row>
    <row r="5082" spans="1:7" x14ac:dyDescent="0.3">
      <c r="A5082" s="17" t="str">
        <f t="shared" si="84"/>
        <v>2022-23Knox CityR2</v>
      </c>
      <c r="B5082" s="17" t="s">
        <v>289</v>
      </c>
      <c r="C5082" s="17" t="s">
        <v>228</v>
      </c>
      <c r="D5082" s="17" t="s">
        <v>31</v>
      </c>
      <c r="E5082" s="17">
        <v>0.95284521435692904</v>
      </c>
      <c r="F5082" s="17">
        <v>0.96653235715222696</v>
      </c>
      <c r="G5082" s="17">
        <v>0.96195374859865401</v>
      </c>
    </row>
    <row r="5083" spans="1:7" x14ac:dyDescent="0.3">
      <c r="A5083" s="17" t="str">
        <f t="shared" si="84"/>
        <v>2022-23Knox CityMC4</v>
      </c>
      <c r="B5083" s="17" t="s">
        <v>289</v>
      </c>
      <c r="C5083" s="17" t="s">
        <v>228</v>
      </c>
      <c r="D5083" s="17" t="s">
        <v>304</v>
      </c>
      <c r="E5083" s="17">
        <v>0.75843558282208601</v>
      </c>
      <c r="F5083" s="17">
        <v>0.77911428914280301</v>
      </c>
      <c r="G5083" s="17">
        <v>0.766823891995286</v>
      </c>
    </row>
    <row r="5084" spans="1:7" x14ac:dyDescent="0.3">
      <c r="A5084" s="17" t="str">
        <f t="shared" si="84"/>
        <v>2022-23Knox CityMC2</v>
      </c>
      <c r="B5084" s="17" t="s">
        <v>289</v>
      </c>
      <c r="C5084" s="17" t="s">
        <v>228</v>
      </c>
      <c r="D5084" s="17" t="s">
        <v>320</v>
      </c>
      <c r="E5084" s="17">
        <v>1.00977198697068</v>
      </c>
      <c r="F5084" s="17">
        <v>1.02181898787823</v>
      </c>
      <c r="G5084" s="17">
        <v>1.00858491874586</v>
      </c>
    </row>
    <row r="5085" spans="1:7" x14ac:dyDescent="0.3">
      <c r="A5085" s="17" t="str">
        <f t="shared" si="84"/>
        <v>2022-23Knox CityLB5</v>
      </c>
      <c r="B5085" s="17" t="s">
        <v>289</v>
      </c>
      <c r="C5085" s="17" t="s">
        <v>228</v>
      </c>
      <c r="D5085" s="17" t="s">
        <v>330</v>
      </c>
      <c r="E5085" s="17">
        <v>23.681375624200101</v>
      </c>
      <c r="F5085" s="17">
        <v>35.380655636704098</v>
      </c>
      <c r="G5085" s="17">
        <v>41.3188283958591</v>
      </c>
    </row>
    <row r="5086" spans="1:7" x14ac:dyDescent="0.3">
      <c r="A5086" s="17" t="str">
        <f t="shared" si="84"/>
        <v>2022-23Knox CityLB4</v>
      </c>
      <c r="B5086" s="17" t="s">
        <v>289</v>
      </c>
      <c r="C5086" s="17" t="s">
        <v>228</v>
      </c>
      <c r="D5086" s="17" t="s">
        <v>331</v>
      </c>
      <c r="E5086" s="17">
        <v>9.0535992776820201E-2</v>
      </c>
      <c r="F5086" s="17">
        <v>0.122091598425925</v>
      </c>
      <c r="G5086" s="17">
        <v>0.132801626896181</v>
      </c>
    </row>
    <row r="5087" spans="1:7" x14ac:dyDescent="0.3">
      <c r="A5087" s="17" t="str">
        <f t="shared" si="84"/>
        <v>2022-23Knox CityLB2</v>
      </c>
      <c r="B5087" s="17" t="s">
        <v>289</v>
      </c>
      <c r="C5087" s="17" t="s">
        <v>228</v>
      </c>
      <c r="D5087" s="17" t="s">
        <v>334</v>
      </c>
      <c r="E5087" s="17">
        <v>0.76999124367991401</v>
      </c>
      <c r="F5087" s="17">
        <v>0.62179871830665301</v>
      </c>
      <c r="G5087" s="17">
        <v>0.68457151828236096</v>
      </c>
    </row>
    <row r="5088" spans="1:7" x14ac:dyDescent="0.3">
      <c r="A5088" s="17" t="str">
        <f t="shared" si="84"/>
        <v>2022-23Knox CityLB1</v>
      </c>
      <c r="B5088" s="17" t="s">
        <v>289</v>
      </c>
      <c r="C5088" s="17" t="s">
        <v>228</v>
      </c>
      <c r="D5088" s="17" t="s">
        <v>329</v>
      </c>
      <c r="E5088" s="17">
        <v>6.6556165607941997</v>
      </c>
      <c r="F5088" s="17">
        <v>3.7135197666989099</v>
      </c>
      <c r="G5088" s="17">
        <v>4.8782451027063303</v>
      </c>
    </row>
    <row r="5089" spans="1:7" x14ac:dyDescent="0.3">
      <c r="A5089" s="17" t="str">
        <f t="shared" si="84"/>
        <v>2022-23Knox CityG5</v>
      </c>
      <c r="B5089" s="17" t="s">
        <v>289</v>
      </c>
      <c r="C5089" s="17" t="s">
        <v>228</v>
      </c>
      <c r="D5089" s="17" t="s">
        <v>335</v>
      </c>
      <c r="E5089" s="17">
        <v>54</v>
      </c>
      <c r="F5089" s="17">
        <v>53.15</v>
      </c>
      <c r="G5089" s="17">
        <v>57.727272727272698</v>
      </c>
    </row>
    <row r="5090" spans="1:7" x14ac:dyDescent="0.3">
      <c r="A5090" s="17" t="str">
        <f t="shared" si="84"/>
        <v>2022-23Knox CityG4</v>
      </c>
      <c r="B5090" s="17" t="s">
        <v>289</v>
      </c>
      <c r="C5090" s="17" t="s">
        <v>228</v>
      </c>
      <c r="D5090" s="17" t="s">
        <v>336</v>
      </c>
      <c r="E5090" s="17">
        <v>61954.222222222197</v>
      </c>
      <c r="F5090" s="17">
        <v>57531.340882433498</v>
      </c>
      <c r="G5090" s="17">
        <v>60732.597748917797</v>
      </c>
    </row>
    <row r="5091" spans="1:7" x14ac:dyDescent="0.3">
      <c r="A5091" s="17" t="str">
        <f t="shared" si="84"/>
        <v>2022-23Knox CityMC5</v>
      </c>
      <c r="B5091" s="17" t="s">
        <v>289</v>
      </c>
      <c r="C5091" s="17" t="s">
        <v>228</v>
      </c>
      <c r="D5091" s="17" t="s">
        <v>303</v>
      </c>
      <c r="E5091" s="17">
        <v>0.85714285714285698</v>
      </c>
      <c r="F5091" s="17">
        <v>0.822019356937015</v>
      </c>
      <c r="G5091" s="17">
        <v>0.82738093339323804</v>
      </c>
    </row>
    <row r="5092" spans="1:7" x14ac:dyDescent="0.3">
      <c r="A5092" s="17" t="str">
        <f t="shared" si="84"/>
        <v>2022-23Latrobe CityE4</v>
      </c>
      <c r="B5092" s="17" t="s">
        <v>289</v>
      </c>
      <c r="C5092" s="17" t="s">
        <v>258</v>
      </c>
      <c r="D5092" s="17" t="s">
        <v>299</v>
      </c>
      <c r="E5092" s="17">
        <v>1613.2328266259301</v>
      </c>
      <c r="F5092" s="17">
        <v>1846.8824585038799</v>
      </c>
      <c r="G5092" s="17">
        <v>1962.3238552365401</v>
      </c>
    </row>
    <row r="5093" spans="1:7" x14ac:dyDescent="0.3">
      <c r="A5093" s="17" t="str">
        <f t="shared" si="84"/>
        <v>2022-23Latrobe CityR5</v>
      </c>
      <c r="B5093" s="17" t="s">
        <v>289</v>
      </c>
      <c r="C5093" s="17" t="s">
        <v>258</v>
      </c>
      <c r="D5093" s="17" t="s">
        <v>298</v>
      </c>
      <c r="E5093" s="17">
        <v>54</v>
      </c>
      <c r="F5093" s="17">
        <v>50.147435897435898</v>
      </c>
      <c r="G5093" s="17">
        <v>48.4</v>
      </c>
    </row>
    <row r="5094" spans="1:7" x14ac:dyDescent="0.3">
      <c r="A5094" s="17" t="str">
        <f t="shared" si="84"/>
        <v>2022-23Latrobe CityE2</v>
      </c>
      <c r="B5094" s="17" t="s">
        <v>289</v>
      </c>
      <c r="C5094" s="17" t="s">
        <v>258</v>
      </c>
      <c r="D5094" s="17" t="s">
        <v>54</v>
      </c>
      <c r="E5094" s="17">
        <v>3894.2175252310199</v>
      </c>
      <c r="F5094" s="17">
        <v>3923.0064852901201</v>
      </c>
      <c r="G5094" s="17">
        <v>4648.8614323008096</v>
      </c>
    </row>
    <row r="5095" spans="1:7" x14ac:dyDescent="0.3">
      <c r="A5095" s="17" t="str">
        <f t="shared" si="84"/>
        <v>2022-23Latrobe CityWC5</v>
      </c>
      <c r="B5095" s="17" t="s">
        <v>289</v>
      </c>
      <c r="C5095" s="17" t="s">
        <v>258</v>
      </c>
      <c r="D5095" s="17" t="s">
        <v>46</v>
      </c>
      <c r="E5095" s="17">
        <v>0.49328685455966298</v>
      </c>
      <c r="F5095" s="17">
        <v>0.48157373029276901</v>
      </c>
      <c r="G5095" s="17">
        <v>0.54833223774976803</v>
      </c>
    </row>
    <row r="5096" spans="1:7" x14ac:dyDescent="0.3">
      <c r="A5096" s="17" t="str">
        <f t="shared" si="84"/>
        <v>2022-23Latrobe CityWC4</v>
      </c>
      <c r="B5096" s="17" t="s">
        <v>289</v>
      </c>
      <c r="C5096" s="17" t="s">
        <v>258</v>
      </c>
      <c r="D5096" s="17" t="s">
        <v>291</v>
      </c>
      <c r="E5096" s="17">
        <v>30.069943290243401</v>
      </c>
      <c r="F5096" s="17">
        <v>77.599560290157896</v>
      </c>
      <c r="G5096" s="17">
        <v>68.264742948692103</v>
      </c>
    </row>
    <row r="5097" spans="1:7" x14ac:dyDescent="0.3">
      <c r="A5097" s="17" t="str">
        <f t="shared" si="84"/>
        <v>2022-23Latrobe CityWC3</v>
      </c>
      <c r="B5097" s="17" t="s">
        <v>289</v>
      </c>
      <c r="C5097" s="17" t="s">
        <v>258</v>
      </c>
      <c r="D5097" s="17" t="s">
        <v>292</v>
      </c>
      <c r="E5097" s="17">
        <v>133.28630823007501</v>
      </c>
      <c r="F5097" s="17">
        <v>137.95516789220801</v>
      </c>
      <c r="G5097" s="17">
        <v>124.253278087631</v>
      </c>
    </row>
    <row r="5098" spans="1:7" x14ac:dyDescent="0.3">
      <c r="A5098" s="17" t="str">
        <f t="shared" si="84"/>
        <v>2022-23Latrobe CityWC2</v>
      </c>
      <c r="B5098" s="17" t="s">
        <v>289</v>
      </c>
      <c r="C5098" s="17" t="s">
        <v>258</v>
      </c>
      <c r="D5098" s="17" t="s">
        <v>293</v>
      </c>
      <c r="E5098" s="17">
        <v>2.8351918544199601</v>
      </c>
      <c r="F5098" s="17">
        <v>6.0319201847867001</v>
      </c>
      <c r="G5098" s="17">
        <v>4.9082267841022498</v>
      </c>
    </row>
    <row r="5099" spans="1:7" x14ac:dyDescent="0.3">
      <c r="A5099" s="17" t="str">
        <f t="shared" si="84"/>
        <v>2022-23Latrobe CityWC1</v>
      </c>
      <c r="B5099" s="17" t="s">
        <v>289</v>
      </c>
      <c r="C5099" s="17" t="s">
        <v>258</v>
      </c>
      <c r="D5099" s="17" t="s">
        <v>294</v>
      </c>
      <c r="E5099" s="17">
        <v>139.087577404271</v>
      </c>
      <c r="F5099" s="17">
        <v>142.272041912909</v>
      </c>
      <c r="G5099" s="17">
        <v>146.890639312415</v>
      </c>
    </row>
    <row r="5100" spans="1:7" x14ac:dyDescent="0.3">
      <c r="A5100" s="17" t="str">
        <f t="shared" si="84"/>
        <v>2022-23Latrobe CitySP4</v>
      </c>
      <c r="B5100" s="17" t="s">
        <v>289</v>
      </c>
      <c r="C5100" s="17" t="s">
        <v>258</v>
      </c>
      <c r="D5100" s="17" t="s">
        <v>319</v>
      </c>
      <c r="E5100" s="17">
        <v>1</v>
      </c>
      <c r="F5100" s="17">
        <v>0.52134335627158601</v>
      </c>
      <c r="G5100" s="17">
        <v>0.62965656565656603</v>
      </c>
    </row>
    <row r="5101" spans="1:7" x14ac:dyDescent="0.3">
      <c r="A5101" s="17" t="str">
        <f t="shared" si="84"/>
        <v>2022-23Latrobe CitySP3</v>
      </c>
      <c r="B5101" s="17" t="s">
        <v>289</v>
      </c>
      <c r="C5101" s="17" t="s">
        <v>258</v>
      </c>
      <c r="D5101" s="17" t="s">
        <v>295</v>
      </c>
      <c r="E5101" s="17">
        <v>2946.6764507772</v>
      </c>
      <c r="F5101" s="17">
        <v>3010.6430743850301</v>
      </c>
      <c r="G5101" s="17">
        <v>2923.1432497686101</v>
      </c>
    </row>
    <row r="5102" spans="1:7" x14ac:dyDescent="0.3">
      <c r="A5102" s="17" t="str">
        <f t="shared" si="84"/>
        <v>2022-23Latrobe CitySP1</v>
      </c>
      <c r="B5102" s="17" t="s">
        <v>289</v>
      </c>
      <c r="C5102" s="17" t="s">
        <v>258</v>
      </c>
      <c r="D5102" s="17" t="s">
        <v>305</v>
      </c>
      <c r="E5102" s="17">
        <v>81</v>
      </c>
      <c r="F5102" s="17">
        <v>87.031818181818196</v>
      </c>
      <c r="G5102" s="17">
        <v>80.599999999999994</v>
      </c>
    </row>
    <row r="5103" spans="1:7" x14ac:dyDescent="0.3">
      <c r="A5103" s="17" t="str">
        <f t="shared" si="84"/>
        <v>2022-23Latrobe CityL1</v>
      </c>
      <c r="B5103" s="17" t="s">
        <v>289</v>
      </c>
      <c r="C5103" s="17" t="s">
        <v>258</v>
      </c>
      <c r="D5103" s="17" t="s">
        <v>63</v>
      </c>
      <c r="E5103" s="17">
        <v>2.5473211103631299</v>
      </c>
      <c r="F5103" s="17">
        <v>2.64124785824758</v>
      </c>
      <c r="G5103" s="17">
        <v>2.6285601103064402</v>
      </c>
    </row>
    <row r="5104" spans="1:7" x14ac:dyDescent="0.3">
      <c r="A5104" s="17" t="str">
        <f t="shared" si="84"/>
        <v>2022-23Latrobe CitySP2</v>
      </c>
      <c r="B5104" s="17" t="s">
        <v>289</v>
      </c>
      <c r="C5104" s="17" t="s">
        <v>258</v>
      </c>
      <c r="D5104" s="17" t="s">
        <v>38</v>
      </c>
      <c r="E5104" s="17">
        <v>0.88020833333333304</v>
      </c>
      <c r="F5104" s="17">
        <v>0.63316761822819201</v>
      </c>
      <c r="G5104" s="17">
        <v>0.63595194745046402</v>
      </c>
    </row>
    <row r="5105" spans="1:7" x14ac:dyDescent="0.3">
      <c r="A5105" s="17" t="str">
        <f t="shared" ref="A5105:A5168" si="85">CONCATENATE(B5105,C5105,D5105)</f>
        <v>2022-23Latrobe CityL2</v>
      </c>
      <c r="B5105" s="17" t="s">
        <v>289</v>
      </c>
      <c r="C5105" s="17" t="s">
        <v>258</v>
      </c>
      <c r="D5105" s="17" t="s">
        <v>316</v>
      </c>
      <c r="E5105" s="17">
        <v>-0.234605789411159</v>
      </c>
      <c r="F5105" s="17">
        <v>0.26483524241297501</v>
      </c>
      <c r="G5105" s="17">
        <v>0.36000864338246502</v>
      </c>
    </row>
    <row r="5106" spans="1:7" x14ac:dyDescent="0.3">
      <c r="A5106" s="17" t="str">
        <f t="shared" si="85"/>
        <v>2022-23Latrobe CityO2</v>
      </c>
      <c r="B5106" s="17" t="s">
        <v>289</v>
      </c>
      <c r="C5106" s="17" t="s">
        <v>258</v>
      </c>
      <c r="D5106" s="17" t="s">
        <v>315</v>
      </c>
      <c r="E5106" s="17">
        <v>0.17158760619017199</v>
      </c>
      <c r="F5106" s="17">
        <v>0.148505628817174</v>
      </c>
      <c r="G5106" s="17">
        <v>0.26343819750355202</v>
      </c>
    </row>
    <row r="5107" spans="1:7" x14ac:dyDescent="0.3">
      <c r="A5107" s="17" t="str">
        <f t="shared" si="85"/>
        <v>2022-23Latrobe CityO3</v>
      </c>
      <c r="B5107" s="17" t="s">
        <v>289</v>
      </c>
      <c r="C5107" s="17" t="s">
        <v>258</v>
      </c>
      <c r="D5107" s="17" t="s">
        <v>314</v>
      </c>
      <c r="E5107" s="17">
        <v>2.0648868240020699E-2</v>
      </c>
      <c r="F5107" s="17">
        <v>2.9313650044590699E-2</v>
      </c>
      <c r="G5107" s="17">
        <v>4.1339186733238699E-2</v>
      </c>
    </row>
    <row r="5108" spans="1:7" x14ac:dyDescent="0.3">
      <c r="A5108" s="17" t="str">
        <f t="shared" si="85"/>
        <v>2022-23Latrobe CityO4</v>
      </c>
      <c r="B5108" s="17" t="s">
        <v>289</v>
      </c>
      <c r="C5108" s="17" t="s">
        <v>258</v>
      </c>
      <c r="D5108" s="17" t="s">
        <v>313</v>
      </c>
      <c r="E5108" s="17">
        <v>0.27075211392968401</v>
      </c>
      <c r="F5108" s="17">
        <v>0.195570360867104</v>
      </c>
      <c r="G5108" s="17">
        <v>0.33077351202828098</v>
      </c>
    </row>
    <row r="5109" spans="1:7" x14ac:dyDescent="0.3">
      <c r="A5109" s="17" t="str">
        <f t="shared" si="85"/>
        <v>2022-23Latrobe CityO5</v>
      </c>
      <c r="B5109" s="17" t="s">
        <v>289</v>
      </c>
      <c r="C5109" s="17" t="s">
        <v>258</v>
      </c>
      <c r="D5109" s="17" t="s">
        <v>70</v>
      </c>
      <c r="E5109" s="17">
        <v>1.04031377221726</v>
      </c>
      <c r="F5109" s="17">
        <v>1.1059595598276799</v>
      </c>
      <c r="G5109" s="17">
        <v>0.93909639972016701</v>
      </c>
    </row>
    <row r="5110" spans="1:7" x14ac:dyDescent="0.3">
      <c r="A5110" s="17" t="str">
        <f t="shared" si="85"/>
        <v>2022-23Latrobe CityOP1</v>
      </c>
      <c r="B5110" s="17" t="s">
        <v>289</v>
      </c>
      <c r="C5110" s="17" t="s">
        <v>258</v>
      </c>
      <c r="D5110" s="17" t="s">
        <v>306</v>
      </c>
      <c r="E5110" s="17">
        <v>-3.72890400907211E-2</v>
      </c>
      <c r="F5110" s="17">
        <v>-1.20220242720441E-2</v>
      </c>
      <c r="G5110" s="17">
        <v>-0.13145633104388799</v>
      </c>
    </row>
    <row r="5111" spans="1:7" x14ac:dyDescent="0.3">
      <c r="A5111" s="17" t="str">
        <f t="shared" si="85"/>
        <v>2022-23Latrobe CityS1</v>
      </c>
      <c r="B5111" s="17" t="s">
        <v>289</v>
      </c>
      <c r="C5111" s="17" t="s">
        <v>258</v>
      </c>
      <c r="D5111" s="17" t="s">
        <v>116</v>
      </c>
      <c r="E5111" s="17">
        <v>0.59441664998999399</v>
      </c>
      <c r="F5111" s="17">
        <v>0.58414073656118604</v>
      </c>
      <c r="G5111" s="17">
        <v>0.57434264211577601</v>
      </c>
    </row>
    <row r="5112" spans="1:7" x14ac:dyDescent="0.3">
      <c r="A5112" s="17" t="str">
        <f t="shared" si="85"/>
        <v>2022-23Latrobe CityS2</v>
      </c>
      <c r="B5112" s="17" t="s">
        <v>289</v>
      </c>
      <c r="C5112" s="17" t="s">
        <v>258</v>
      </c>
      <c r="D5112" s="17" t="s">
        <v>317</v>
      </c>
      <c r="E5112" s="17">
        <v>4.8156971330797303E-3</v>
      </c>
      <c r="F5112" s="17">
        <v>3.07688577560212E-3</v>
      </c>
      <c r="G5112" s="17">
        <v>4.4272511861288902E-3</v>
      </c>
    </row>
    <row r="5113" spans="1:7" x14ac:dyDescent="0.3">
      <c r="A5113" s="17" t="str">
        <f t="shared" si="85"/>
        <v>2022-23Latrobe CityC2</v>
      </c>
      <c r="B5113" s="17" t="s">
        <v>289</v>
      </c>
      <c r="C5113" s="17" t="s">
        <v>258</v>
      </c>
      <c r="D5113" s="17" t="s">
        <v>311</v>
      </c>
      <c r="E5113" s="17">
        <v>15315.4910702781</v>
      </c>
      <c r="F5113" s="17">
        <v>17890.101708148799</v>
      </c>
      <c r="G5113" s="17">
        <v>17142.676212951701</v>
      </c>
    </row>
    <row r="5114" spans="1:7" x14ac:dyDescent="0.3">
      <c r="A5114" s="17" t="str">
        <f t="shared" si="85"/>
        <v>2022-23Latrobe CityC4</v>
      </c>
      <c r="B5114" s="17" t="s">
        <v>289</v>
      </c>
      <c r="C5114" s="17" t="s">
        <v>258</v>
      </c>
      <c r="D5114" s="17" t="s">
        <v>309</v>
      </c>
      <c r="E5114" s="17">
        <v>1447.6973429889399</v>
      </c>
      <c r="F5114" s="17">
        <v>1671.0885249641201</v>
      </c>
      <c r="G5114" s="17">
        <v>1674.3762697054799</v>
      </c>
    </row>
    <row r="5115" spans="1:7" x14ac:dyDescent="0.3">
      <c r="A5115" s="17" t="str">
        <f t="shared" si="85"/>
        <v>2022-23Latrobe CityC5</v>
      </c>
      <c r="B5115" s="17" t="s">
        <v>289</v>
      </c>
      <c r="C5115" s="17" t="s">
        <v>258</v>
      </c>
      <c r="D5115" s="17" t="s">
        <v>308</v>
      </c>
      <c r="E5115" s="17">
        <v>444.32131536221402</v>
      </c>
      <c r="F5115" s="17">
        <v>564.26027484438498</v>
      </c>
      <c r="G5115" s="17">
        <v>449.27192534651198</v>
      </c>
    </row>
    <row r="5116" spans="1:7" x14ac:dyDescent="0.3">
      <c r="A5116" s="17" t="str">
        <f t="shared" si="85"/>
        <v>2022-23Latrobe CityR4</v>
      </c>
      <c r="B5116" s="17" t="s">
        <v>289</v>
      </c>
      <c r="C5116" s="17" t="s">
        <v>258</v>
      </c>
      <c r="D5116" s="17" t="s">
        <v>290</v>
      </c>
      <c r="E5116" s="17">
        <v>15.683651284818</v>
      </c>
      <c r="F5116" s="17">
        <v>18.264228852014799</v>
      </c>
      <c r="G5116" s="17">
        <v>9.6617727314557005</v>
      </c>
    </row>
    <row r="5117" spans="1:7" x14ac:dyDescent="0.3">
      <c r="A5117" s="17" t="str">
        <f t="shared" si="85"/>
        <v>2022-23Latrobe CityC7</v>
      </c>
      <c r="B5117" s="17" t="s">
        <v>289</v>
      </c>
      <c r="C5117" s="17" t="s">
        <v>258</v>
      </c>
      <c r="D5117" s="17" t="s">
        <v>296</v>
      </c>
      <c r="E5117" s="17">
        <v>0.131546894031669</v>
      </c>
      <c r="F5117" s="17">
        <v>0.182727611163157</v>
      </c>
      <c r="G5117" s="17">
        <v>0.17335633651684701</v>
      </c>
    </row>
    <row r="5118" spans="1:7" x14ac:dyDescent="0.3">
      <c r="A5118" s="17" t="str">
        <f t="shared" si="85"/>
        <v>2022-23Latrobe CityC1</v>
      </c>
      <c r="B5118" s="17" t="s">
        <v>289</v>
      </c>
      <c r="C5118" s="17" t="s">
        <v>258</v>
      </c>
      <c r="D5118" s="17" t="s">
        <v>312</v>
      </c>
      <c r="E5118" s="17">
        <v>2003.7110532690799</v>
      </c>
      <c r="F5118" s="17">
        <v>2409.9772621942202</v>
      </c>
      <c r="G5118" s="17">
        <v>2419.9557779638999</v>
      </c>
    </row>
    <row r="5119" spans="1:7" x14ac:dyDescent="0.3">
      <c r="A5119" s="17" t="str">
        <f t="shared" si="85"/>
        <v>2022-23Latrobe CityC6</v>
      </c>
      <c r="B5119" s="17" t="s">
        <v>289</v>
      </c>
      <c r="C5119" s="17" t="s">
        <v>258</v>
      </c>
      <c r="D5119" s="17" t="s">
        <v>307</v>
      </c>
      <c r="E5119" s="17">
        <v>1</v>
      </c>
      <c r="F5119" s="17">
        <v>5.4936708860759502</v>
      </c>
      <c r="G5119" s="17">
        <v>3.4</v>
      </c>
    </row>
    <row r="5120" spans="1:7" x14ac:dyDescent="0.3">
      <c r="A5120" s="17" t="str">
        <f t="shared" si="85"/>
        <v>2022-23Latrobe CityFS1</v>
      </c>
      <c r="B5120" s="17" t="s">
        <v>289</v>
      </c>
      <c r="C5120" s="17" t="s">
        <v>258</v>
      </c>
      <c r="D5120" s="17" t="s">
        <v>327</v>
      </c>
      <c r="E5120" s="17">
        <v>1.86</v>
      </c>
      <c r="F5120" s="17">
        <v>2.0179266072490498</v>
      </c>
      <c r="G5120" s="17">
        <v>2.4762689024107498</v>
      </c>
    </row>
    <row r="5121" spans="1:7" x14ac:dyDescent="0.3">
      <c r="A5121" s="17" t="str">
        <f t="shared" si="85"/>
        <v>2022-23Latrobe CityR3</v>
      </c>
      <c r="B5121" s="17" t="s">
        <v>289</v>
      </c>
      <c r="C5121" s="17" t="s">
        <v>258</v>
      </c>
      <c r="D5121" s="17" t="s">
        <v>300</v>
      </c>
      <c r="E5121" s="17">
        <v>226.23838174982899</v>
      </c>
      <c r="F5121" s="17">
        <v>112.740943187181</v>
      </c>
      <c r="G5121" s="17">
        <v>146.022108612099</v>
      </c>
    </row>
    <row r="5122" spans="1:7" x14ac:dyDescent="0.3">
      <c r="A5122" s="17" t="str">
        <f t="shared" si="85"/>
        <v>2022-23Latrobe CityC3</v>
      </c>
      <c r="B5122" s="17" t="s">
        <v>289</v>
      </c>
      <c r="C5122" s="17" t="s">
        <v>258</v>
      </c>
      <c r="D5122" s="17" t="s">
        <v>310</v>
      </c>
      <c r="E5122" s="17">
        <v>50.863831795301998</v>
      </c>
      <c r="F5122" s="17">
        <v>105.235536283898</v>
      </c>
      <c r="G5122" s="17">
        <v>52.680318860991498</v>
      </c>
    </row>
    <row r="5123" spans="1:7" x14ac:dyDescent="0.3">
      <c r="A5123" s="17" t="str">
        <f t="shared" si="85"/>
        <v>2022-23Latrobe CityAF6</v>
      </c>
      <c r="B5123" s="17" t="s">
        <v>289</v>
      </c>
      <c r="C5123" s="17" t="s">
        <v>258</v>
      </c>
      <c r="D5123" s="17" t="s">
        <v>332</v>
      </c>
      <c r="E5123" s="17">
        <v>5.38592376878076</v>
      </c>
      <c r="F5123" s="17">
        <v>4.5893074838611296</v>
      </c>
      <c r="G5123" s="17">
        <v>5.7922074451604901</v>
      </c>
    </row>
    <row r="5124" spans="1:7" x14ac:dyDescent="0.3">
      <c r="A5124" s="17" t="str">
        <f t="shared" si="85"/>
        <v>2022-23Latrobe CityAF7</v>
      </c>
      <c r="B5124" s="17" t="s">
        <v>289</v>
      </c>
      <c r="C5124" s="17" t="s">
        <v>258</v>
      </c>
      <c r="D5124" s="17" t="s">
        <v>322</v>
      </c>
      <c r="E5124" s="17">
        <v>5.7538070960332997</v>
      </c>
      <c r="F5124" s="17">
        <v>11.500413423283</v>
      </c>
      <c r="G5124" s="17">
        <v>5.3552071712788498</v>
      </c>
    </row>
    <row r="5125" spans="1:7" x14ac:dyDescent="0.3">
      <c r="A5125" s="17" t="str">
        <f t="shared" si="85"/>
        <v>2022-23Latrobe CityAM1</v>
      </c>
      <c r="B5125" s="17" t="s">
        <v>289</v>
      </c>
      <c r="C5125" s="17" t="s">
        <v>258</v>
      </c>
      <c r="D5125" s="17" t="s">
        <v>318</v>
      </c>
      <c r="E5125" s="17">
        <v>2.0788557213930399</v>
      </c>
      <c r="F5125" s="17">
        <v>1.9084866693768601</v>
      </c>
      <c r="G5125" s="17">
        <v>1.6666761210683301</v>
      </c>
    </row>
    <row r="5126" spans="1:7" x14ac:dyDescent="0.3">
      <c r="A5126" s="17" t="str">
        <f t="shared" si="85"/>
        <v>2022-23Latrobe CityAM2</v>
      </c>
      <c r="B5126" s="17" t="s">
        <v>289</v>
      </c>
      <c r="C5126" s="17" t="s">
        <v>258</v>
      </c>
      <c r="D5126" s="17" t="s">
        <v>323</v>
      </c>
      <c r="E5126" s="17">
        <v>0.36363636363636398</v>
      </c>
      <c r="F5126" s="17">
        <v>0.43219647255364302</v>
      </c>
      <c r="G5126" s="17">
        <v>0.379595454630824</v>
      </c>
    </row>
    <row r="5127" spans="1:7" x14ac:dyDescent="0.3">
      <c r="A5127" s="17" t="str">
        <f t="shared" si="85"/>
        <v>2022-23Latrobe CityAM5</v>
      </c>
      <c r="B5127" s="17" t="s">
        <v>289</v>
      </c>
      <c r="C5127" s="17" t="s">
        <v>258</v>
      </c>
      <c r="D5127" s="17" t="s">
        <v>324</v>
      </c>
      <c r="E5127" s="17">
        <v>0.28480113636363602</v>
      </c>
      <c r="F5127" s="17">
        <v>0.36645320055673702</v>
      </c>
      <c r="G5127" s="17">
        <v>0.44620903938154799</v>
      </c>
    </row>
    <row r="5128" spans="1:7" x14ac:dyDescent="0.3">
      <c r="A5128" s="17" t="str">
        <f t="shared" si="85"/>
        <v>2022-23Latrobe CityAM7</v>
      </c>
      <c r="B5128" s="17" t="s">
        <v>289</v>
      </c>
      <c r="C5128" s="17" t="s">
        <v>258</v>
      </c>
      <c r="D5128" s="17" t="s">
        <v>326</v>
      </c>
      <c r="E5128" s="17">
        <v>1</v>
      </c>
      <c r="F5128" s="17">
        <v>0.63968792645263195</v>
      </c>
      <c r="G5128" s="17">
        <v>0.59411764705882397</v>
      </c>
    </row>
    <row r="5129" spans="1:7" x14ac:dyDescent="0.3">
      <c r="A5129" s="17" t="str">
        <f t="shared" si="85"/>
        <v>2022-23Latrobe CityAF2</v>
      </c>
      <c r="B5129" s="17" t="s">
        <v>289</v>
      </c>
      <c r="C5129" s="17" t="s">
        <v>258</v>
      </c>
      <c r="D5129" s="17" t="s">
        <v>321</v>
      </c>
      <c r="E5129" s="17">
        <v>2.2000000000000002</v>
      </c>
      <c r="F5129" s="17">
        <v>1.5932435144763899</v>
      </c>
      <c r="G5129" s="17">
        <v>1.25901098901099</v>
      </c>
    </row>
    <row r="5130" spans="1:7" x14ac:dyDescent="0.3">
      <c r="A5130" s="17" t="str">
        <f t="shared" si="85"/>
        <v>2022-23Latrobe CityFS2</v>
      </c>
      <c r="B5130" s="17" t="s">
        <v>289</v>
      </c>
      <c r="C5130" s="17" t="s">
        <v>258</v>
      </c>
      <c r="D5130" s="17" t="s">
        <v>328</v>
      </c>
      <c r="E5130" s="17">
        <v>1.5113268608414201</v>
      </c>
      <c r="F5130" s="17">
        <v>0.86800034719728203</v>
      </c>
      <c r="G5130" s="17">
        <v>0.77116351174723297</v>
      </c>
    </row>
    <row r="5131" spans="1:7" x14ac:dyDescent="0.3">
      <c r="A5131" s="17" t="str">
        <f t="shared" si="85"/>
        <v>2022-23Latrobe CityFS3</v>
      </c>
      <c r="B5131" s="17" t="s">
        <v>289</v>
      </c>
      <c r="C5131" s="17" t="s">
        <v>258</v>
      </c>
      <c r="D5131" s="17" t="s">
        <v>333</v>
      </c>
      <c r="E5131" s="17">
        <v>566.75923076923095</v>
      </c>
      <c r="F5131" s="17">
        <v>533.95638105639796</v>
      </c>
      <c r="G5131" s="17">
        <v>563.69692671476901</v>
      </c>
    </row>
    <row r="5132" spans="1:7" x14ac:dyDescent="0.3">
      <c r="A5132" s="17" t="str">
        <f t="shared" si="85"/>
        <v>2022-23Latrobe CityFS4</v>
      </c>
      <c r="B5132" s="17" t="s">
        <v>289</v>
      </c>
      <c r="C5132" s="17" t="s">
        <v>258</v>
      </c>
      <c r="D5132" s="17" t="s">
        <v>339</v>
      </c>
      <c r="E5132" s="17">
        <v>0.60410557184750702</v>
      </c>
      <c r="F5132" s="17">
        <v>0.84019844555310996</v>
      </c>
      <c r="G5132" s="17">
        <v>0.88085551404364304</v>
      </c>
    </row>
    <row r="5133" spans="1:7" x14ac:dyDescent="0.3">
      <c r="A5133" s="17" t="str">
        <f t="shared" si="85"/>
        <v>2022-23Latrobe CityG1</v>
      </c>
      <c r="B5133" s="17" t="s">
        <v>289</v>
      </c>
      <c r="C5133" s="17" t="s">
        <v>258</v>
      </c>
      <c r="D5133" s="17" t="s">
        <v>338</v>
      </c>
      <c r="E5133" s="17">
        <v>0.17482517482517501</v>
      </c>
      <c r="F5133" s="17">
        <v>8.9952113267928305E-2</v>
      </c>
      <c r="G5133" s="17">
        <v>0.12700613505196301</v>
      </c>
    </row>
    <row r="5134" spans="1:7" x14ac:dyDescent="0.3">
      <c r="A5134" s="17" t="str">
        <f t="shared" si="85"/>
        <v>2022-23Latrobe CityG2</v>
      </c>
      <c r="B5134" s="17" t="s">
        <v>289</v>
      </c>
      <c r="C5134" s="17" t="s">
        <v>258</v>
      </c>
      <c r="D5134" s="17" t="s">
        <v>22</v>
      </c>
      <c r="E5134" s="17">
        <v>53</v>
      </c>
      <c r="F5134" s="17">
        <v>53.875641025641002</v>
      </c>
      <c r="G5134" s="17">
        <v>50.6</v>
      </c>
    </row>
    <row r="5135" spans="1:7" x14ac:dyDescent="0.3">
      <c r="A5135" s="17" t="str">
        <f t="shared" si="85"/>
        <v>2022-23Latrobe CityMC3</v>
      </c>
      <c r="B5135" s="17" t="s">
        <v>289</v>
      </c>
      <c r="C5135" s="17" t="s">
        <v>258</v>
      </c>
      <c r="D5135" s="17" t="s">
        <v>297</v>
      </c>
      <c r="E5135" s="17">
        <v>101.11045654471801</v>
      </c>
      <c r="F5135" s="17">
        <v>86.610523781947194</v>
      </c>
      <c r="G5135" s="17">
        <v>78.938040691987098</v>
      </c>
    </row>
    <row r="5136" spans="1:7" x14ac:dyDescent="0.3">
      <c r="A5136" s="17" t="str">
        <f t="shared" si="85"/>
        <v>2022-23Latrobe CityR2</v>
      </c>
      <c r="B5136" s="17" t="s">
        <v>289</v>
      </c>
      <c r="C5136" s="17" t="s">
        <v>258</v>
      </c>
      <c r="D5136" s="17" t="s">
        <v>31</v>
      </c>
      <c r="E5136" s="17">
        <v>0.99874424856030097</v>
      </c>
      <c r="F5136" s="17">
        <v>0.96653235715222696</v>
      </c>
      <c r="G5136" s="17">
        <v>0.97593315653796098</v>
      </c>
    </row>
    <row r="5137" spans="1:7" x14ac:dyDescent="0.3">
      <c r="A5137" s="17" t="str">
        <f t="shared" si="85"/>
        <v>2022-23Latrobe CityR1</v>
      </c>
      <c r="B5137" s="17" t="s">
        <v>289</v>
      </c>
      <c r="C5137" s="17" t="s">
        <v>258</v>
      </c>
      <c r="D5137" s="17" t="s">
        <v>301</v>
      </c>
      <c r="E5137" s="17">
        <v>100.263904013499</v>
      </c>
      <c r="F5137" s="17">
        <v>82.350770672540904</v>
      </c>
      <c r="G5137" s="17">
        <v>78.199823785361403</v>
      </c>
    </row>
    <row r="5138" spans="1:7" x14ac:dyDescent="0.3">
      <c r="A5138" s="17" t="str">
        <f t="shared" si="85"/>
        <v>2022-23Latrobe CityAM6</v>
      </c>
      <c r="B5138" s="17" t="s">
        <v>289</v>
      </c>
      <c r="C5138" s="17" t="s">
        <v>258</v>
      </c>
      <c r="D5138" s="17" t="s">
        <v>325</v>
      </c>
      <c r="E5138" s="17">
        <v>12.6239739195423</v>
      </c>
      <c r="F5138" s="17">
        <v>14.217352510829301</v>
      </c>
      <c r="G5138" s="17">
        <v>17.388015744710501</v>
      </c>
    </row>
    <row r="5139" spans="1:7" x14ac:dyDescent="0.3">
      <c r="A5139" s="17" t="str">
        <f t="shared" si="85"/>
        <v>2022-23Latrobe CityG3</v>
      </c>
      <c r="B5139" s="17" t="s">
        <v>289</v>
      </c>
      <c r="C5139" s="17" t="s">
        <v>258</v>
      </c>
      <c r="D5139" s="17" t="s">
        <v>337</v>
      </c>
      <c r="E5139" s="17">
        <v>0.93162393162393198</v>
      </c>
      <c r="F5139" s="17">
        <v>0.926844095214302</v>
      </c>
      <c r="G5139" s="17">
        <v>0.94819010354724598</v>
      </c>
    </row>
    <row r="5140" spans="1:7" x14ac:dyDescent="0.3">
      <c r="A5140" s="17" t="str">
        <f t="shared" si="85"/>
        <v>2022-23Latrobe CityMC6</v>
      </c>
      <c r="B5140" s="17" t="s">
        <v>289</v>
      </c>
      <c r="C5140" s="17" t="s">
        <v>258</v>
      </c>
      <c r="D5140" s="17" t="s">
        <v>302</v>
      </c>
      <c r="E5140" s="17">
        <v>0.94919168591224001</v>
      </c>
      <c r="F5140" s="17">
        <v>0.97788007754137096</v>
      </c>
      <c r="G5140" s="17">
        <v>0.95954851588305601</v>
      </c>
    </row>
    <row r="5141" spans="1:7" x14ac:dyDescent="0.3">
      <c r="A5141" s="17" t="str">
        <f t="shared" si="85"/>
        <v>2022-23Latrobe CityMC4</v>
      </c>
      <c r="B5141" s="17" t="s">
        <v>289</v>
      </c>
      <c r="C5141" s="17" t="s">
        <v>258</v>
      </c>
      <c r="D5141" s="17" t="s">
        <v>304</v>
      </c>
      <c r="E5141" s="17">
        <v>0.71663920922570001</v>
      </c>
      <c r="F5141" s="17">
        <v>0.77911428914280301</v>
      </c>
      <c r="G5141" s="17">
        <v>0.77587501684976401</v>
      </c>
    </row>
    <row r="5142" spans="1:7" x14ac:dyDescent="0.3">
      <c r="A5142" s="17" t="str">
        <f t="shared" si="85"/>
        <v>2022-23Latrobe CityMC2</v>
      </c>
      <c r="B5142" s="17" t="s">
        <v>289</v>
      </c>
      <c r="C5142" s="17" t="s">
        <v>258</v>
      </c>
      <c r="D5142" s="17" t="s">
        <v>320</v>
      </c>
      <c r="E5142" s="17">
        <v>1.0150115473441099</v>
      </c>
      <c r="F5142" s="17">
        <v>1.02181898787823</v>
      </c>
      <c r="G5142" s="17">
        <v>1.00852204974094</v>
      </c>
    </row>
    <row r="5143" spans="1:7" x14ac:dyDescent="0.3">
      <c r="A5143" s="17" t="str">
        <f t="shared" si="85"/>
        <v>2022-23Latrobe CityLB5</v>
      </c>
      <c r="B5143" s="17" t="s">
        <v>289</v>
      </c>
      <c r="C5143" s="17" t="s">
        <v>258</v>
      </c>
      <c r="D5143" s="17" t="s">
        <v>330</v>
      </c>
      <c r="E5143" s="17">
        <v>34.753060330386802</v>
      </c>
      <c r="F5143" s="17">
        <v>35.380655636704098</v>
      </c>
      <c r="G5143" s="17">
        <v>32.999977382226199</v>
      </c>
    </row>
    <row r="5144" spans="1:7" x14ac:dyDescent="0.3">
      <c r="A5144" s="17" t="str">
        <f t="shared" si="85"/>
        <v>2022-23Latrobe CityLB4</v>
      </c>
      <c r="B5144" s="17" t="s">
        <v>289</v>
      </c>
      <c r="C5144" s="17" t="s">
        <v>258</v>
      </c>
      <c r="D5144" s="17" t="s">
        <v>331</v>
      </c>
      <c r="E5144" s="17">
        <v>8.3586950369431895E-2</v>
      </c>
      <c r="F5144" s="17">
        <v>0.122091598425925</v>
      </c>
      <c r="G5144" s="17">
        <v>9.6759977478596604E-2</v>
      </c>
    </row>
    <row r="5145" spans="1:7" x14ac:dyDescent="0.3">
      <c r="A5145" s="17" t="str">
        <f t="shared" si="85"/>
        <v>2022-23Latrobe CityLB2</v>
      </c>
      <c r="B5145" s="17" t="s">
        <v>289</v>
      </c>
      <c r="C5145" s="17" t="s">
        <v>258</v>
      </c>
      <c r="D5145" s="17" t="s">
        <v>334</v>
      </c>
      <c r="E5145" s="17">
        <v>0.66996347227014097</v>
      </c>
      <c r="F5145" s="17">
        <v>0.62179871830665301</v>
      </c>
      <c r="G5145" s="17">
        <v>0.634669534369671</v>
      </c>
    </row>
    <row r="5146" spans="1:7" x14ac:dyDescent="0.3">
      <c r="A5146" s="17" t="str">
        <f t="shared" si="85"/>
        <v>2022-23Latrobe CityLB1</v>
      </c>
      <c r="B5146" s="17" t="s">
        <v>289</v>
      </c>
      <c r="C5146" s="17" t="s">
        <v>258</v>
      </c>
      <c r="D5146" s="17" t="s">
        <v>329</v>
      </c>
      <c r="E5146" s="17">
        <v>2.19130273183423</v>
      </c>
      <c r="F5146" s="17">
        <v>3.7135197666989099</v>
      </c>
      <c r="G5146" s="17">
        <v>3.22169324684495</v>
      </c>
    </row>
    <row r="5147" spans="1:7" x14ac:dyDescent="0.3">
      <c r="A5147" s="17" t="str">
        <f t="shared" si="85"/>
        <v>2022-23Latrobe CityG5</v>
      </c>
      <c r="B5147" s="17" t="s">
        <v>289</v>
      </c>
      <c r="C5147" s="17" t="s">
        <v>258</v>
      </c>
      <c r="D5147" s="17" t="s">
        <v>335</v>
      </c>
      <c r="E5147" s="17">
        <v>55</v>
      </c>
      <c r="F5147" s="17">
        <v>53.15</v>
      </c>
      <c r="G5147" s="17">
        <v>50.3</v>
      </c>
    </row>
    <row r="5148" spans="1:7" x14ac:dyDescent="0.3">
      <c r="A5148" s="17" t="str">
        <f t="shared" si="85"/>
        <v>2022-23Latrobe CityG4</v>
      </c>
      <c r="B5148" s="17" t="s">
        <v>289</v>
      </c>
      <c r="C5148" s="17" t="s">
        <v>258</v>
      </c>
      <c r="D5148" s="17" t="s">
        <v>336</v>
      </c>
      <c r="E5148" s="17">
        <v>45508.7633333333</v>
      </c>
      <c r="F5148" s="17">
        <v>57531.340882433498</v>
      </c>
      <c r="G5148" s="17">
        <v>53316.822090909103</v>
      </c>
    </row>
    <row r="5149" spans="1:7" x14ac:dyDescent="0.3">
      <c r="A5149" s="17" t="str">
        <f t="shared" si="85"/>
        <v>2022-23Latrobe CityMC5</v>
      </c>
      <c r="B5149" s="17" t="s">
        <v>289</v>
      </c>
      <c r="C5149" s="17" t="s">
        <v>258</v>
      </c>
      <c r="D5149" s="17" t="s">
        <v>303</v>
      </c>
      <c r="E5149" s="17">
        <v>0.84753363228699596</v>
      </c>
      <c r="F5149" s="17">
        <v>0.822019356937015</v>
      </c>
      <c r="G5149" s="17">
        <v>0.81121178764559199</v>
      </c>
    </row>
    <row r="5150" spans="1:7" x14ac:dyDescent="0.3">
      <c r="A5150" s="17" t="str">
        <f t="shared" si="85"/>
        <v>2022-23Loddon ShireL1</v>
      </c>
      <c r="B5150" s="17" t="s">
        <v>289</v>
      </c>
      <c r="C5150" s="17" t="s">
        <v>229</v>
      </c>
      <c r="D5150" s="17" t="s">
        <v>63</v>
      </c>
      <c r="E5150" s="17">
        <v>5.9657829369697204</v>
      </c>
      <c r="F5150" s="17">
        <v>2.64124785824758</v>
      </c>
      <c r="G5150" s="17">
        <v>2.9752021076621098</v>
      </c>
    </row>
    <row r="5151" spans="1:7" x14ac:dyDescent="0.3">
      <c r="A5151" s="17" t="str">
        <f t="shared" si="85"/>
        <v>2022-23Loddon ShireSP1</v>
      </c>
      <c r="B5151" s="17" t="s">
        <v>289</v>
      </c>
      <c r="C5151" s="17" t="s">
        <v>229</v>
      </c>
      <c r="D5151" s="17" t="s">
        <v>305</v>
      </c>
      <c r="E5151" s="17">
        <v>28</v>
      </c>
      <c r="F5151" s="17">
        <v>87.031818181818196</v>
      </c>
      <c r="G5151" s="17">
        <v>76.302631578947398</v>
      </c>
    </row>
    <row r="5152" spans="1:7" x14ac:dyDescent="0.3">
      <c r="A5152" s="17" t="str">
        <f t="shared" si="85"/>
        <v>2022-23Loddon ShireWC4</v>
      </c>
      <c r="B5152" s="17" t="s">
        <v>289</v>
      </c>
      <c r="C5152" s="17" t="s">
        <v>229</v>
      </c>
      <c r="D5152" s="17" t="s">
        <v>291</v>
      </c>
      <c r="E5152" s="17">
        <v>101.882136729919</v>
      </c>
      <c r="F5152" s="17">
        <v>77.599560290157896</v>
      </c>
      <c r="G5152" s="17">
        <v>97.880194800568106</v>
      </c>
    </row>
    <row r="5153" spans="1:7" x14ac:dyDescent="0.3">
      <c r="A5153" s="17" t="str">
        <f t="shared" si="85"/>
        <v>2022-23Loddon ShireE4</v>
      </c>
      <c r="B5153" s="17" t="s">
        <v>289</v>
      </c>
      <c r="C5153" s="17" t="s">
        <v>229</v>
      </c>
      <c r="D5153" s="17" t="s">
        <v>299</v>
      </c>
      <c r="E5153" s="17">
        <v>1276.5537386094099</v>
      </c>
      <c r="F5153" s="17">
        <v>1846.8824585038799</v>
      </c>
      <c r="G5153" s="17">
        <v>1755.6935531348099</v>
      </c>
    </row>
    <row r="5154" spans="1:7" x14ac:dyDescent="0.3">
      <c r="A5154" s="17" t="str">
        <f t="shared" si="85"/>
        <v>2022-23Loddon ShireE2</v>
      </c>
      <c r="B5154" s="17" t="s">
        <v>289</v>
      </c>
      <c r="C5154" s="17" t="s">
        <v>229</v>
      </c>
      <c r="D5154" s="17" t="s">
        <v>54</v>
      </c>
      <c r="E5154" s="17">
        <v>4687.7231306952899</v>
      </c>
      <c r="F5154" s="17">
        <v>3923.0064852901201</v>
      </c>
      <c r="G5154" s="17">
        <v>4569.9807724499497</v>
      </c>
    </row>
    <row r="5155" spans="1:7" x14ac:dyDescent="0.3">
      <c r="A5155" s="17" t="str">
        <f t="shared" si="85"/>
        <v>2022-23Loddon ShireWC5</v>
      </c>
      <c r="B5155" s="17" t="s">
        <v>289</v>
      </c>
      <c r="C5155" s="17" t="s">
        <v>229</v>
      </c>
      <c r="D5155" s="17" t="s">
        <v>46</v>
      </c>
      <c r="E5155" s="17">
        <v>0.28463750097132601</v>
      </c>
      <c r="F5155" s="17">
        <v>0.48157373029276901</v>
      </c>
      <c r="G5155" s="17">
        <v>0.38112156230785199</v>
      </c>
    </row>
    <row r="5156" spans="1:7" x14ac:dyDescent="0.3">
      <c r="A5156" s="17" t="str">
        <f t="shared" si="85"/>
        <v>2022-23Loddon ShireWC3</v>
      </c>
      <c r="B5156" s="17" t="s">
        <v>289</v>
      </c>
      <c r="C5156" s="17" t="s">
        <v>229</v>
      </c>
      <c r="D5156" s="17" t="s">
        <v>292</v>
      </c>
      <c r="E5156" s="17">
        <v>145.959018971543</v>
      </c>
      <c r="F5156" s="17">
        <v>137.95516789220801</v>
      </c>
      <c r="G5156" s="17">
        <v>152.91838594168499</v>
      </c>
    </row>
    <row r="5157" spans="1:7" x14ac:dyDescent="0.3">
      <c r="A5157" s="17" t="str">
        <f t="shared" si="85"/>
        <v>2022-23Loddon ShireWC2</v>
      </c>
      <c r="B5157" s="17" t="s">
        <v>289</v>
      </c>
      <c r="C5157" s="17" t="s">
        <v>229</v>
      </c>
      <c r="D5157" s="17" t="s">
        <v>293</v>
      </c>
      <c r="E5157" s="17">
        <v>2.0108064631211602</v>
      </c>
      <c r="F5157" s="17">
        <v>6.0319201847867001</v>
      </c>
      <c r="G5157" s="17">
        <v>4.92750232175388</v>
      </c>
    </row>
    <row r="5158" spans="1:7" x14ac:dyDescent="0.3">
      <c r="A5158" s="17" t="str">
        <f t="shared" si="85"/>
        <v>2022-23Loddon ShireWC1</v>
      </c>
      <c r="B5158" s="17" t="s">
        <v>289</v>
      </c>
      <c r="C5158" s="17" t="s">
        <v>229</v>
      </c>
      <c r="D5158" s="17" t="s">
        <v>294</v>
      </c>
      <c r="E5158" s="17">
        <v>69.892473118279597</v>
      </c>
      <c r="F5158" s="17">
        <v>142.272041912909</v>
      </c>
      <c r="G5158" s="17">
        <v>132.40109578760399</v>
      </c>
    </row>
    <row r="5159" spans="1:7" x14ac:dyDescent="0.3">
      <c r="A5159" s="17" t="str">
        <f t="shared" si="85"/>
        <v>2022-23Loddon ShireSP4</v>
      </c>
      <c r="B5159" s="17" t="s">
        <v>289</v>
      </c>
      <c r="C5159" s="17" t="s">
        <v>229</v>
      </c>
      <c r="D5159" s="17" t="s">
        <v>319</v>
      </c>
      <c r="E5159" s="17">
        <v>0</v>
      </c>
      <c r="F5159" s="17">
        <v>0.52134335627158601</v>
      </c>
      <c r="G5159" s="17">
        <v>0.231578947368421</v>
      </c>
    </row>
    <row r="5160" spans="1:7" x14ac:dyDescent="0.3">
      <c r="A5160" s="17" t="str">
        <f t="shared" si="85"/>
        <v>2022-23Loddon ShireSP2</v>
      </c>
      <c r="B5160" s="17" t="s">
        <v>289</v>
      </c>
      <c r="C5160" s="17" t="s">
        <v>229</v>
      </c>
      <c r="D5160" s="17" t="s">
        <v>38</v>
      </c>
      <c r="E5160" s="17">
        <v>0.97321428571428603</v>
      </c>
      <c r="F5160" s="17">
        <v>0.63316761822819201</v>
      </c>
      <c r="G5160" s="17">
        <v>0.666186949109148</v>
      </c>
    </row>
    <row r="5161" spans="1:7" x14ac:dyDescent="0.3">
      <c r="A5161" s="17" t="str">
        <f t="shared" si="85"/>
        <v>2022-23Loddon ShireL2</v>
      </c>
      <c r="B5161" s="17" t="s">
        <v>289</v>
      </c>
      <c r="C5161" s="17" t="s">
        <v>229</v>
      </c>
      <c r="D5161" s="17" t="s">
        <v>316</v>
      </c>
      <c r="E5161" s="17">
        <v>-0.42159883149548699</v>
      </c>
      <c r="F5161" s="17">
        <v>0.26483524241297501</v>
      </c>
      <c r="G5161" s="17">
        <v>0.64115064337039696</v>
      </c>
    </row>
    <row r="5162" spans="1:7" x14ac:dyDescent="0.3">
      <c r="A5162" s="17" t="str">
        <f t="shared" si="85"/>
        <v>2022-23Loddon ShireSP3</v>
      </c>
      <c r="B5162" s="17" t="s">
        <v>289</v>
      </c>
      <c r="C5162" s="17" t="s">
        <v>229</v>
      </c>
      <c r="D5162" s="17" t="s">
        <v>295</v>
      </c>
      <c r="E5162" s="17">
        <v>2165.2385321100901</v>
      </c>
      <c r="F5162" s="17">
        <v>3010.6430743850301</v>
      </c>
      <c r="G5162" s="17">
        <v>3012.9055755993099</v>
      </c>
    </row>
    <row r="5163" spans="1:7" x14ac:dyDescent="0.3">
      <c r="A5163" s="17" t="str">
        <f t="shared" si="85"/>
        <v>2022-23Loddon ShireC1</v>
      </c>
      <c r="B5163" s="17" t="s">
        <v>289</v>
      </c>
      <c r="C5163" s="17" t="s">
        <v>229</v>
      </c>
      <c r="D5163" s="17" t="s">
        <v>312</v>
      </c>
      <c r="E5163" s="17">
        <v>4858.7592185276199</v>
      </c>
      <c r="F5163" s="17">
        <v>2409.9772621942202</v>
      </c>
      <c r="G5163" s="17">
        <v>3709.88815742931</v>
      </c>
    </row>
    <row r="5164" spans="1:7" x14ac:dyDescent="0.3">
      <c r="A5164" s="17" t="str">
        <f t="shared" si="85"/>
        <v>2022-23Loddon ShireMC3</v>
      </c>
      <c r="B5164" s="17" t="s">
        <v>289</v>
      </c>
      <c r="C5164" s="17" t="s">
        <v>229</v>
      </c>
      <c r="D5164" s="17" t="s">
        <v>297</v>
      </c>
      <c r="E5164" s="17">
        <v>94.696729879050295</v>
      </c>
      <c r="F5164" s="17">
        <v>86.610523781947194</v>
      </c>
      <c r="G5164" s="17">
        <v>87.138168072554905</v>
      </c>
    </row>
    <row r="5165" spans="1:7" x14ac:dyDescent="0.3">
      <c r="A5165" s="17" t="str">
        <f t="shared" si="85"/>
        <v>2022-23Loddon ShireC7</v>
      </c>
      <c r="B5165" s="17" t="s">
        <v>289</v>
      </c>
      <c r="C5165" s="17" t="s">
        <v>229</v>
      </c>
      <c r="D5165" s="17" t="s">
        <v>296</v>
      </c>
      <c r="E5165" s="17">
        <v>0.17808219178082199</v>
      </c>
      <c r="F5165" s="17">
        <v>0.182727611163157</v>
      </c>
      <c r="G5165" s="17">
        <v>0.21830894670304499</v>
      </c>
    </row>
    <row r="5166" spans="1:7" x14ac:dyDescent="0.3">
      <c r="A5166" s="17" t="str">
        <f t="shared" si="85"/>
        <v>2022-23Loddon ShireR5</v>
      </c>
      <c r="B5166" s="17" t="s">
        <v>289</v>
      </c>
      <c r="C5166" s="17" t="s">
        <v>229</v>
      </c>
      <c r="D5166" s="17" t="s">
        <v>298</v>
      </c>
      <c r="E5166" s="17">
        <v>43</v>
      </c>
      <c r="F5166" s="17">
        <v>50.147435897435898</v>
      </c>
      <c r="G5166" s="17">
        <v>44.210526315789501</v>
      </c>
    </row>
    <row r="5167" spans="1:7" x14ac:dyDescent="0.3">
      <c r="A5167" s="17" t="str">
        <f t="shared" si="85"/>
        <v>2022-23Loddon ShireC5</v>
      </c>
      <c r="B5167" s="17" t="s">
        <v>289</v>
      </c>
      <c r="C5167" s="17" t="s">
        <v>229</v>
      </c>
      <c r="D5167" s="17" t="s">
        <v>308</v>
      </c>
      <c r="E5167" s="17">
        <v>2318.1430974252798</v>
      </c>
      <c r="F5167" s="17">
        <v>564.26027484438498</v>
      </c>
      <c r="G5167" s="17">
        <v>1235.79975192858</v>
      </c>
    </row>
    <row r="5168" spans="1:7" x14ac:dyDescent="0.3">
      <c r="A5168" s="17" t="str">
        <f t="shared" si="85"/>
        <v>2022-23Loddon ShireC4</v>
      </c>
      <c r="B5168" s="17" t="s">
        <v>289</v>
      </c>
      <c r="C5168" s="17" t="s">
        <v>229</v>
      </c>
      <c r="D5168" s="17" t="s">
        <v>309</v>
      </c>
      <c r="E5168" s="17">
        <v>2126.5440548583301</v>
      </c>
      <c r="F5168" s="17">
        <v>1671.0885249641201</v>
      </c>
      <c r="G5168" s="17">
        <v>2117.69459453337</v>
      </c>
    </row>
    <row r="5169" spans="1:7" x14ac:dyDescent="0.3">
      <c r="A5169" s="17" t="str">
        <f t="shared" ref="A5169:A5232" si="86">CONCATENATE(B5169,C5169,D5169)</f>
        <v>2022-23Loddon ShireC6</v>
      </c>
      <c r="B5169" s="17" t="s">
        <v>289</v>
      </c>
      <c r="C5169" s="17" t="s">
        <v>229</v>
      </c>
      <c r="D5169" s="17" t="s">
        <v>307</v>
      </c>
      <c r="E5169" s="17">
        <v>2</v>
      </c>
      <c r="F5169" s="17">
        <v>5.4936708860759502</v>
      </c>
      <c r="G5169" s="17">
        <v>4.2105263157894699</v>
      </c>
    </row>
    <row r="5170" spans="1:7" x14ac:dyDescent="0.3">
      <c r="A5170" s="17" t="str">
        <f t="shared" si="86"/>
        <v>2022-23Loddon ShireC2</v>
      </c>
      <c r="B5170" s="17" t="s">
        <v>289</v>
      </c>
      <c r="C5170" s="17" t="s">
        <v>229</v>
      </c>
      <c r="D5170" s="17" t="s">
        <v>311</v>
      </c>
      <c r="E5170" s="17">
        <v>47672.286582999099</v>
      </c>
      <c r="F5170" s="17">
        <v>17890.101708148799</v>
      </c>
      <c r="G5170" s="17">
        <v>30135.371582516502</v>
      </c>
    </row>
    <row r="5171" spans="1:7" x14ac:dyDescent="0.3">
      <c r="A5171" s="17" t="str">
        <f t="shared" si="86"/>
        <v>2022-23Loddon ShireO2</v>
      </c>
      <c r="B5171" s="17" t="s">
        <v>289</v>
      </c>
      <c r="C5171" s="17" t="s">
        <v>229</v>
      </c>
      <c r="D5171" s="17" t="s">
        <v>315</v>
      </c>
      <c r="E5171" s="17">
        <v>0</v>
      </c>
      <c r="F5171" s="17">
        <v>0.148505628817174</v>
      </c>
      <c r="G5171" s="17">
        <v>5.8338226419712903E-2</v>
      </c>
    </row>
    <row r="5172" spans="1:7" x14ac:dyDescent="0.3">
      <c r="A5172" s="17" t="str">
        <f t="shared" si="86"/>
        <v>2022-23Loddon ShireS2</v>
      </c>
      <c r="B5172" s="17" t="s">
        <v>289</v>
      </c>
      <c r="C5172" s="17" t="s">
        <v>229</v>
      </c>
      <c r="D5172" s="17" t="s">
        <v>317</v>
      </c>
      <c r="E5172" s="17">
        <v>3.4978020247513901E-3</v>
      </c>
      <c r="F5172" s="17">
        <v>3.07688577560212E-3</v>
      </c>
      <c r="G5172" s="17">
        <v>3.4588357031378699E-3</v>
      </c>
    </row>
    <row r="5173" spans="1:7" x14ac:dyDescent="0.3">
      <c r="A5173" s="17" t="str">
        <f t="shared" si="86"/>
        <v>2022-23Loddon ShireS1</v>
      </c>
      <c r="B5173" s="17" t="s">
        <v>289</v>
      </c>
      <c r="C5173" s="17" t="s">
        <v>229</v>
      </c>
      <c r="D5173" s="17" t="s">
        <v>116</v>
      </c>
      <c r="E5173" s="17">
        <v>0.304098613609741</v>
      </c>
      <c r="F5173" s="17">
        <v>0.58414073656118604</v>
      </c>
      <c r="G5173" s="17">
        <v>0.47494369285893101</v>
      </c>
    </row>
    <row r="5174" spans="1:7" x14ac:dyDescent="0.3">
      <c r="A5174" s="17" t="str">
        <f t="shared" si="86"/>
        <v>2022-23Loddon ShireOP1</v>
      </c>
      <c r="B5174" s="17" t="s">
        <v>289</v>
      </c>
      <c r="C5174" s="17" t="s">
        <v>229</v>
      </c>
      <c r="D5174" s="17" t="s">
        <v>306</v>
      </c>
      <c r="E5174" s="17">
        <v>7.0267977847366006E-2</v>
      </c>
      <c r="F5174" s="17">
        <v>-1.20220242720441E-2</v>
      </c>
      <c r="G5174" s="17">
        <v>3.1403886059135399E-3</v>
      </c>
    </row>
    <row r="5175" spans="1:7" x14ac:dyDescent="0.3">
      <c r="A5175" s="17" t="str">
        <f t="shared" si="86"/>
        <v>2022-23Loddon ShireO5</v>
      </c>
      <c r="B5175" s="17" t="s">
        <v>289</v>
      </c>
      <c r="C5175" s="17" t="s">
        <v>229</v>
      </c>
      <c r="D5175" s="17" t="s">
        <v>70</v>
      </c>
      <c r="E5175" s="17">
        <v>0.47575462265632401</v>
      </c>
      <c r="F5175" s="17">
        <v>1.1059595598276799</v>
      </c>
      <c r="G5175" s="17">
        <v>1.19628328895381</v>
      </c>
    </row>
    <row r="5176" spans="1:7" x14ac:dyDescent="0.3">
      <c r="A5176" s="17" t="str">
        <f t="shared" si="86"/>
        <v>2022-23Loddon ShireO4</v>
      </c>
      <c r="B5176" s="17" t="s">
        <v>289</v>
      </c>
      <c r="C5176" s="17" t="s">
        <v>229</v>
      </c>
      <c r="D5176" s="17" t="s">
        <v>313</v>
      </c>
      <c r="E5176" s="17">
        <v>0.107883708618958</v>
      </c>
      <c r="F5176" s="17">
        <v>0.195570360867104</v>
      </c>
      <c r="G5176" s="17">
        <v>0.137349739100875</v>
      </c>
    </row>
    <row r="5177" spans="1:7" x14ac:dyDescent="0.3">
      <c r="A5177" s="17" t="str">
        <f t="shared" si="86"/>
        <v>2022-23Loddon ShireO3</v>
      </c>
      <c r="B5177" s="17" t="s">
        <v>289</v>
      </c>
      <c r="C5177" s="17" t="s">
        <v>229</v>
      </c>
      <c r="D5177" s="17" t="s">
        <v>314</v>
      </c>
      <c r="E5177" s="17">
        <v>0</v>
      </c>
      <c r="F5177" s="17">
        <v>2.9313650044590699E-2</v>
      </c>
      <c r="G5177" s="17">
        <v>1.2214437426094699E-2</v>
      </c>
    </row>
    <row r="5178" spans="1:7" x14ac:dyDescent="0.3">
      <c r="A5178" s="17" t="str">
        <f t="shared" si="86"/>
        <v>2022-23Loddon ShireC3</v>
      </c>
      <c r="B5178" s="17" t="s">
        <v>289</v>
      </c>
      <c r="C5178" s="17" t="s">
        <v>229</v>
      </c>
      <c r="D5178" s="17" t="s">
        <v>310</v>
      </c>
      <c r="E5178" s="17">
        <v>1.63993210269467</v>
      </c>
      <c r="F5178" s="17">
        <v>105.235536283898</v>
      </c>
      <c r="G5178" s="17">
        <v>10.7043753689524</v>
      </c>
    </row>
    <row r="5179" spans="1:7" x14ac:dyDescent="0.3">
      <c r="A5179" s="17" t="str">
        <f t="shared" si="86"/>
        <v>2022-23Loddon ShireAM5</v>
      </c>
      <c r="B5179" s="17" t="s">
        <v>289</v>
      </c>
      <c r="C5179" s="17" t="s">
        <v>229</v>
      </c>
      <c r="D5179" s="17" t="s">
        <v>324</v>
      </c>
      <c r="E5179" s="17">
        <v>0.86440677966101698</v>
      </c>
      <c r="F5179" s="17">
        <v>0.36645320055673702</v>
      </c>
      <c r="G5179" s="17">
        <v>0.302924505506669</v>
      </c>
    </row>
    <row r="5180" spans="1:7" x14ac:dyDescent="0.3">
      <c r="A5180" s="17" t="str">
        <f t="shared" si="86"/>
        <v>2022-23Loddon ShireAF2</v>
      </c>
      <c r="B5180" s="17" t="s">
        <v>289</v>
      </c>
      <c r="C5180" s="17" t="s">
        <v>229</v>
      </c>
      <c r="D5180" s="17" t="s">
        <v>321</v>
      </c>
      <c r="E5180" s="17">
        <v>1</v>
      </c>
      <c r="F5180" s="17">
        <v>1.5932435144763899</v>
      </c>
      <c r="G5180" s="17">
        <v>0.72807017543859598</v>
      </c>
    </row>
    <row r="5181" spans="1:7" x14ac:dyDescent="0.3">
      <c r="A5181" s="17" t="str">
        <f t="shared" si="86"/>
        <v>2022-23Loddon ShireAF6</v>
      </c>
      <c r="B5181" s="17" t="s">
        <v>289</v>
      </c>
      <c r="C5181" s="17" t="s">
        <v>229</v>
      </c>
      <c r="D5181" s="17" t="s">
        <v>332</v>
      </c>
      <c r="E5181" s="17">
        <v>1.92547548195109</v>
      </c>
      <c r="F5181" s="17">
        <v>4.5893074838611296</v>
      </c>
      <c r="G5181" s="17">
        <v>2.3065601240578499</v>
      </c>
    </row>
    <row r="5182" spans="1:7" x14ac:dyDescent="0.3">
      <c r="A5182" s="17" t="str">
        <f t="shared" si="86"/>
        <v>2022-23Loddon ShireAF7</v>
      </c>
      <c r="B5182" s="17" t="s">
        <v>289</v>
      </c>
      <c r="C5182" s="17" t="s">
        <v>229</v>
      </c>
      <c r="D5182" s="17" t="s">
        <v>322</v>
      </c>
      <c r="E5182" s="17">
        <v>44.356672490256699</v>
      </c>
      <c r="F5182" s="17">
        <v>11.500413423283</v>
      </c>
      <c r="G5182" s="17">
        <v>26.762344111696201</v>
      </c>
    </row>
    <row r="5183" spans="1:7" x14ac:dyDescent="0.3">
      <c r="A5183" s="17" t="str">
        <f t="shared" si="86"/>
        <v>2022-23Loddon ShireMC5</v>
      </c>
      <c r="B5183" s="17" t="s">
        <v>289</v>
      </c>
      <c r="C5183" s="17" t="s">
        <v>229</v>
      </c>
      <c r="D5183" s="17" t="s">
        <v>303</v>
      </c>
      <c r="E5183" s="17">
        <v>0.9375</v>
      </c>
      <c r="F5183" s="17">
        <v>0.822019356937015</v>
      </c>
      <c r="G5183" s="17">
        <v>0.81645995244027603</v>
      </c>
    </row>
    <row r="5184" spans="1:7" x14ac:dyDescent="0.3">
      <c r="A5184" s="17" t="str">
        <f t="shared" si="86"/>
        <v>2022-23Loddon ShireAM2</v>
      </c>
      <c r="B5184" s="17" t="s">
        <v>289</v>
      </c>
      <c r="C5184" s="17" t="s">
        <v>229</v>
      </c>
      <c r="D5184" s="17" t="s">
        <v>323</v>
      </c>
      <c r="E5184" s="17">
        <v>8.4745762711864403E-2</v>
      </c>
      <c r="F5184" s="17">
        <v>0.43219647255364302</v>
      </c>
      <c r="G5184" s="17">
        <v>0.403335697637482</v>
      </c>
    </row>
    <row r="5185" spans="1:7" x14ac:dyDescent="0.3">
      <c r="A5185" s="17" t="str">
        <f t="shared" si="86"/>
        <v>2022-23Loddon ShireR4</v>
      </c>
      <c r="B5185" s="17" t="s">
        <v>289</v>
      </c>
      <c r="C5185" s="17" t="s">
        <v>229</v>
      </c>
      <c r="D5185" s="17" t="s">
        <v>290</v>
      </c>
      <c r="E5185" s="17">
        <v>5.5330974409973201</v>
      </c>
      <c r="F5185" s="17">
        <v>18.264228852014799</v>
      </c>
      <c r="G5185" s="17">
        <v>6.8460442646501303</v>
      </c>
    </row>
    <row r="5186" spans="1:7" x14ac:dyDescent="0.3">
      <c r="A5186" s="17" t="str">
        <f t="shared" si="86"/>
        <v>2022-23Loddon ShireAM6</v>
      </c>
      <c r="B5186" s="17" t="s">
        <v>289</v>
      </c>
      <c r="C5186" s="17" t="s">
        <v>229</v>
      </c>
      <c r="D5186" s="17" t="s">
        <v>325</v>
      </c>
      <c r="E5186" s="17">
        <v>7.7759089144779399</v>
      </c>
      <c r="F5186" s="17">
        <v>14.217352510829301</v>
      </c>
      <c r="G5186" s="17">
        <v>18.751540775412</v>
      </c>
    </row>
    <row r="5187" spans="1:7" x14ac:dyDescent="0.3">
      <c r="A5187" s="17" t="str">
        <f t="shared" si="86"/>
        <v>2022-23Loddon ShireAM7</v>
      </c>
      <c r="B5187" s="17" t="s">
        <v>289</v>
      </c>
      <c r="C5187" s="17" t="s">
        <v>229</v>
      </c>
      <c r="D5187" s="17" t="s">
        <v>326</v>
      </c>
      <c r="E5187" s="17">
        <v>0</v>
      </c>
      <c r="F5187" s="17">
        <v>0.63968792645263195</v>
      </c>
      <c r="G5187" s="17">
        <v>0.36842105263157898</v>
      </c>
    </row>
    <row r="5188" spans="1:7" x14ac:dyDescent="0.3">
      <c r="A5188" s="17" t="str">
        <f t="shared" si="86"/>
        <v>2022-23Loddon ShireFS1</v>
      </c>
      <c r="B5188" s="17" t="s">
        <v>289</v>
      </c>
      <c r="C5188" s="17" t="s">
        <v>229</v>
      </c>
      <c r="D5188" s="17" t="s">
        <v>327</v>
      </c>
      <c r="E5188" s="17">
        <v>1.3333333333333299</v>
      </c>
      <c r="F5188" s="17">
        <v>2.0179266072490498</v>
      </c>
      <c r="G5188" s="17">
        <v>2.1424803266908499</v>
      </c>
    </row>
    <row r="5189" spans="1:7" x14ac:dyDescent="0.3">
      <c r="A5189" s="17" t="str">
        <f t="shared" si="86"/>
        <v>2022-23Loddon ShireFS2</v>
      </c>
      <c r="B5189" s="17" t="s">
        <v>289</v>
      </c>
      <c r="C5189" s="17" t="s">
        <v>229</v>
      </c>
      <c r="D5189" s="17" t="s">
        <v>328</v>
      </c>
      <c r="E5189" s="17">
        <v>0.72641509433962304</v>
      </c>
      <c r="F5189" s="17">
        <v>0.86800034719728203</v>
      </c>
      <c r="G5189" s="17">
        <v>0.774274767492795</v>
      </c>
    </row>
    <row r="5190" spans="1:7" x14ac:dyDescent="0.3">
      <c r="A5190" s="17" t="str">
        <f t="shared" si="86"/>
        <v>2022-23Loddon ShireFS3</v>
      </c>
      <c r="B5190" s="17" t="s">
        <v>289</v>
      </c>
      <c r="C5190" s="17" t="s">
        <v>229</v>
      </c>
      <c r="D5190" s="17" t="s">
        <v>333</v>
      </c>
      <c r="E5190" s="17">
        <v>117.12577405857699</v>
      </c>
      <c r="F5190" s="17">
        <v>533.95638105639796</v>
      </c>
      <c r="G5190" s="17">
        <v>601.20620775746397</v>
      </c>
    </row>
    <row r="5191" spans="1:7" x14ac:dyDescent="0.3">
      <c r="A5191" s="17" t="str">
        <f t="shared" si="86"/>
        <v>2022-23Loddon ShireFS4</v>
      </c>
      <c r="B5191" s="17" t="s">
        <v>289</v>
      </c>
      <c r="C5191" s="17" t="s">
        <v>229</v>
      </c>
      <c r="D5191" s="17" t="s">
        <v>339</v>
      </c>
      <c r="E5191" s="17">
        <v>1</v>
      </c>
      <c r="F5191" s="17">
        <v>0.84019844555310996</v>
      </c>
      <c r="G5191" s="17">
        <v>0.56703601108033197</v>
      </c>
    </row>
    <row r="5192" spans="1:7" x14ac:dyDescent="0.3">
      <c r="A5192" s="17" t="str">
        <f t="shared" si="86"/>
        <v>2022-23Loddon ShireG1</v>
      </c>
      <c r="B5192" s="17" t="s">
        <v>289</v>
      </c>
      <c r="C5192" s="17" t="s">
        <v>229</v>
      </c>
      <c r="D5192" s="17" t="s">
        <v>338</v>
      </c>
      <c r="E5192" s="17">
        <v>9.8159509202454004E-2</v>
      </c>
      <c r="F5192" s="17">
        <v>8.9952113267928305E-2</v>
      </c>
      <c r="G5192" s="17">
        <v>0.12147516613515</v>
      </c>
    </row>
    <row r="5193" spans="1:7" x14ac:dyDescent="0.3">
      <c r="A5193" s="17" t="str">
        <f t="shared" si="86"/>
        <v>2022-23Loddon ShireR1</v>
      </c>
      <c r="B5193" s="17" t="s">
        <v>289</v>
      </c>
      <c r="C5193" s="17" t="s">
        <v>229</v>
      </c>
      <c r="D5193" s="17" t="s">
        <v>301</v>
      </c>
      <c r="E5193" s="17">
        <v>15.6739811912226</v>
      </c>
      <c r="F5193" s="17">
        <v>82.350770672540904</v>
      </c>
      <c r="G5193" s="17">
        <v>57.028314361718401</v>
      </c>
    </row>
    <row r="5194" spans="1:7" x14ac:dyDescent="0.3">
      <c r="A5194" s="17" t="str">
        <f t="shared" si="86"/>
        <v>2022-23Loddon ShireAM1</v>
      </c>
      <c r="B5194" s="17" t="s">
        <v>289</v>
      </c>
      <c r="C5194" s="17" t="s">
        <v>229</v>
      </c>
      <c r="D5194" s="17" t="s">
        <v>318</v>
      </c>
      <c r="E5194" s="17">
        <v>1</v>
      </c>
      <c r="F5194" s="17">
        <v>1.9084866693768601</v>
      </c>
      <c r="G5194" s="17">
        <v>1.5994211490763599</v>
      </c>
    </row>
    <row r="5195" spans="1:7" x14ac:dyDescent="0.3">
      <c r="A5195" s="17" t="str">
        <f t="shared" si="86"/>
        <v>2022-23Loddon ShireG2</v>
      </c>
      <c r="B5195" s="17" t="s">
        <v>289</v>
      </c>
      <c r="C5195" s="17" t="s">
        <v>229</v>
      </c>
      <c r="D5195" s="17" t="s">
        <v>22</v>
      </c>
      <c r="E5195" s="17">
        <v>52</v>
      </c>
      <c r="F5195" s="17">
        <v>53.875641025641002</v>
      </c>
      <c r="G5195" s="17">
        <v>53.947368421052602</v>
      </c>
    </row>
    <row r="5196" spans="1:7" x14ac:dyDescent="0.3">
      <c r="A5196" s="17" t="str">
        <f t="shared" si="86"/>
        <v>2022-23Loddon ShireR2</v>
      </c>
      <c r="B5196" s="17" t="s">
        <v>289</v>
      </c>
      <c r="C5196" s="17" t="s">
        <v>229</v>
      </c>
      <c r="D5196" s="17" t="s">
        <v>31</v>
      </c>
      <c r="E5196" s="17">
        <v>0.98510971786833901</v>
      </c>
      <c r="F5196" s="17">
        <v>0.96653235715222696</v>
      </c>
      <c r="G5196" s="17">
        <v>0.96732087541506495</v>
      </c>
    </row>
    <row r="5197" spans="1:7" x14ac:dyDescent="0.3">
      <c r="A5197" s="17" t="str">
        <f t="shared" si="86"/>
        <v>2022-23Loddon ShireMC6</v>
      </c>
      <c r="B5197" s="17" t="s">
        <v>289</v>
      </c>
      <c r="C5197" s="17" t="s">
        <v>229</v>
      </c>
      <c r="D5197" s="17" t="s">
        <v>302</v>
      </c>
      <c r="E5197" s="17">
        <v>0.98148148148148195</v>
      </c>
      <c r="F5197" s="17">
        <v>0.97788007754137096</v>
      </c>
      <c r="G5197" s="17">
        <v>0.99135739094049602</v>
      </c>
    </row>
    <row r="5198" spans="1:7" x14ac:dyDescent="0.3">
      <c r="A5198" s="17" t="str">
        <f t="shared" si="86"/>
        <v>2022-23Loddon ShireMC4</v>
      </c>
      <c r="B5198" s="17" t="s">
        <v>289</v>
      </c>
      <c r="C5198" s="17" t="s">
        <v>229</v>
      </c>
      <c r="D5198" s="17" t="s">
        <v>304</v>
      </c>
      <c r="E5198" s="17">
        <v>0.90045248868778305</v>
      </c>
      <c r="F5198" s="17">
        <v>0.77911428914280301</v>
      </c>
      <c r="G5198" s="17">
        <v>0.79914260513975899</v>
      </c>
    </row>
    <row r="5199" spans="1:7" x14ac:dyDescent="0.3">
      <c r="A5199" s="17" t="str">
        <f t="shared" si="86"/>
        <v>2022-23Loddon ShireMC2</v>
      </c>
      <c r="B5199" s="17" t="s">
        <v>289</v>
      </c>
      <c r="C5199" s="17" t="s">
        <v>229</v>
      </c>
      <c r="D5199" s="17" t="s">
        <v>320</v>
      </c>
      <c r="E5199" s="17">
        <v>1.0185185185185199</v>
      </c>
      <c r="F5199" s="17">
        <v>1.02181898787823</v>
      </c>
      <c r="G5199" s="17">
        <v>1.00959339883766</v>
      </c>
    </row>
    <row r="5200" spans="1:7" x14ac:dyDescent="0.3">
      <c r="A5200" s="17" t="str">
        <f t="shared" si="86"/>
        <v>2022-23Loddon ShireG4</v>
      </c>
      <c r="B5200" s="17" t="s">
        <v>289</v>
      </c>
      <c r="C5200" s="17" t="s">
        <v>229</v>
      </c>
      <c r="D5200" s="17" t="s">
        <v>336</v>
      </c>
      <c r="E5200" s="17">
        <v>44495.6</v>
      </c>
      <c r="F5200" s="17">
        <v>57531.340882433498</v>
      </c>
      <c r="G5200" s="17">
        <v>46023.452052631597</v>
      </c>
    </row>
    <row r="5201" spans="1:7" x14ac:dyDescent="0.3">
      <c r="A5201" s="17" t="str">
        <f t="shared" si="86"/>
        <v>2022-23Loddon ShireLB4</v>
      </c>
      <c r="B5201" s="17" t="s">
        <v>289</v>
      </c>
      <c r="C5201" s="17" t="s">
        <v>229</v>
      </c>
      <c r="D5201" s="17" t="s">
        <v>331</v>
      </c>
      <c r="E5201" s="17">
        <v>0.13542446803823999</v>
      </c>
      <c r="F5201" s="17">
        <v>0.122091598425925</v>
      </c>
      <c r="G5201" s="17">
        <v>0.114467847311001</v>
      </c>
    </row>
    <row r="5202" spans="1:7" x14ac:dyDescent="0.3">
      <c r="A5202" s="17" t="str">
        <f t="shared" si="86"/>
        <v>2022-23Loddon ShireLB2</v>
      </c>
      <c r="B5202" s="17" t="s">
        <v>289</v>
      </c>
      <c r="C5202" s="17" t="s">
        <v>229</v>
      </c>
      <c r="D5202" s="17" t="s">
        <v>334</v>
      </c>
      <c r="E5202" s="17">
        <v>0.72003231017770597</v>
      </c>
      <c r="F5202" s="17">
        <v>0.62179871830665301</v>
      </c>
      <c r="G5202" s="17">
        <v>0.51884248441373304</v>
      </c>
    </row>
    <row r="5203" spans="1:7" x14ac:dyDescent="0.3">
      <c r="A5203" s="17" t="str">
        <f t="shared" si="86"/>
        <v>2022-23Loddon ShireLB1</v>
      </c>
      <c r="B5203" s="17" t="s">
        <v>289</v>
      </c>
      <c r="C5203" s="17" t="s">
        <v>229</v>
      </c>
      <c r="D5203" s="17" t="s">
        <v>329</v>
      </c>
      <c r="E5203" s="17">
        <v>2.3205185918789999</v>
      </c>
      <c r="F5203" s="17">
        <v>3.7135197666989099</v>
      </c>
      <c r="G5203" s="17">
        <v>2.0038980209433999</v>
      </c>
    </row>
    <row r="5204" spans="1:7" x14ac:dyDescent="0.3">
      <c r="A5204" s="17" t="str">
        <f t="shared" si="86"/>
        <v>2022-23Loddon ShireG5</v>
      </c>
      <c r="B5204" s="17" t="s">
        <v>289</v>
      </c>
      <c r="C5204" s="17" t="s">
        <v>229</v>
      </c>
      <c r="D5204" s="17" t="s">
        <v>335</v>
      </c>
      <c r="E5204" s="17">
        <v>54</v>
      </c>
      <c r="F5204" s="17">
        <v>53.15</v>
      </c>
      <c r="G5204" s="17">
        <v>52</v>
      </c>
    </row>
    <row r="5205" spans="1:7" x14ac:dyDescent="0.3">
      <c r="A5205" s="17" t="str">
        <f t="shared" si="86"/>
        <v>2022-23Loddon ShireLB5</v>
      </c>
      <c r="B5205" s="17" t="s">
        <v>289</v>
      </c>
      <c r="C5205" s="17" t="s">
        <v>229</v>
      </c>
      <c r="D5205" s="17" t="s">
        <v>330</v>
      </c>
      <c r="E5205" s="17">
        <v>26.6090050459309</v>
      </c>
      <c r="F5205" s="17">
        <v>35.380655636704098</v>
      </c>
      <c r="G5205" s="17">
        <v>39.4519816965988</v>
      </c>
    </row>
    <row r="5206" spans="1:7" x14ac:dyDescent="0.3">
      <c r="A5206" s="17" t="str">
        <f t="shared" si="86"/>
        <v>2022-23Loddon ShireR3</v>
      </c>
      <c r="B5206" s="17" t="s">
        <v>289</v>
      </c>
      <c r="C5206" s="17" t="s">
        <v>229</v>
      </c>
      <c r="D5206" s="17" t="s">
        <v>300</v>
      </c>
      <c r="E5206" s="17">
        <v>0</v>
      </c>
      <c r="F5206" s="17">
        <v>112.740943187181</v>
      </c>
      <c r="G5206" s="17">
        <v>58.622104241494398</v>
      </c>
    </row>
    <row r="5207" spans="1:7" x14ac:dyDescent="0.3">
      <c r="A5207" s="17" t="str">
        <f t="shared" si="86"/>
        <v>2022-23Loddon ShireG3</v>
      </c>
      <c r="B5207" s="17" t="s">
        <v>289</v>
      </c>
      <c r="C5207" s="17" t="s">
        <v>229</v>
      </c>
      <c r="D5207" s="17" t="s">
        <v>337</v>
      </c>
      <c r="E5207" s="17">
        <v>0.96571428571428597</v>
      </c>
      <c r="F5207" s="17">
        <v>0.926844095214302</v>
      </c>
      <c r="G5207" s="17">
        <v>0.93719236277507001</v>
      </c>
    </row>
    <row r="5208" spans="1:7" x14ac:dyDescent="0.3">
      <c r="A5208" s="17" t="str">
        <f t="shared" si="86"/>
        <v>2022-23Macedon Ranges ShireFS4</v>
      </c>
      <c r="B5208" s="17" t="s">
        <v>289</v>
      </c>
      <c r="C5208" s="17" t="s">
        <v>230</v>
      </c>
      <c r="D5208" s="17" t="s">
        <v>339</v>
      </c>
      <c r="E5208" s="17">
        <v>0.967741935483871</v>
      </c>
      <c r="F5208" s="17">
        <v>0.84019844555310996</v>
      </c>
      <c r="G5208" s="17">
        <v>0.90996094204162503</v>
      </c>
    </row>
    <row r="5209" spans="1:7" x14ac:dyDescent="0.3">
      <c r="A5209" s="17" t="str">
        <f t="shared" si="86"/>
        <v>2022-23Macedon Ranges ShireG1</v>
      </c>
      <c r="B5209" s="17" t="s">
        <v>289</v>
      </c>
      <c r="C5209" s="17" t="s">
        <v>230</v>
      </c>
      <c r="D5209" s="17" t="s">
        <v>338</v>
      </c>
      <c r="E5209" s="17">
        <v>4.5081967213114797E-2</v>
      </c>
      <c r="F5209" s="17">
        <v>8.9952113267928305E-2</v>
      </c>
      <c r="G5209" s="17">
        <v>7.9395617707651397E-2</v>
      </c>
    </row>
    <row r="5210" spans="1:7" x14ac:dyDescent="0.3">
      <c r="A5210" s="17" t="str">
        <f t="shared" si="86"/>
        <v>2022-23Macedon Ranges ShireG2</v>
      </c>
      <c r="B5210" s="17" t="s">
        <v>289</v>
      </c>
      <c r="C5210" s="17" t="s">
        <v>230</v>
      </c>
      <c r="D5210" s="17" t="s">
        <v>22</v>
      </c>
      <c r="E5210" s="17">
        <v>45</v>
      </c>
      <c r="F5210" s="17">
        <v>53.875641025641002</v>
      </c>
      <c r="G5210" s="17">
        <v>48.789473684210499</v>
      </c>
    </row>
    <row r="5211" spans="1:7" x14ac:dyDescent="0.3">
      <c r="A5211" s="17" t="str">
        <f t="shared" si="86"/>
        <v>2022-23Macedon Ranges ShireG3</v>
      </c>
      <c r="B5211" s="17" t="s">
        <v>289</v>
      </c>
      <c r="C5211" s="17" t="s">
        <v>230</v>
      </c>
      <c r="D5211" s="17" t="s">
        <v>337</v>
      </c>
      <c r="E5211" s="17">
        <v>0.88095238095238104</v>
      </c>
      <c r="F5211" s="17">
        <v>0.926844095214302</v>
      </c>
      <c r="G5211" s="17">
        <v>0.92101944762063703</v>
      </c>
    </row>
    <row r="5212" spans="1:7" x14ac:dyDescent="0.3">
      <c r="A5212" s="17" t="str">
        <f t="shared" si="86"/>
        <v>2022-23Macedon Ranges ShireG4</v>
      </c>
      <c r="B5212" s="17" t="s">
        <v>289</v>
      </c>
      <c r="C5212" s="17" t="s">
        <v>230</v>
      </c>
      <c r="D5212" s="17" t="s">
        <v>336</v>
      </c>
      <c r="E5212" s="17">
        <v>53933.287777777798</v>
      </c>
      <c r="F5212" s="17">
        <v>57531.340882433498</v>
      </c>
      <c r="G5212" s="17">
        <v>51769.247578952003</v>
      </c>
    </row>
    <row r="5213" spans="1:7" x14ac:dyDescent="0.3">
      <c r="A5213" s="17" t="str">
        <f t="shared" si="86"/>
        <v>2022-23Macedon Ranges ShireLB1</v>
      </c>
      <c r="B5213" s="17" t="s">
        <v>289</v>
      </c>
      <c r="C5213" s="17" t="s">
        <v>230</v>
      </c>
      <c r="D5213" s="17" t="s">
        <v>329</v>
      </c>
      <c r="E5213" s="17">
        <v>5.0181834978213704</v>
      </c>
      <c r="F5213" s="17">
        <v>3.7135197666989099</v>
      </c>
      <c r="G5213" s="17">
        <v>3.2050518700202399</v>
      </c>
    </row>
    <row r="5214" spans="1:7" x14ac:dyDescent="0.3">
      <c r="A5214" s="17" t="str">
        <f t="shared" si="86"/>
        <v>2022-23Macedon Ranges ShireFS3</v>
      </c>
      <c r="B5214" s="17" t="s">
        <v>289</v>
      </c>
      <c r="C5214" s="17" t="s">
        <v>230</v>
      </c>
      <c r="D5214" s="17" t="s">
        <v>333</v>
      </c>
      <c r="E5214" s="17">
        <v>374.53329809725199</v>
      </c>
      <c r="F5214" s="17">
        <v>533.95638105639796</v>
      </c>
      <c r="G5214" s="17">
        <v>489.51446582349899</v>
      </c>
    </row>
    <row r="5215" spans="1:7" x14ac:dyDescent="0.3">
      <c r="A5215" s="17" t="str">
        <f t="shared" si="86"/>
        <v>2022-23Macedon Ranges ShireAF2</v>
      </c>
      <c r="B5215" s="17" t="s">
        <v>289</v>
      </c>
      <c r="C5215" s="17" t="s">
        <v>230</v>
      </c>
      <c r="D5215" s="17" t="s">
        <v>321</v>
      </c>
      <c r="E5215" s="17">
        <v>1</v>
      </c>
      <c r="F5215" s="17">
        <v>1.5932435144763899</v>
      </c>
      <c r="G5215" s="17">
        <v>1.0763157894736799</v>
      </c>
    </row>
    <row r="5216" spans="1:7" x14ac:dyDescent="0.3">
      <c r="A5216" s="17" t="str">
        <f t="shared" si="86"/>
        <v>2022-23Macedon Ranges ShireG5</v>
      </c>
      <c r="B5216" s="17" t="s">
        <v>289</v>
      </c>
      <c r="C5216" s="17" t="s">
        <v>230</v>
      </c>
      <c r="D5216" s="17" t="s">
        <v>335</v>
      </c>
      <c r="E5216" s="17">
        <v>45</v>
      </c>
      <c r="F5216" s="17">
        <v>53.15</v>
      </c>
      <c r="G5216" s="17">
        <v>48.368421052631597</v>
      </c>
    </row>
    <row r="5217" spans="1:7" x14ac:dyDescent="0.3">
      <c r="A5217" s="17" t="str">
        <f t="shared" si="86"/>
        <v>2022-23Macedon Ranges ShireFS2</v>
      </c>
      <c r="B5217" s="17" t="s">
        <v>289</v>
      </c>
      <c r="C5217" s="17" t="s">
        <v>230</v>
      </c>
      <c r="D5217" s="17" t="s">
        <v>328</v>
      </c>
      <c r="E5217" s="17">
        <v>0.99376947040498398</v>
      </c>
      <c r="F5217" s="17">
        <v>0.86800034719728203</v>
      </c>
      <c r="G5217" s="17">
        <v>0.91349926831543604</v>
      </c>
    </row>
    <row r="5218" spans="1:7" x14ac:dyDescent="0.3">
      <c r="A5218" s="17" t="str">
        <f t="shared" si="86"/>
        <v>2022-23Macedon Ranges ShireAM7</v>
      </c>
      <c r="B5218" s="17" t="s">
        <v>289</v>
      </c>
      <c r="C5218" s="17" t="s">
        <v>230</v>
      </c>
      <c r="D5218" s="17" t="s">
        <v>326</v>
      </c>
      <c r="E5218" s="17">
        <v>0</v>
      </c>
      <c r="F5218" s="17">
        <v>0.63968792645263195</v>
      </c>
      <c r="G5218" s="17">
        <v>0.44685242518059898</v>
      </c>
    </row>
    <row r="5219" spans="1:7" x14ac:dyDescent="0.3">
      <c r="A5219" s="17" t="str">
        <f t="shared" si="86"/>
        <v>2022-23Macedon Ranges ShireLB2</v>
      </c>
      <c r="B5219" s="17" t="s">
        <v>289</v>
      </c>
      <c r="C5219" s="17" t="s">
        <v>230</v>
      </c>
      <c r="D5219" s="17" t="s">
        <v>334</v>
      </c>
      <c r="E5219" s="17">
        <v>0.72099804223768105</v>
      </c>
      <c r="F5219" s="17">
        <v>0.62179871830665301</v>
      </c>
      <c r="G5219" s="17">
        <v>0.58064953460827495</v>
      </c>
    </row>
    <row r="5220" spans="1:7" x14ac:dyDescent="0.3">
      <c r="A5220" s="17" t="str">
        <f t="shared" si="86"/>
        <v>2022-23Macedon Ranges ShireAM5</v>
      </c>
      <c r="B5220" s="17" t="s">
        <v>289</v>
      </c>
      <c r="C5220" s="17" t="s">
        <v>230</v>
      </c>
      <c r="D5220" s="17" t="s">
        <v>324</v>
      </c>
      <c r="E5220" s="17">
        <v>0.38235294117647101</v>
      </c>
      <c r="F5220" s="17">
        <v>0.36645320055673702</v>
      </c>
      <c r="G5220" s="17">
        <v>0.36992027948128098</v>
      </c>
    </row>
    <row r="5221" spans="1:7" x14ac:dyDescent="0.3">
      <c r="A5221" s="17" t="str">
        <f t="shared" si="86"/>
        <v>2022-23Macedon Ranges ShireAM2</v>
      </c>
      <c r="B5221" s="17" t="s">
        <v>289</v>
      </c>
      <c r="C5221" s="17" t="s">
        <v>230</v>
      </c>
      <c r="D5221" s="17" t="s">
        <v>323</v>
      </c>
      <c r="E5221" s="17">
        <v>0.38786764705882398</v>
      </c>
      <c r="F5221" s="17">
        <v>0.43219647255364302</v>
      </c>
      <c r="G5221" s="17">
        <v>0.40831154164153</v>
      </c>
    </row>
    <row r="5222" spans="1:7" x14ac:dyDescent="0.3">
      <c r="A5222" s="17" t="str">
        <f t="shared" si="86"/>
        <v>2022-23Macedon Ranges ShireAM1</v>
      </c>
      <c r="B5222" s="17" t="s">
        <v>289</v>
      </c>
      <c r="C5222" s="17" t="s">
        <v>230</v>
      </c>
      <c r="D5222" s="17" t="s">
        <v>318</v>
      </c>
      <c r="E5222" s="17">
        <v>1.1409883720930201</v>
      </c>
      <c r="F5222" s="17">
        <v>1.9084866693768601</v>
      </c>
      <c r="G5222" s="17">
        <v>1.6272774144573501</v>
      </c>
    </row>
    <row r="5223" spans="1:7" x14ac:dyDescent="0.3">
      <c r="A5223" s="17" t="str">
        <f t="shared" si="86"/>
        <v>2022-23Macedon Ranges ShireAF6</v>
      </c>
      <c r="B5223" s="17" t="s">
        <v>289</v>
      </c>
      <c r="C5223" s="17" t="s">
        <v>230</v>
      </c>
      <c r="D5223" s="17" t="s">
        <v>332</v>
      </c>
      <c r="E5223" s="17">
        <v>7.3340366761298199</v>
      </c>
      <c r="F5223" s="17">
        <v>4.5893074838611296</v>
      </c>
      <c r="G5223" s="17">
        <v>3.7048875802930099</v>
      </c>
    </row>
    <row r="5224" spans="1:7" x14ac:dyDescent="0.3">
      <c r="A5224" s="17" t="str">
        <f t="shared" si="86"/>
        <v>2022-23Macedon Ranges ShireFS1</v>
      </c>
      <c r="B5224" s="17" t="s">
        <v>289</v>
      </c>
      <c r="C5224" s="17" t="s">
        <v>230</v>
      </c>
      <c r="D5224" s="17" t="s">
        <v>327</v>
      </c>
      <c r="E5224" s="17">
        <v>2.1666666666666701</v>
      </c>
      <c r="F5224" s="17">
        <v>2.0179266072490498</v>
      </c>
      <c r="G5224" s="17">
        <v>1.94330320074027</v>
      </c>
    </row>
    <row r="5225" spans="1:7" x14ac:dyDescent="0.3">
      <c r="A5225" s="17" t="str">
        <f t="shared" si="86"/>
        <v>2022-23Macedon Ranges ShireAF7</v>
      </c>
      <c r="B5225" s="17" t="s">
        <v>289</v>
      </c>
      <c r="C5225" s="17" t="s">
        <v>230</v>
      </c>
      <c r="D5225" s="17" t="s">
        <v>322</v>
      </c>
      <c r="E5225" s="17">
        <v>1.5732956964779901</v>
      </c>
      <c r="F5225" s="17">
        <v>11.500413423283</v>
      </c>
      <c r="G5225" s="17">
        <v>13.3978698899947</v>
      </c>
    </row>
    <row r="5226" spans="1:7" x14ac:dyDescent="0.3">
      <c r="A5226" s="17" t="str">
        <f t="shared" si="86"/>
        <v>2022-23Macedon Ranges ShireC2</v>
      </c>
      <c r="B5226" s="17" t="s">
        <v>289</v>
      </c>
      <c r="C5226" s="17" t="s">
        <v>230</v>
      </c>
      <c r="D5226" s="17" t="s">
        <v>311</v>
      </c>
      <c r="E5226" s="17">
        <v>14551.024322872699</v>
      </c>
      <c r="F5226" s="17">
        <v>17890.101708148799</v>
      </c>
      <c r="G5226" s="17">
        <v>21055.4866614577</v>
      </c>
    </row>
    <row r="5227" spans="1:7" x14ac:dyDescent="0.3">
      <c r="A5227" s="17" t="str">
        <f t="shared" si="86"/>
        <v>2022-23Macedon Ranges ShireE2</v>
      </c>
      <c r="B5227" s="17" t="s">
        <v>289</v>
      </c>
      <c r="C5227" s="17" t="s">
        <v>230</v>
      </c>
      <c r="D5227" s="17" t="s">
        <v>54</v>
      </c>
      <c r="E5227" s="17">
        <v>4412.6763443058699</v>
      </c>
      <c r="F5227" s="17">
        <v>3923.0064852901201</v>
      </c>
      <c r="G5227" s="17">
        <v>4121.2741429155903</v>
      </c>
    </row>
    <row r="5228" spans="1:7" x14ac:dyDescent="0.3">
      <c r="A5228" s="17" t="str">
        <f t="shared" si="86"/>
        <v>2022-23Macedon Ranges ShireE4</v>
      </c>
      <c r="B5228" s="17" t="s">
        <v>289</v>
      </c>
      <c r="C5228" s="17" t="s">
        <v>230</v>
      </c>
      <c r="D5228" s="17" t="s">
        <v>299</v>
      </c>
      <c r="E5228" s="17">
        <v>1929.78940911879</v>
      </c>
      <c r="F5228" s="17">
        <v>1846.8824585038799</v>
      </c>
      <c r="G5228" s="17">
        <v>1874.79721156764</v>
      </c>
    </row>
    <row r="5229" spans="1:7" x14ac:dyDescent="0.3">
      <c r="A5229" s="17" t="str">
        <f t="shared" si="86"/>
        <v>2022-23Macedon Ranges ShireL1</v>
      </c>
      <c r="B5229" s="17" t="s">
        <v>289</v>
      </c>
      <c r="C5229" s="17" t="s">
        <v>230</v>
      </c>
      <c r="D5229" s="17" t="s">
        <v>63</v>
      </c>
      <c r="E5229" s="17">
        <v>1.6781242266765699</v>
      </c>
      <c r="F5229" s="17">
        <v>2.64124785824758</v>
      </c>
      <c r="G5229" s="17">
        <v>2.6235884573628798</v>
      </c>
    </row>
    <row r="5230" spans="1:7" x14ac:dyDescent="0.3">
      <c r="A5230" s="17" t="str">
        <f t="shared" si="86"/>
        <v>2022-23Macedon Ranges ShireL2</v>
      </c>
      <c r="B5230" s="17" t="s">
        <v>289</v>
      </c>
      <c r="C5230" s="17" t="s">
        <v>230</v>
      </c>
      <c r="D5230" s="17" t="s">
        <v>316</v>
      </c>
      <c r="E5230" s="17">
        <v>4.2143033902499398E-2</v>
      </c>
      <c r="F5230" s="17">
        <v>0.26483524241297501</v>
      </c>
      <c r="G5230" s="17">
        <v>0.400057053538937</v>
      </c>
    </row>
    <row r="5231" spans="1:7" x14ac:dyDescent="0.3">
      <c r="A5231" s="17" t="str">
        <f t="shared" si="86"/>
        <v>2022-23Macedon Ranges ShireO2</v>
      </c>
      <c r="B5231" s="17" t="s">
        <v>289</v>
      </c>
      <c r="C5231" s="17" t="s">
        <v>230</v>
      </c>
      <c r="D5231" s="17" t="s">
        <v>315</v>
      </c>
      <c r="E5231" s="17">
        <v>9.4530351657027098E-2</v>
      </c>
      <c r="F5231" s="17">
        <v>0.148505628817174</v>
      </c>
      <c r="G5231" s="17">
        <v>0.15021049230477601</v>
      </c>
    </row>
    <row r="5232" spans="1:7" x14ac:dyDescent="0.3">
      <c r="A5232" s="17" t="str">
        <f t="shared" si="86"/>
        <v>2022-23Macedon Ranges ShireO3</v>
      </c>
      <c r="B5232" s="17" t="s">
        <v>289</v>
      </c>
      <c r="C5232" s="17" t="s">
        <v>230</v>
      </c>
      <c r="D5232" s="17" t="s">
        <v>314</v>
      </c>
      <c r="E5232" s="17">
        <v>5.8352068924090797E-3</v>
      </c>
      <c r="F5232" s="17">
        <v>2.9313650044590699E-2</v>
      </c>
      <c r="G5232" s="17">
        <v>3.7135975614160599E-2</v>
      </c>
    </row>
    <row r="5233" spans="1:7" x14ac:dyDescent="0.3">
      <c r="A5233" s="17" t="str">
        <f t="shared" ref="A5233:A5296" si="87">CONCATENATE(B5233,C5233,D5233)</f>
        <v>2022-23Macedon Ranges ShireO4</v>
      </c>
      <c r="B5233" s="17" t="s">
        <v>289</v>
      </c>
      <c r="C5233" s="17" t="s">
        <v>230</v>
      </c>
      <c r="D5233" s="17" t="s">
        <v>313</v>
      </c>
      <c r="E5233" s="17">
        <v>0.11960952459266699</v>
      </c>
      <c r="F5233" s="17">
        <v>0.195570360867104</v>
      </c>
      <c r="G5233" s="17">
        <v>0.21709661932878299</v>
      </c>
    </row>
    <row r="5234" spans="1:7" x14ac:dyDescent="0.3">
      <c r="A5234" s="17" t="str">
        <f t="shared" si="87"/>
        <v>2022-23Macedon Ranges ShireWC5</v>
      </c>
      <c r="B5234" s="17" t="s">
        <v>289</v>
      </c>
      <c r="C5234" s="17" t="s">
        <v>230</v>
      </c>
      <c r="D5234" s="17" t="s">
        <v>46</v>
      </c>
      <c r="E5234" s="17">
        <v>0.70523733226517105</v>
      </c>
      <c r="F5234" s="17">
        <v>0.48157373029276901</v>
      </c>
      <c r="G5234" s="17">
        <v>0.50493190434360402</v>
      </c>
    </row>
    <row r="5235" spans="1:7" x14ac:dyDescent="0.3">
      <c r="A5235" s="17" t="str">
        <f t="shared" si="87"/>
        <v>2022-23Macedon Ranges ShireC3</v>
      </c>
      <c r="B5235" s="17" t="s">
        <v>289</v>
      </c>
      <c r="C5235" s="17" t="s">
        <v>230</v>
      </c>
      <c r="D5235" s="17" t="s">
        <v>310</v>
      </c>
      <c r="E5235" s="17">
        <v>30.6658823529412</v>
      </c>
      <c r="F5235" s="17">
        <v>105.235536283898</v>
      </c>
      <c r="G5235" s="17">
        <v>17.985387907078699</v>
      </c>
    </row>
    <row r="5236" spans="1:7" x14ac:dyDescent="0.3">
      <c r="A5236" s="17" t="str">
        <f t="shared" si="87"/>
        <v>2022-23Macedon Ranges ShireO5</v>
      </c>
      <c r="B5236" s="17" t="s">
        <v>289</v>
      </c>
      <c r="C5236" s="17" t="s">
        <v>230</v>
      </c>
      <c r="D5236" s="17" t="s">
        <v>70</v>
      </c>
      <c r="E5236" s="17">
        <v>1.2341585428424799</v>
      </c>
      <c r="F5236" s="17">
        <v>1.1059595598276799</v>
      </c>
      <c r="G5236" s="17">
        <v>1.0302152274769401</v>
      </c>
    </row>
    <row r="5237" spans="1:7" x14ac:dyDescent="0.3">
      <c r="A5237" s="17" t="str">
        <f t="shared" si="87"/>
        <v>2022-23Macedon Ranges ShireC1</v>
      </c>
      <c r="B5237" s="17" t="s">
        <v>289</v>
      </c>
      <c r="C5237" s="17" t="s">
        <v>230</v>
      </c>
      <c r="D5237" s="17" t="s">
        <v>312</v>
      </c>
      <c r="E5237" s="17">
        <v>2069.9762142254299</v>
      </c>
      <c r="F5237" s="17">
        <v>2409.9772621942202</v>
      </c>
      <c r="G5237" s="17">
        <v>2527.6408925668902</v>
      </c>
    </row>
    <row r="5238" spans="1:7" x14ac:dyDescent="0.3">
      <c r="A5238" s="17" t="str">
        <f t="shared" si="87"/>
        <v>2022-23Macedon Ranges ShireS2</v>
      </c>
      <c r="B5238" s="17" t="s">
        <v>289</v>
      </c>
      <c r="C5238" s="17" t="s">
        <v>230</v>
      </c>
      <c r="D5238" s="17" t="s">
        <v>317</v>
      </c>
      <c r="E5238" s="17">
        <v>2.60114056087353E-3</v>
      </c>
      <c r="F5238" s="17">
        <v>3.07688577560212E-3</v>
      </c>
      <c r="G5238" s="17">
        <v>3.2832652195587501E-3</v>
      </c>
    </row>
    <row r="5239" spans="1:7" x14ac:dyDescent="0.3">
      <c r="A5239" s="17" t="str">
        <f t="shared" si="87"/>
        <v>2022-23Macedon Ranges ShireS1</v>
      </c>
      <c r="B5239" s="17" t="s">
        <v>289</v>
      </c>
      <c r="C5239" s="17" t="s">
        <v>230</v>
      </c>
      <c r="D5239" s="17" t="s">
        <v>116</v>
      </c>
      <c r="E5239" s="17">
        <v>0.524715205547301</v>
      </c>
      <c r="F5239" s="17">
        <v>0.58414073656118604</v>
      </c>
      <c r="G5239" s="17">
        <v>0.55576037263242795</v>
      </c>
    </row>
    <row r="5240" spans="1:7" x14ac:dyDescent="0.3">
      <c r="A5240" s="17" t="str">
        <f t="shared" si="87"/>
        <v>2022-23Macedon Ranges ShireOP1</v>
      </c>
      <c r="B5240" s="17" t="s">
        <v>289</v>
      </c>
      <c r="C5240" s="17" t="s">
        <v>230</v>
      </c>
      <c r="D5240" s="17" t="s">
        <v>306</v>
      </c>
      <c r="E5240" s="17">
        <v>2.8213787203386E-2</v>
      </c>
      <c r="F5240" s="17">
        <v>-1.20220242720441E-2</v>
      </c>
      <c r="G5240" s="17">
        <v>-1.39067463316225E-2</v>
      </c>
    </row>
    <row r="5241" spans="1:7" x14ac:dyDescent="0.3">
      <c r="A5241" s="17" t="str">
        <f t="shared" si="87"/>
        <v>2022-23Macedon Ranges ShireC7</v>
      </c>
      <c r="B5241" s="17" t="s">
        <v>289</v>
      </c>
      <c r="C5241" s="17" t="s">
        <v>230</v>
      </c>
      <c r="D5241" s="17" t="s">
        <v>296</v>
      </c>
      <c r="E5241" s="17">
        <v>0.19708029197080301</v>
      </c>
      <c r="F5241" s="17">
        <v>0.182727611163157</v>
      </c>
      <c r="G5241" s="17">
        <v>0.18457679769712301</v>
      </c>
    </row>
    <row r="5242" spans="1:7" x14ac:dyDescent="0.3">
      <c r="A5242" s="17" t="str">
        <f t="shared" si="87"/>
        <v>2022-23Macedon Ranges ShireAM6</v>
      </c>
      <c r="B5242" s="17" t="s">
        <v>289</v>
      </c>
      <c r="C5242" s="17" t="s">
        <v>230</v>
      </c>
      <c r="D5242" s="17" t="s">
        <v>325</v>
      </c>
      <c r="E5242" s="17">
        <v>22.551714877618402</v>
      </c>
      <c r="F5242" s="17">
        <v>14.217352510829301</v>
      </c>
      <c r="G5242" s="17">
        <v>18.2093771358971</v>
      </c>
    </row>
    <row r="5243" spans="1:7" x14ac:dyDescent="0.3">
      <c r="A5243" s="17" t="str">
        <f t="shared" si="87"/>
        <v>2022-23Macedon Ranges ShireLB4</v>
      </c>
      <c r="B5243" s="17" t="s">
        <v>289</v>
      </c>
      <c r="C5243" s="17" t="s">
        <v>230</v>
      </c>
      <c r="D5243" s="17" t="s">
        <v>331</v>
      </c>
      <c r="E5243" s="17">
        <v>0.16258088681657901</v>
      </c>
      <c r="F5243" s="17">
        <v>0.122091598425925</v>
      </c>
      <c r="G5243" s="17">
        <v>0.13571713090356599</v>
      </c>
    </row>
    <row r="5244" spans="1:7" x14ac:dyDescent="0.3">
      <c r="A5244" s="17" t="str">
        <f t="shared" si="87"/>
        <v>2022-23Macedon Ranges ShireC6</v>
      </c>
      <c r="B5244" s="17" t="s">
        <v>289</v>
      </c>
      <c r="C5244" s="17" t="s">
        <v>230</v>
      </c>
      <c r="D5244" s="17" t="s">
        <v>307</v>
      </c>
      <c r="E5244" s="17">
        <v>10</v>
      </c>
      <c r="F5244" s="17">
        <v>5.4936708860759502</v>
      </c>
      <c r="G5244" s="17">
        <v>5.0526315789473699</v>
      </c>
    </row>
    <row r="5245" spans="1:7" x14ac:dyDescent="0.3">
      <c r="A5245" s="17" t="str">
        <f t="shared" si="87"/>
        <v>2022-23Macedon Ranges ShireC4</v>
      </c>
      <c r="B5245" s="17" t="s">
        <v>289</v>
      </c>
      <c r="C5245" s="17" t="s">
        <v>230</v>
      </c>
      <c r="D5245" s="17" t="s">
        <v>309</v>
      </c>
      <c r="E5245" s="17">
        <v>1632.91260646052</v>
      </c>
      <c r="F5245" s="17">
        <v>1671.0885249641201</v>
      </c>
      <c r="G5245" s="17">
        <v>1741.54916294848</v>
      </c>
    </row>
    <row r="5246" spans="1:7" x14ac:dyDescent="0.3">
      <c r="A5246" s="17" t="str">
        <f t="shared" si="87"/>
        <v>2022-23Macedon Ranges ShireR2</v>
      </c>
      <c r="B5246" s="17" t="s">
        <v>289</v>
      </c>
      <c r="C5246" s="17" t="s">
        <v>230</v>
      </c>
      <c r="D5246" s="17" t="s">
        <v>31</v>
      </c>
      <c r="E5246" s="17">
        <v>0.92559188275084603</v>
      </c>
      <c r="F5246" s="17">
        <v>0.96653235715222696</v>
      </c>
      <c r="G5246" s="17">
        <v>0.967465484371552</v>
      </c>
    </row>
    <row r="5247" spans="1:7" x14ac:dyDescent="0.3">
      <c r="A5247" s="17" t="str">
        <f t="shared" si="87"/>
        <v>2022-23Macedon Ranges ShireLB5</v>
      </c>
      <c r="B5247" s="17" t="s">
        <v>289</v>
      </c>
      <c r="C5247" s="17" t="s">
        <v>230</v>
      </c>
      <c r="D5247" s="17" t="s">
        <v>330</v>
      </c>
      <c r="E5247" s="17">
        <v>26.407427299930902</v>
      </c>
      <c r="F5247" s="17">
        <v>35.380655636704098</v>
      </c>
      <c r="G5247" s="17">
        <v>30.486775754781998</v>
      </c>
    </row>
    <row r="5248" spans="1:7" x14ac:dyDescent="0.3">
      <c r="A5248" s="17" t="str">
        <f t="shared" si="87"/>
        <v>2022-23Macedon Ranges ShireMC2</v>
      </c>
      <c r="B5248" s="17" t="s">
        <v>289</v>
      </c>
      <c r="C5248" s="17" t="s">
        <v>230</v>
      </c>
      <c r="D5248" s="17" t="s">
        <v>320</v>
      </c>
      <c r="E5248" s="17">
        <v>1.00202429149798</v>
      </c>
      <c r="F5248" s="17">
        <v>1.02181898787823</v>
      </c>
      <c r="G5248" s="17">
        <v>0.84537121554803496</v>
      </c>
    </row>
    <row r="5249" spans="1:7" x14ac:dyDescent="0.3">
      <c r="A5249" s="17" t="str">
        <f t="shared" si="87"/>
        <v>2022-23Macedon Ranges ShireMC3</v>
      </c>
      <c r="B5249" s="17" t="s">
        <v>289</v>
      </c>
      <c r="C5249" s="17" t="s">
        <v>230</v>
      </c>
      <c r="D5249" s="17" t="s">
        <v>297</v>
      </c>
      <c r="E5249" s="17">
        <v>91.216370330459796</v>
      </c>
      <c r="F5249" s="17">
        <v>86.610523781947194</v>
      </c>
      <c r="G5249" s="17">
        <v>74.322893247664197</v>
      </c>
    </row>
    <row r="5250" spans="1:7" x14ac:dyDescent="0.3">
      <c r="A5250" s="17" t="str">
        <f t="shared" si="87"/>
        <v>2022-23Macedon Ranges ShireMC5</v>
      </c>
      <c r="B5250" s="17" t="s">
        <v>289</v>
      </c>
      <c r="C5250" s="17" t="s">
        <v>230</v>
      </c>
      <c r="D5250" s="17" t="s">
        <v>303</v>
      </c>
      <c r="E5250" s="17">
        <v>0.8</v>
      </c>
      <c r="F5250" s="17">
        <v>0.822019356937015</v>
      </c>
      <c r="G5250" s="17">
        <v>0.68079660160656696</v>
      </c>
    </row>
    <row r="5251" spans="1:7" x14ac:dyDescent="0.3">
      <c r="A5251" s="17" t="str">
        <f t="shared" si="87"/>
        <v>2022-23Macedon Ranges ShireWC4</v>
      </c>
      <c r="B5251" s="17" t="s">
        <v>289</v>
      </c>
      <c r="C5251" s="17" t="s">
        <v>230</v>
      </c>
      <c r="D5251" s="17" t="s">
        <v>291</v>
      </c>
      <c r="E5251" s="17">
        <v>76.345952615221194</v>
      </c>
      <c r="F5251" s="17">
        <v>77.599560290157896</v>
      </c>
      <c r="G5251" s="17">
        <v>79.187569800334302</v>
      </c>
    </row>
    <row r="5252" spans="1:7" x14ac:dyDescent="0.3">
      <c r="A5252" s="17" t="str">
        <f t="shared" si="87"/>
        <v>2022-23Macedon Ranges ShireR1</v>
      </c>
      <c r="B5252" s="17" t="s">
        <v>289</v>
      </c>
      <c r="C5252" s="17" t="s">
        <v>230</v>
      </c>
      <c r="D5252" s="17" t="s">
        <v>301</v>
      </c>
      <c r="E5252" s="17">
        <v>144.87034949267201</v>
      </c>
      <c r="F5252" s="17">
        <v>82.350770672540904</v>
      </c>
      <c r="G5252" s="17">
        <v>59.901290849996101</v>
      </c>
    </row>
    <row r="5253" spans="1:7" x14ac:dyDescent="0.3">
      <c r="A5253" s="17" t="str">
        <f t="shared" si="87"/>
        <v>2022-23Macedon Ranges ShireMC4</v>
      </c>
      <c r="B5253" s="17" t="s">
        <v>289</v>
      </c>
      <c r="C5253" s="17" t="s">
        <v>230</v>
      </c>
      <c r="D5253" s="17" t="s">
        <v>304</v>
      </c>
      <c r="E5253" s="17">
        <v>0.80723158828748898</v>
      </c>
      <c r="F5253" s="17">
        <v>0.77911428914280301</v>
      </c>
      <c r="G5253" s="17">
        <v>0.66933957230727503</v>
      </c>
    </row>
    <row r="5254" spans="1:7" x14ac:dyDescent="0.3">
      <c r="A5254" s="17" t="str">
        <f t="shared" si="87"/>
        <v>2022-23Macedon Ranges ShireR3</v>
      </c>
      <c r="B5254" s="17" t="s">
        <v>289</v>
      </c>
      <c r="C5254" s="17" t="s">
        <v>230</v>
      </c>
      <c r="D5254" s="17" t="s">
        <v>300</v>
      </c>
      <c r="E5254" s="17">
        <v>78.331782488986804</v>
      </c>
      <c r="F5254" s="17">
        <v>112.740943187181</v>
      </c>
      <c r="G5254" s="17">
        <v>59.171787160309002</v>
      </c>
    </row>
    <row r="5255" spans="1:7" x14ac:dyDescent="0.3">
      <c r="A5255" s="17" t="str">
        <f t="shared" si="87"/>
        <v>2022-23Macedon Ranges ShireC5</v>
      </c>
      <c r="B5255" s="17" t="s">
        <v>289</v>
      </c>
      <c r="C5255" s="17" t="s">
        <v>230</v>
      </c>
      <c r="D5255" s="17" t="s">
        <v>308</v>
      </c>
      <c r="E5255" s="17">
        <v>392.61873705209899</v>
      </c>
      <c r="F5255" s="17">
        <v>564.26027484438498</v>
      </c>
      <c r="G5255" s="17">
        <v>608.08926455673395</v>
      </c>
    </row>
    <row r="5256" spans="1:7" x14ac:dyDescent="0.3">
      <c r="A5256" s="17" t="str">
        <f t="shared" si="87"/>
        <v>2022-23Macedon Ranges ShireWC1</v>
      </c>
      <c r="B5256" s="17" t="s">
        <v>289</v>
      </c>
      <c r="C5256" s="17" t="s">
        <v>230</v>
      </c>
      <c r="D5256" s="17" t="s">
        <v>294</v>
      </c>
      <c r="E5256" s="17">
        <v>135.075521457684</v>
      </c>
      <c r="F5256" s="17">
        <v>142.272041912909</v>
      </c>
      <c r="G5256" s="17">
        <v>118.168060602379</v>
      </c>
    </row>
    <row r="5257" spans="1:7" x14ac:dyDescent="0.3">
      <c r="A5257" s="17" t="str">
        <f t="shared" si="87"/>
        <v>2022-23Macedon Ranges ShireWC3</v>
      </c>
      <c r="B5257" s="17" t="s">
        <v>289</v>
      </c>
      <c r="C5257" s="17" t="s">
        <v>230</v>
      </c>
      <c r="D5257" s="17" t="s">
        <v>292</v>
      </c>
      <c r="E5257" s="17">
        <v>106.879322126555</v>
      </c>
      <c r="F5257" s="17">
        <v>137.95516789220801</v>
      </c>
      <c r="G5257" s="17">
        <v>131.51140651485699</v>
      </c>
    </row>
    <row r="5258" spans="1:7" x14ac:dyDescent="0.3">
      <c r="A5258" s="17" t="str">
        <f t="shared" si="87"/>
        <v>2022-23Macedon Ranges ShireMC6</v>
      </c>
      <c r="B5258" s="17" t="s">
        <v>289</v>
      </c>
      <c r="C5258" s="17" t="s">
        <v>230</v>
      </c>
      <c r="D5258" s="17" t="s">
        <v>302</v>
      </c>
      <c r="E5258" s="17">
        <v>1.0242914979757101</v>
      </c>
      <c r="F5258" s="17">
        <v>0.97788007754137096</v>
      </c>
      <c r="G5258" s="17">
        <v>0.80656857930280002</v>
      </c>
    </row>
    <row r="5259" spans="1:7" x14ac:dyDescent="0.3">
      <c r="A5259" s="17" t="str">
        <f t="shared" si="87"/>
        <v>2022-23Macedon Ranges ShireWC2</v>
      </c>
      <c r="B5259" s="17" t="s">
        <v>289</v>
      </c>
      <c r="C5259" s="17" t="s">
        <v>230</v>
      </c>
      <c r="D5259" s="17" t="s">
        <v>293</v>
      </c>
      <c r="E5259" s="17">
        <v>3.8014588949731798</v>
      </c>
      <c r="F5259" s="17">
        <v>6.0319201847867001</v>
      </c>
      <c r="G5259" s="17">
        <v>3.7542024324584302</v>
      </c>
    </row>
    <row r="5260" spans="1:7" x14ac:dyDescent="0.3">
      <c r="A5260" s="17" t="str">
        <f t="shared" si="87"/>
        <v>2022-23Macedon Ranges ShireR4</v>
      </c>
      <c r="B5260" s="17" t="s">
        <v>289</v>
      </c>
      <c r="C5260" s="17" t="s">
        <v>230</v>
      </c>
      <c r="D5260" s="17" t="s">
        <v>290</v>
      </c>
      <c r="E5260" s="17">
        <v>8.2265737775744601</v>
      </c>
      <c r="F5260" s="17">
        <v>18.264228852014799</v>
      </c>
      <c r="G5260" s="17">
        <v>8.8172419125648904</v>
      </c>
    </row>
    <row r="5261" spans="1:7" x14ac:dyDescent="0.3">
      <c r="A5261" s="17" t="str">
        <f t="shared" si="87"/>
        <v>2022-23Macedon Ranges ShireSP4</v>
      </c>
      <c r="B5261" s="17" t="s">
        <v>289</v>
      </c>
      <c r="C5261" s="17" t="s">
        <v>230</v>
      </c>
      <c r="D5261" s="17" t="s">
        <v>319</v>
      </c>
      <c r="E5261" s="17">
        <v>0.39285714285714302</v>
      </c>
      <c r="F5261" s="17">
        <v>0.52134335627158601</v>
      </c>
      <c r="G5261" s="17">
        <v>0.55194862155388502</v>
      </c>
    </row>
    <row r="5262" spans="1:7" x14ac:dyDescent="0.3">
      <c r="A5262" s="17" t="str">
        <f t="shared" si="87"/>
        <v>2022-23Macedon Ranges ShireSP3</v>
      </c>
      <c r="B5262" s="17" t="s">
        <v>289</v>
      </c>
      <c r="C5262" s="17" t="s">
        <v>230</v>
      </c>
      <c r="D5262" s="17" t="s">
        <v>295</v>
      </c>
      <c r="E5262" s="17">
        <v>3861.3100850340102</v>
      </c>
      <c r="F5262" s="17">
        <v>3010.6430743850301</v>
      </c>
      <c r="G5262" s="17">
        <v>2455.5651759744401</v>
      </c>
    </row>
    <row r="5263" spans="1:7" x14ac:dyDescent="0.3">
      <c r="A5263" s="17" t="str">
        <f t="shared" si="87"/>
        <v>2022-23Macedon Ranges ShireSP2</v>
      </c>
      <c r="B5263" s="17" t="s">
        <v>289</v>
      </c>
      <c r="C5263" s="17" t="s">
        <v>230</v>
      </c>
      <c r="D5263" s="17" t="s">
        <v>38</v>
      </c>
      <c r="E5263" s="17">
        <v>0.50925925925925897</v>
      </c>
      <c r="F5263" s="17">
        <v>0.63316761822819201</v>
      </c>
      <c r="G5263" s="17">
        <v>0.56201387894667298</v>
      </c>
    </row>
    <row r="5264" spans="1:7" x14ac:dyDescent="0.3">
      <c r="A5264" s="17" t="str">
        <f t="shared" si="87"/>
        <v>2022-23Macedon Ranges ShireSP1</v>
      </c>
      <c r="B5264" s="17" t="s">
        <v>289</v>
      </c>
      <c r="C5264" s="17" t="s">
        <v>230</v>
      </c>
      <c r="D5264" s="17" t="s">
        <v>305</v>
      </c>
      <c r="E5264" s="17">
        <v>130</v>
      </c>
      <c r="F5264" s="17">
        <v>87.031818181818196</v>
      </c>
      <c r="G5264" s="17">
        <v>83.642105263157902</v>
      </c>
    </row>
    <row r="5265" spans="1:7" x14ac:dyDescent="0.3">
      <c r="A5265" s="17" t="str">
        <f t="shared" si="87"/>
        <v>2022-23Macedon Ranges ShireR5</v>
      </c>
      <c r="B5265" s="17" t="s">
        <v>289</v>
      </c>
      <c r="C5265" s="17" t="s">
        <v>230</v>
      </c>
      <c r="D5265" s="17" t="s">
        <v>298</v>
      </c>
      <c r="E5265" s="17">
        <v>35</v>
      </c>
      <c r="F5265" s="17">
        <v>50.147435897435898</v>
      </c>
      <c r="G5265" s="17">
        <v>40.052631578947398</v>
      </c>
    </row>
    <row r="5266" spans="1:7" x14ac:dyDescent="0.3">
      <c r="A5266" s="17" t="str">
        <f t="shared" si="87"/>
        <v>2022-23Manningham CityLB2</v>
      </c>
      <c r="B5266" s="17" t="s">
        <v>289</v>
      </c>
      <c r="C5266" s="17" t="s">
        <v>231</v>
      </c>
      <c r="D5266" s="17" t="s">
        <v>334</v>
      </c>
      <c r="E5266" s="17">
        <v>0.64909075239162295</v>
      </c>
      <c r="F5266" s="17">
        <v>0.62179871830665301</v>
      </c>
      <c r="G5266" s="17">
        <v>0.68457151828236096</v>
      </c>
    </row>
    <row r="5267" spans="1:7" x14ac:dyDescent="0.3">
      <c r="A5267" s="17" t="str">
        <f t="shared" si="87"/>
        <v>2022-23Manningham CityLB5</v>
      </c>
      <c r="B5267" s="17" t="s">
        <v>289</v>
      </c>
      <c r="C5267" s="17" t="s">
        <v>231</v>
      </c>
      <c r="D5267" s="17" t="s">
        <v>330</v>
      </c>
      <c r="E5267" s="17">
        <v>27.4491782263616</v>
      </c>
      <c r="F5267" s="17">
        <v>35.380655636704098</v>
      </c>
      <c r="G5267" s="17">
        <v>41.3188283958591</v>
      </c>
    </row>
    <row r="5268" spans="1:7" x14ac:dyDescent="0.3">
      <c r="A5268" s="17" t="str">
        <f t="shared" si="87"/>
        <v>2022-23Manningham CityMC2</v>
      </c>
      <c r="B5268" s="17" t="s">
        <v>289</v>
      </c>
      <c r="C5268" s="17" t="s">
        <v>231</v>
      </c>
      <c r="D5268" s="17" t="s">
        <v>320</v>
      </c>
      <c r="E5268" s="17">
        <v>1.0166147455867101</v>
      </c>
      <c r="F5268" s="17">
        <v>1.02181898787823</v>
      </c>
      <c r="G5268" s="17">
        <v>1.00858491874586</v>
      </c>
    </row>
    <row r="5269" spans="1:7" x14ac:dyDescent="0.3">
      <c r="A5269" s="17" t="str">
        <f t="shared" si="87"/>
        <v>2022-23Manningham CityMC3</v>
      </c>
      <c r="B5269" s="17" t="s">
        <v>289</v>
      </c>
      <c r="C5269" s="17" t="s">
        <v>231</v>
      </c>
      <c r="D5269" s="17" t="s">
        <v>297</v>
      </c>
      <c r="E5269" s="17">
        <v>72.322928032639098</v>
      </c>
      <c r="F5269" s="17">
        <v>86.610523781947194</v>
      </c>
      <c r="G5269" s="17">
        <v>85.705721362328603</v>
      </c>
    </row>
    <row r="5270" spans="1:7" x14ac:dyDescent="0.3">
      <c r="A5270" s="17" t="str">
        <f t="shared" si="87"/>
        <v>2022-23Manningham CityMC4</v>
      </c>
      <c r="B5270" s="17" t="s">
        <v>289</v>
      </c>
      <c r="C5270" s="17" t="s">
        <v>231</v>
      </c>
      <c r="D5270" s="17" t="s">
        <v>304</v>
      </c>
      <c r="E5270" s="17">
        <v>0.81282706583911402</v>
      </c>
      <c r="F5270" s="17">
        <v>0.77911428914280301</v>
      </c>
      <c r="G5270" s="17">
        <v>0.766823891995286</v>
      </c>
    </row>
    <row r="5271" spans="1:7" x14ac:dyDescent="0.3">
      <c r="A5271" s="17" t="str">
        <f t="shared" si="87"/>
        <v>2022-23Manningham CityLB4</v>
      </c>
      <c r="B5271" s="17" t="s">
        <v>289</v>
      </c>
      <c r="C5271" s="17" t="s">
        <v>231</v>
      </c>
      <c r="D5271" s="17" t="s">
        <v>331</v>
      </c>
      <c r="E5271" s="17">
        <v>0.10689748996666899</v>
      </c>
      <c r="F5271" s="17">
        <v>0.122091598425925</v>
      </c>
      <c r="G5271" s="17">
        <v>0.132801626896181</v>
      </c>
    </row>
    <row r="5272" spans="1:7" x14ac:dyDescent="0.3">
      <c r="A5272" s="17" t="str">
        <f t="shared" si="87"/>
        <v>2022-23Manningham CityMC5</v>
      </c>
      <c r="B5272" s="17" t="s">
        <v>289</v>
      </c>
      <c r="C5272" s="17" t="s">
        <v>231</v>
      </c>
      <c r="D5272" s="17" t="s">
        <v>303</v>
      </c>
      <c r="E5272" s="17">
        <v>1</v>
      </c>
      <c r="F5272" s="17">
        <v>0.822019356937015</v>
      </c>
      <c r="G5272" s="17">
        <v>0.82738093339323804</v>
      </c>
    </row>
    <row r="5273" spans="1:7" x14ac:dyDescent="0.3">
      <c r="A5273" s="17" t="str">
        <f t="shared" si="87"/>
        <v>2022-23Manningham CityMC6</v>
      </c>
      <c r="B5273" s="17" t="s">
        <v>289</v>
      </c>
      <c r="C5273" s="17" t="s">
        <v>231</v>
      </c>
      <c r="D5273" s="17" t="s">
        <v>302</v>
      </c>
      <c r="E5273" s="17">
        <v>0.93250259605399799</v>
      </c>
      <c r="F5273" s="17">
        <v>0.97788007754137096</v>
      </c>
      <c r="G5273" s="17">
        <v>0.95249207594398999</v>
      </c>
    </row>
    <row r="5274" spans="1:7" x14ac:dyDescent="0.3">
      <c r="A5274" s="17" t="str">
        <f t="shared" si="87"/>
        <v>2022-23Manningham CityR1</v>
      </c>
      <c r="B5274" s="17" t="s">
        <v>289</v>
      </c>
      <c r="C5274" s="17" t="s">
        <v>231</v>
      </c>
      <c r="D5274" s="17" t="s">
        <v>301</v>
      </c>
      <c r="E5274" s="17">
        <v>106.040709126724</v>
      </c>
      <c r="F5274" s="17">
        <v>82.350770672540904</v>
      </c>
      <c r="G5274" s="17">
        <v>113.76110685203101</v>
      </c>
    </row>
    <row r="5275" spans="1:7" x14ac:dyDescent="0.3">
      <c r="A5275" s="17" t="str">
        <f t="shared" si="87"/>
        <v>2022-23Manningham CityR2</v>
      </c>
      <c r="B5275" s="17" t="s">
        <v>289</v>
      </c>
      <c r="C5275" s="17" t="s">
        <v>231</v>
      </c>
      <c r="D5275" s="17" t="s">
        <v>31</v>
      </c>
      <c r="E5275" s="17">
        <v>0.98489822718319098</v>
      </c>
      <c r="F5275" s="17">
        <v>0.96653235715222696</v>
      </c>
      <c r="G5275" s="17">
        <v>0.96195374859865401</v>
      </c>
    </row>
    <row r="5276" spans="1:7" x14ac:dyDescent="0.3">
      <c r="A5276" s="17" t="str">
        <f t="shared" si="87"/>
        <v>2022-23Manningham CityR3</v>
      </c>
      <c r="B5276" s="17" t="s">
        <v>289</v>
      </c>
      <c r="C5276" s="17" t="s">
        <v>231</v>
      </c>
      <c r="D5276" s="17" t="s">
        <v>300</v>
      </c>
      <c r="E5276" s="17">
        <v>0</v>
      </c>
      <c r="F5276" s="17">
        <v>112.740943187181</v>
      </c>
      <c r="G5276" s="17">
        <v>180.427249223426</v>
      </c>
    </row>
    <row r="5277" spans="1:7" x14ac:dyDescent="0.3">
      <c r="A5277" s="17" t="str">
        <f t="shared" si="87"/>
        <v>2022-23Manningham CityR4</v>
      </c>
      <c r="B5277" s="17" t="s">
        <v>289</v>
      </c>
      <c r="C5277" s="17" t="s">
        <v>231</v>
      </c>
      <c r="D5277" s="17" t="s">
        <v>290</v>
      </c>
      <c r="E5277" s="17">
        <v>28.27</v>
      </c>
      <c r="F5277" s="17">
        <v>18.264228852014799</v>
      </c>
      <c r="G5277" s="17">
        <v>35.730925012945399</v>
      </c>
    </row>
    <row r="5278" spans="1:7" x14ac:dyDescent="0.3">
      <c r="A5278" s="17" t="str">
        <f t="shared" si="87"/>
        <v>2022-23Manningham CityLB1</v>
      </c>
      <c r="B5278" s="17" t="s">
        <v>289</v>
      </c>
      <c r="C5278" s="17" t="s">
        <v>231</v>
      </c>
      <c r="D5278" s="17" t="s">
        <v>329</v>
      </c>
      <c r="E5278" s="17">
        <v>5.8272936139105003</v>
      </c>
      <c r="F5278" s="17">
        <v>3.7135197666989099</v>
      </c>
      <c r="G5278" s="17">
        <v>4.8782451027063303</v>
      </c>
    </row>
    <row r="5279" spans="1:7" x14ac:dyDescent="0.3">
      <c r="A5279" s="17" t="str">
        <f t="shared" si="87"/>
        <v>2022-23Manningham CitySP1</v>
      </c>
      <c r="B5279" s="17" t="s">
        <v>289</v>
      </c>
      <c r="C5279" s="17" t="s">
        <v>231</v>
      </c>
      <c r="D5279" s="17" t="s">
        <v>305</v>
      </c>
      <c r="E5279" s="17">
        <v>76</v>
      </c>
      <c r="F5279" s="17">
        <v>87.031818181818196</v>
      </c>
      <c r="G5279" s="17">
        <v>89.204545454545496</v>
      </c>
    </row>
    <row r="5280" spans="1:7" x14ac:dyDescent="0.3">
      <c r="A5280" s="17" t="str">
        <f t="shared" si="87"/>
        <v>2022-23Manningham CitySP2</v>
      </c>
      <c r="B5280" s="17" t="s">
        <v>289</v>
      </c>
      <c r="C5280" s="17" t="s">
        <v>231</v>
      </c>
      <c r="D5280" s="17" t="s">
        <v>38</v>
      </c>
      <c r="E5280" s="17">
        <v>0.93300248138957798</v>
      </c>
      <c r="F5280" s="17">
        <v>0.63316761822819201</v>
      </c>
      <c r="G5280" s="17">
        <v>0.68768196345914101</v>
      </c>
    </row>
    <row r="5281" spans="1:7" x14ac:dyDescent="0.3">
      <c r="A5281" s="17" t="str">
        <f t="shared" si="87"/>
        <v>2022-23Manningham CityR5</v>
      </c>
      <c r="B5281" s="17" t="s">
        <v>289</v>
      </c>
      <c r="C5281" s="17" t="s">
        <v>231</v>
      </c>
      <c r="D5281" s="17" t="s">
        <v>298</v>
      </c>
      <c r="E5281" s="17">
        <v>58</v>
      </c>
      <c r="F5281" s="17">
        <v>50.147435897435898</v>
      </c>
      <c r="G5281" s="17">
        <v>62.727272727272698</v>
      </c>
    </row>
    <row r="5282" spans="1:7" x14ac:dyDescent="0.3">
      <c r="A5282" s="17" t="str">
        <f t="shared" si="87"/>
        <v>2022-23Manningham CityFS1</v>
      </c>
      <c r="B5282" s="17" t="s">
        <v>289</v>
      </c>
      <c r="C5282" s="17" t="s">
        <v>231</v>
      </c>
      <c r="D5282" s="17" t="s">
        <v>327</v>
      </c>
      <c r="E5282" s="17">
        <v>1.171875</v>
      </c>
      <c r="F5282" s="17">
        <v>2.0179266072490498</v>
      </c>
      <c r="G5282" s="17">
        <v>1.8059135130036801</v>
      </c>
    </row>
    <row r="5283" spans="1:7" x14ac:dyDescent="0.3">
      <c r="A5283" s="17" t="str">
        <f t="shared" si="87"/>
        <v>2022-23Manningham CityS1</v>
      </c>
      <c r="B5283" s="17" t="s">
        <v>289</v>
      </c>
      <c r="C5283" s="17" t="s">
        <v>231</v>
      </c>
      <c r="D5283" s="17" t="s">
        <v>116</v>
      </c>
      <c r="E5283" s="17">
        <v>0.78942204960388096</v>
      </c>
      <c r="F5283" s="17">
        <v>0.58414073656118604</v>
      </c>
      <c r="G5283" s="17">
        <v>0.67770974034447595</v>
      </c>
    </row>
    <row r="5284" spans="1:7" x14ac:dyDescent="0.3">
      <c r="A5284" s="17" t="str">
        <f t="shared" si="87"/>
        <v>2022-23Manningham CitySP3</v>
      </c>
      <c r="B5284" s="17" t="s">
        <v>289</v>
      </c>
      <c r="C5284" s="17" t="s">
        <v>231</v>
      </c>
      <c r="D5284" s="17" t="s">
        <v>295</v>
      </c>
      <c r="E5284" s="17">
        <v>3178.8624052004302</v>
      </c>
      <c r="F5284" s="17">
        <v>3010.6430743850301</v>
      </c>
      <c r="G5284" s="17">
        <v>3294.6645751124802</v>
      </c>
    </row>
    <row r="5285" spans="1:7" x14ac:dyDescent="0.3">
      <c r="A5285" s="17" t="str">
        <f t="shared" si="87"/>
        <v>2022-23Manningham CityAF6</v>
      </c>
      <c r="B5285" s="17" t="s">
        <v>289</v>
      </c>
      <c r="C5285" s="17" t="s">
        <v>231</v>
      </c>
      <c r="D5285" s="17" t="s">
        <v>332</v>
      </c>
      <c r="E5285" s="17">
        <v>3.3836104231125299</v>
      </c>
      <c r="F5285" s="17">
        <v>4.5893074838611296</v>
      </c>
      <c r="G5285" s="17">
        <v>5.4694595442213698</v>
      </c>
    </row>
    <row r="5286" spans="1:7" x14ac:dyDescent="0.3">
      <c r="A5286" s="17" t="str">
        <f t="shared" si="87"/>
        <v>2022-23Manningham CityAF7</v>
      </c>
      <c r="B5286" s="17" t="s">
        <v>289</v>
      </c>
      <c r="C5286" s="17" t="s">
        <v>231</v>
      </c>
      <c r="D5286" s="17" t="s">
        <v>322</v>
      </c>
      <c r="E5286" s="17">
        <v>-0.29233133066883099</v>
      </c>
      <c r="F5286" s="17">
        <v>11.500413423283</v>
      </c>
      <c r="G5286" s="17">
        <v>2.0564391620470799</v>
      </c>
    </row>
    <row r="5287" spans="1:7" x14ac:dyDescent="0.3">
      <c r="A5287" s="17" t="str">
        <f t="shared" si="87"/>
        <v>2022-23Manningham CityAM1</v>
      </c>
      <c r="B5287" s="17" t="s">
        <v>289</v>
      </c>
      <c r="C5287" s="17" t="s">
        <v>231</v>
      </c>
      <c r="D5287" s="17" t="s">
        <v>318</v>
      </c>
      <c r="E5287" s="17">
        <v>0</v>
      </c>
      <c r="F5287" s="17">
        <v>1.9084866693768601</v>
      </c>
      <c r="G5287" s="17">
        <v>1.79616990824585</v>
      </c>
    </row>
    <row r="5288" spans="1:7" x14ac:dyDescent="0.3">
      <c r="A5288" s="17" t="str">
        <f t="shared" si="87"/>
        <v>2022-23Manningham CityAM2</v>
      </c>
      <c r="B5288" s="17" t="s">
        <v>289</v>
      </c>
      <c r="C5288" s="17" t="s">
        <v>231</v>
      </c>
      <c r="D5288" s="17" t="s">
        <v>323</v>
      </c>
      <c r="E5288" s="17">
        <v>0.5</v>
      </c>
      <c r="F5288" s="17">
        <v>0.43219647255364302</v>
      </c>
      <c r="G5288" s="17">
        <v>0.50037996797673001</v>
      </c>
    </row>
    <row r="5289" spans="1:7" x14ac:dyDescent="0.3">
      <c r="A5289" s="17" t="str">
        <f t="shared" si="87"/>
        <v>2022-23Manningham CityAM5</v>
      </c>
      <c r="B5289" s="17" t="s">
        <v>289</v>
      </c>
      <c r="C5289" s="17" t="s">
        <v>231</v>
      </c>
      <c r="D5289" s="17" t="s">
        <v>324</v>
      </c>
      <c r="E5289" s="17">
        <v>0.40476190476190499</v>
      </c>
      <c r="F5289" s="17">
        <v>0.36645320055673702</v>
      </c>
      <c r="G5289" s="17">
        <v>0.36776152942982998</v>
      </c>
    </row>
    <row r="5290" spans="1:7" x14ac:dyDescent="0.3">
      <c r="A5290" s="17" t="str">
        <f t="shared" si="87"/>
        <v>2022-23Manningham CityFS2</v>
      </c>
      <c r="B5290" s="17" t="s">
        <v>289</v>
      </c>
      <c r="C5290" s="17" t="s">
        <v>231</v>
      </c>
      <c r="D5290" s="17" t="s">
        <v>328</v>
      </c>
      <c r="E5290" s="17">
        <v>0.99673735725937995</v>
      </c>
      <c r="F5290" s="17">
        <v>0.86800034719728203</v>
      </c>
      <c r="G5290" s="17">
        <v>0.95867909233778303</v>
      </c>
    </row>
    <row r="5291" spans="1:7" x14ac:dyDescent="0.3">
      <c r="A5291" s="17" t="str">
        <f t="shared" si="87"/>
        <v>2022-23Manningham CityAM7</v>
      </c>
      <c r="B5291" s="17" t="s">
        <v>289</v>
      </c>
      <c r="C5291" s="17" t="s">
        <v>231</v>
      </c>
      <c r="D5291" s="17" t="s">
        <v>326</v>
      </c>
      <c r="E5291" s="17">
        <v>1</v>
      </c>
      <c r="F5291" s="17">
        <v>0.63968792645263195</v>
      </c>
      <c r="G5291" s="17">
        <v>0.93777056277056303</v>
      </c>
    </row>
    <row r="5292" spans="1:7" x14ac:dyDescent="0.3">
      <c r="A5292" s="17" t="str">
        <f t="shared" si="87"/>
        <v>2022-23Manningham CityG5</v>
      </c>
      <c r="B5292" s="17" t="s">
        <v>289</v>
      </c>
      <c r="C5292" s="17" t="s">
        <v>231</v>
      </c>
      <c r="D5292" s="17" t="s">
        <v>335</v>
      </c>
      <c r="E5292" s="17">
        <v>57</v>
      </c>
      <c r="F5292" s="17">
        <v>53.15</v>
      </c>
      <c r="G5292" s="17">
        <v>57.727272727272698</v>
      </c>
    </row>
    <row r="5293" spans="1:7" x14ac:dyDescent="0.3">
      <c r="A5293" s="17" t="str">
        <f t="shared" si="87"/>
        <v>2022-23Manningham CityAF2</v>
      </c>
      <c r="B5293" s="17" t="s">
        <v>289</v>
      </c>
      <c r="C5293" s="17" t="s">
        <v>231</v>
      </c>
      <c r="D5293" s="17" t="s">
        <v>321</v>
      </c>
      <c r="E5293" s="17">
        <v>4</v>
      </c>
      <c r="F5293" s="17">
        <v>1.5932435144763899</v>
      </c>
      <c r="G5293" s="17">
        <v>1.8181818181818199</v>
      </c>
    </row>
    <row r="5294" spans="1:7" x14ac:dyDescent="0.3">
      <c r="A5294" s="17" t="str">
        <f t="shared" si="87"/>
        <v>2022-23Manningham CityFS3</v>
      </c>
      <c r="B5294" s="17" t="s">
        <v>289</v>
      </c>
      <c r="C5294" s="17" t="s">
        <v>231</v>
      </c>
      <c r="D5294" s="17" t="s">
        <v>333</v>
      </c>
      <c r="E5294" s="17">
        <v>398.61929371231702</v>
      </c>
      <c r="F5294" s="17">
        <v>533.95638105639796</v>
      </c>
      <c r="G5294" s="17">
        <v>562.77137462327698</v>
      </c>
    </row>
    <row r="5295" spans="1:7" x14ac:dyDescent="0.3">
      <c r="A5295" s="17" t="str">
        <f t="shared" si="87"/>
        <v>2022-23Manningham CityFS4</v>
      </c>
      <c r="B5295" s="17" t="s">
        <v>289</v>
      </c>
      <c r="C5295" s="17" t="s">
        <v>231</v>
      </c>
      <c r="D5295" s="17" t="s">
        <v>339</v>
      </c>
      <c r="E5295" s="17">
        <v>0.98884758364312297</v>
      </c>
      <c r="F5295" s="17">
        <v>0.84019844555310996</v>
      </c>
      <c r="G5295" s="17">
        <v>0.99278301761230403</v>
      </c>
    </row>
    <row r="5296" spans="1:7" x14ac:dyDescent="0.3">
      <c r="A5296" s="17" t="str">
        <f t="shared" si="87"/>
        <v>2022-23Manningham CityG1</v>
      </c>
      <c r="B5296" s="17" t="s">
        <v>289</v>
      </c>
      <c r="C5296" s="17" t="s">
        <v>231</v>
      </c>
      <c r="D5296" s="17" t="s">
        <v>338</v>
      </c>
      <c r="E5296" s="17">
        <v>0.10077519379845</v>
      </c>
      <c r="F5296" s="17">
        <v>8.9952113267928305E-2</v>
      </c>
      <c r="G5296" s="17">
        <v>6.2400867020883703E-2</v>
      </c>
    </row>
    <row r="5297" spans="1:7" x14ac:dyDescent="0.3">
      <c r="A5297" s="17" t="str">
        <f t="shared" ref="A5297:A5360" si="88">CONCATENATE(B5297,C5297,D5297)</f>
        <v>2022-23Manningham CityG2</v>
      </c>
      <c r="B5297" s="17" t="s">
        <v>289</v>
      </c>
      <c r="C5297" s="17" t="s">
        <v>231</v>
      </c>
      <c r="D5297" s="17" t="s">
        <v>22</v>
      </c>
      <c r="E5297" s="17">
        <v>56</v>
      </c>
      <c r="F5297" s="17">
        <v>53.875641025641002</v>
      </c>
      <c r="G5297" s="17">
        <v>57.863636363636402</v>
      </c>
    </row>
    <row r="5298" spans="1:7" x14ac:dyDescent="0.3">
      <c r="A5298" s="17" t="str">
        <f t="shared" si="88"/>
        <v>2022-23Manningham CityG3</v>
      </c>
      <c r="B5298" s="17" t="s">
        <v>289</v>
      </c>
      <c r="C5298" s="17" t="s">
        <v>231</v>
      </c>
      <c r="D5298" s="17" t="s">
        <v>337</v>
      </c>
      <c r="E5298" s="17">
        <v>0.97222222222222199</v>
      </c>
      <c r="F5298" s="17">
        <v>0.926844095214302</v>
      </c>
      <c r="G5298" s="17">
        <v>0.92499206114299604</v>
      </c>
    </row>
    <row r="5299" spans="1:7" x14ac:dyDescent="0.3">
      <c r="A5299" s="17" t="str">
        <f t="shared" si="88"/>
        <v>2022-23Manningham CityG4</v>
      </c>
      <c r="B5299" s="17" t="s">
        <v>289</v>
      </c>
      <c r="C5299" s="17" t="s">
        <v>231</v>
      </c>
      <c r="D5299" s="17" t="s">
        <v>336</v>
      </c>
      <c r="E5299" s="17">
        <v>55473.111111111102</v>
      </c>
      <c r="F5299" s="17">
        <v>57531.340882433498</v>
      </c>
      <c r="G5299" s="17">
        <v>60732.597748917797</v>
      </c>
    </row>
    <row r="5300" spans="1:7" x14ac:dyDescent="0.3">
      <c r="A5300" s="17" t="str">
        <f t="shared" si="88"/>
        <v>2022-23Manningham CityAM6</v>
      </c>
      <c r="B5300" s="17" t="s">
        <v>289</v>
      </c>
      <c r="C5300" s="17" t="s">
        <v>231</v>
      </c>
      <c r="D5300" s="17" t="s">
        <v>325</v>
      </c>
      <c r="E5300" s="17">
        <v>3.52494599321057</v>
      </c>
      <c r="F5300" s="17">
        <v>14.217352510829301</v>
      </c>
      <c r="G5300" s="17">
        <v>7.7068162418600901</v>
      </c>
    </row>
    <row r="5301" spans="1:7" x14ac:dyDescent="0.3">
      <c r="A5301" s="17" t="str">
        <f t="shared" si="88"/>
        <v>2022-23Manningham CityC2</v>
      </c>
      <c r="B5301" s="17" t="s">
        <v>289</v>
      </c>
      <c r="C5301" s="17" t="s">
        <v>231</v>
      </c>
      <c r="D5301" s="17" t="s">
        <v>311</v>
      </c>
      <c r="E5301" s="17">
        <v>8838.0429363867297</v>
      </c>
      <c r="F5301" s="17">
        <v>17890.101708148799</v>
      </c>
      <c r="G5301" s="17">
        <v>7870.1858184016601</v>
      </c>
    </row>
    <row r="5302" spans="1:7" x14ac:dyDescent="0.3">
      <c r="A5302" s="17" t="str">
        <f t="shared" si="88"/>
        <v>2022-23Manningham CityO5</v>
      </c>
      <c r="B5302" s="17" t="s">
        <v>289</v>
      </c>
      <c r="C5302" s="17" t="s">
        <v>231</v>
      </c>
      <c r="D5302" s="17" t="s">
        <v>70</v>
      </c>
      <c r="E5302" s="17">
        <v>1.1431766489765001</v>
      </c>
      <c r="F5302" s="17">
        <v>1.1059595598276799</v>
      </c>
      <c r="G5302" s="17">
        <v>1.29186678670143</v>
      </c>
    </row>
    <row r="5303" spans="1:7" x14ac:dyDescent="0.3">
      <c r="A5303" s="17" t="str">
        <f t="shared" si="88"/>
        <v>2022-23Manningham CitySP4</v>
      </c>
      <c r="B5303" s="17" t="s">
        <v>289</v>
      </c>
      <c r="C5303" s="17" t="s">
        <v>231</v>
      </c>
      <c r="D5303" s="17" t="s">
        <v>319</v>
      </c>
      <c r="E5303" s="17">
        <v>0.71428571428571397</v>
      </c>
      <c r="F5303" s="17">
        <v>0.52134335627158601</v>
      </c>
      <c r="G5303" s="17">
        <v>0.655658003612549</v>
      </c>
    </row>
    <row r="5304" spans="1:7" x14ac:dyDescent="0.3">
      <c r="A5304" s="17" t="str">
        <f t="shared" si="88"/>
        <v>2022-23Manningham CityC7</v>
      </c>
      <c r="B5304" s="17" t="s">
        <v>289</v>
      </c>
      <c r="C5304" s="17" t="s">
        <v>231</v>
      </c>
      <c r="D5304" s="17" t="s">
        <v>296</v>
      </c>
      <c r="E5304" s="17">
        <v>0.18811002661934301</v>
      </c>
      <c r="F5304" s="17">
        <v>0.182727611163157</v>
      </c>
      <c r="G5304" s="17">
        <v>0.16123143888887601</v>
      </c>
    </row>
    <row r="5305" spans="1:7" x14ac:dyDescent="0.3">
      <c r="A5305" s="17" t="str">
        <f t="shared" si="88"/>
        <v>2022-23Manningham CityC6</v>
      </c>
      <c r="B5305" s="17" t="s">
        <v>289</v>
      </c>
      <c r="C5305" s="17" t="s">
        <v>231</v>
      </c>
      <c r="D5305" s="17" t="s">
        <v>307</v>
      </c>
      <c r="E5305" s="17">
        <v>9</v>
      </c>
      <c r="F5305" s="17">
        <v>5.4936708860759502</v>
      </c>
      <c r="G5305" s="17">
        <v>7.7272727272727302</v>
      </c>
    </row>
    <row r="5306" spans="1:7" x14ac:dyDescent="0.3">
      <c r="A5306" s="17" t="str">
        <f t="shared" si="88"/>
        <v>2022-23Manningham CityC5</v>
      </c>
      <c r="B5306" s="17" t="s">
        <v>289</v>
      </c>
      <c r="C5306" s="17" t="s">
        <v>231</v>
      </c>
      <c r="D5306" s="17" t="s">
        <v>308</v>
      </c>
      <c r="E5306" s="17">
        <v>117.382668766271</v>
      </c>
      <c r="F5306" s="17">
        <v>564.26027484438498</v>
      </c>
      <c r="G5306" s="17">
        <v>149.992439058679</v>
      </c>
    </row>
    <row r="5307" spans="1:7" x14ac:dyDescent="0.3">
      <c r="A5307" s="17" t="str">
        <f t="shared" si="88"/>
        <v>2022-23Manningham CityC3</v>
      </c>
      <c r="B5307" s="17" t="s">
        <v>289</v>
      </c>
      <c r="C5307" s="17" t="s">
        <v>231</v>
      </c>
      <c r="D5307" s="17" t="s">
        <v>310</v>
      </c>
      <c r="E5307" s="17">
        <v>206.56709879580299</v>
      </c>
      <c r="F5307" s="17">
        <v>105.235536283898</v>
      </c>
      <c r="G5307" s="17">
        <v>275.231656900031</v>
      </c>
    </row>
    <row r="5308" spans="1:7" x14ac:dyDescent="0.3">
      <c r="A5308" s="17" t="str">
        <f t="shared" si="88"/>
        <v>2022-23Manningham CityC1</v>
      </c>
      <c r="B5308" s="17" t="s">
        <v>289</v>
      </c>
      <c r="C5308" s="17" t="s">
        <v>231</v>
      </c>
      <c r="D5308" s="17" t="s">
        <v>312</v>
      </c>
      <c r="E5308" s="17">
        <v>1215.9084614593301</v>
      </c>
      <c r="F5308" s="17">
        <v>2409.9772621942202</v>
      </c>
      <c r="G5308" s="17">
        <v>1589.15441255418</v>
      </c>
    </row>
    <row r="5309" spans="1:7" x14ac:dyDescent="0.3">
      <c r="A5309" s="17" t="str">
        <f t="shared" si="88"/>
        <v>2022-23Manningham CityS2</v>
      </c>
      <c r="B5309" s="17" t="s">
        <v>289</v>
      </c>
      <c r="C5309" s="17" t="s">
        <v>231</v>
      </c>
      <c r="D5309" s="17" t="s">
        <v>317</v>
      </c>
      <c r="E5309" s="17">
        <v>1.74129402271527E-3</v>
      </c>
      <c r="F5309" s="17">
        <v>3.07688577560212E-3</v>
      </c>
      <c r="G5309" s="17">
        <v>2.0770459478461601E-3</v>
      </c>
    </row>
    <row r="5310" spans="1:7" x14ac:dyDescent="0.3">
      <c r="A5310" s="17" t="str">
        <f t="shared" si="88"/>
        <v>2022-23Manningham CityOP1</v>
      </c>
      <c r="B5310" s="17" t="s">
        <v>289</v>
      </c>
      <c r="C5310" s="17" t="s">
        <v>231</v>
      </c>
      <c r="D5310" s="17" t="s">
        <v>306</v>
      </c>
      <c r="E5310" s="17">
        <v>-3.2516009380522598E-2</v>
      </c>
      <c r="F5310" s="17">
        <v>-1.20220242720441E-2</v>
      </c>
      <c r="G5310" s="17">
        <v>2.14079554076472E-2</v>
      </c>
    </row>
    <row r="5311" spans="1:7" x14ac:dyDescent="0.3">
      <c r="A5311" s="17" t="str">
        <f t="shared" si="88"/>
        <v>2022-23Manningham CityO4</v>
      </c>
      <c r="B5311" s="17" t="s">
        <v>289</v>
      </c>
      <c r="C5311" s="17" t="s">
        <v>231</v>
      </c>
      <c r="D5311" s="17" t="s">
        <v>313</v>
      </c>
      <c r="E5311" s="17">
        <v>2.6301347620013401E-2</v>
      </c>
      <c r="F5311" s="17">
        <v>0.195570360867104</v>
      </c>
      <c r="G5311" s="17">
        <v>0.17784955905462799</v>
      </c>
    </row>
    <row r="5312" spans="1:7" x14ac:dyDescent="0.3">
      <c r="A5312" s="17" t="str">
        <f t="shared" si="88"/>
        <v>2022-23Manningham CityWC3</v>
      </c>
      <c r="B5312" s="17" t="s">
        <v>289</v>
      </c>
      <c r="C5312" s="17" t="s">
        <v>231</v>
      </c>
      <c r="D5312" s="17" t="s">
        <v>292</v>
      </c>
      <c r="E5312" s="17">
        <v>142.13031931710401</v>
      </c>
      <c r="F5312" s="17">
        <v>137.95516789220801</v>
      </c>
      <c r="G5312" s="17">
        <v>139.20575164376899</v>
      </c>
    </row>
    <row r="5313" spans="1:7" x14ac:dyDescent="0.3">
      <c r="A5313" s="17" t="str">
        <f t="shared" si="88"/>
        <v>2022-23Manningham CityWC1</v>
      </c>
      <c r="B5313" s="17" t="s">
        <v>289</v>
      </c>
      <c r="C5313" s="17" t="s">
        <v>231</v>
      </c>
      <c r="D5313" s="17" t="s">
        <v>294</v>
      </c>
      <c r="E5313" s="17">
        <v>114.917900168354</v>
      </c>
      <c r="F5313" s="17">
        <v>142.272041912909</v>
      </c>
      <c r="G5313" s="17">
        <v>152.63417724494099</v>
      </c>
    </row>
    <row r="5314" spans="1:7" x14ac:dyDescent="0.3">
      <c r="A5314" s="17" t="str">
        <f t="shared" si="88"/>
        <v>2022-23Manningham CityC4</v>
      </c>
      <c r="B5314" s="17" t="s">
        <v>289</v>
      </c>
      <c r="C5314" s="17" t="s">
        <v>231</v>
      </c>
      <c r="D5314" s="17" t="s">
        <v>309</v>
      </c>
      <c r="E5314" s="17">
        <v>1053.4766128840799</v>
      </c>
      <c r="F5314" s="17">
        <v>1671.0885249641201</v>
      </c>
      <c r="G5314" s="17">
        <v>1432.19430206219</v>
      </c>
    </row>
    <row r="5315" spans="1:7" x14ac:dyDescent="0.3">
      <c r="A5315" s="17" t="str">
        <f t="shared" si="88"/>
        <v>2022-23Manningham CityWC2</v>
      </c>
      <c r="B5315" s="17" t="s">
        <v>289</v>
      </c>
      <c r="C5315" s="17" t="s">
        <v>231</v>
      </c>
      <c r="D5315" s="17" t="s">
        <v>293</v>
      </c>
      <c r="E5315" s="17">
        <v>3.2659957824030998</v>
      </c>
      <c r="F5315" s="17">
        <v>6.0319201847867001</v>
      </c>
      <c r="G5315" s="17">
        <v>9.4222327713484209</v>
      </c>
    </row>
    <row r="5316" spans="1:7" x14ac:dyDescent="0.3">
      <c r="A5316" s="17" t="str">
        <f t="shared" si="88"/>
        <v>2022-23Manningham CityO3</v>
      </c>
      <c r="B5316" s="17" t="s">
        <v>289</v>
      </c>
      <c r="C5316" s="17" t="s">
        <v>231</v>
      </c>
      <c r="D5316" s="17" t="s">
        <v>314</v>
      </c>
      <c r="E5316" s="17">
        <v>0</v>
      </c>
      <c r="F5316" s="17">
        <v>2.9313650044590699E-2</v>
      </c>
      <c r="G5316" s="17">
        <v>3.4677492666996497E-2</v>
      </c>
    </row>
    <row r="5317" spans="1:7" x14ac:dyDescent="0.3">
      <c r="A5317" s="17" t="str">
        <f t="shared" si="88"/>
        <v>2022-23Manningham CityWC4</v>
      </c>
      <c r="B5317" s="17" t="s">
        <v>289</v>
      </c>
      <c r="C5317" s="17" t="s">
        <v>231</v>
      </c>
      <c r="D5317" s="17" t="s">
        <v>291</v>
      </c>
      <c r="E5317" s="17">
        <v>56.1177027592434</v>
      </c>
      <c r="F5317" s="17">
        <v>77.599560290157896</v>
      </c>
      <c r="G5317" s="17">
        <v>66.919179823215501</v>
      </c>
    </row>
    <row r="5318" spans="1:7" x14ac:dyDescent="0.3">
      <c r="A5318" s="17" t="str">
        <f t="shared" si="88"/>
        <v>2022-23Manningham CityWC5</v>
      </c>
      <c r="B5318" s="17" t="s">
        <v>289</v>
      </c>
      <c r="C5318" s="17" t="s">
        <v>231</v>
      </c>
      <c r="D5318" s="17" t="s">
        <v>46</v>
      </c>
      <c r="E5318" s="17">
        <v>0.54952614940125999</v>
      </c>
      <c r="F5318" s="17">
        <v>0.48157373029276901</v>
      </c>
      <c r="G5318" s="17">
        <v>0.509253655235272</v>
      </c>
    </row>
    <row r="5319" spans="1:7" x14ac:dyDescent="0.3">
      <c r="A5319" s="17" t="str">
        <f t="shared" si="88"/>
        <v>2022-23Manningham CityE2</v>
      </c>
      <c r="B5319" s="17" t="s">
        <v>289</v>
      </c>
      <c r="C5319" s="17" t="s">
        <v>231</v>
      </c>
      <c r="D5319" s="17" t="s">
        <v>54</v>
      </c>
      <c r="E5319" s="17">
        <v>2896.4204256281701</v>
      </c>
      <c r="F5319" s="17">
        <v>3923.0064852901201</v>
      </c>
      <c r="G5319" s="17">
        <v>3093.9173879313598</v>
      </c>
    </row>
    <row r="5320" spans="1:7" x14ac:dyDescent="0.3">
      <c r="A5320" s="17" t="str">
        <f t="shared" si="88"/>
        <v>2022-23Manningham CityE4</v>
      </c>
      <c r="B5320" s="17" t="s">
        <v>289</v>
      </c>
      <c r="C5320" s="17" t="s">
        <v>231</v>
      </c>
      <c r="D5320" s="17" t="s">
        <v>299</v>
      </c>
      <c r="E5320" s="17">
        <v>1880.8505023468001</v>
      </c>
      <c r="F5320" s="17">
        <v>1846.8824585038799</v>
      </c>
      <c r="G5320" s="17">
        <v>1842.4470347828401</v>
      </c>
    </row>
    <row r="5321" spans="1:7" x14ac:dyDescent="0.3">
      <c r="A5321" s="17" t="str">
        <f t="shared" si="88"/>
        <v>2022-23Manningham CityL1</v>
      </c>
      <c r="B5321" s="17" t="s">
        <v>289</v>
      </c>
      <c r="C5321" s="17" t="s">
        <v>231</v>
      </c>
      <c r="D5321" s="17" t="s">
        <v>63</v>
      </c>
      <c r="E5321" s="17">
        <v>2.0506996849586101</v>
      </c>
      <c r="F5321" s="17">
        <v>2.64124785824758</v>
      </c>
      <c r="G5321" s="17">
        <v>2.2639273973074299</v>
      </c>
    </row>
    <row r="5322" spans="1:7" x14ac:dyDescent="0.3">
      <c r="A5322" s="17" t="str">
        <f t="shared" si="88"/>
        <v>2022-23Manningham CityL2</v>
      </c>
      <c r="B5322" s="17" t="s">
        <v>289</v>
      </c>
      <c r="C5322" s="17" t="s">
        <v>231</v>
      </c>
      <c r="D5322" s="17" t="s">
        <v>316</v>
      </c>
      <c r="E5322" s="17">
        <v>-0.62923675727589901</v>
      </c>
      <c r="F5322" s="17">
        <v>0.26483524241297501</v>
      </c>
      <c r="G5322" s="17">
        <v>0.160709954774921</v>
      </c>
    </row>
    <row r="5323" spans="1:7" x14ac:dyDescent="0.3">
      <c r="A5323" s="17" t="str">
        <f t="shared" si="88"/>
        <v>2022-23Manningham CityO2</v>
      </c>
      <c r="B5323" s="17" t="s">
        <v>289</v>
      </c>
      <c r="C5323" s="17" t="s">
        <v>231</v>
      </c>
      <c r="D5323" s="17" t="s">
        <v>315</v>
      </c>
      <c r="E5323" s="17">
        <v>0</v>
      </c>
      <c r="F5323" s="17">
        <v>0.148505628817174</v>
      </c>
      <c r="G5323" s="17">
        <v>0.198665046142672</v>
      </c>
    </row>
    <row r="5324" spans="1:7" x14ac:dyDescent="0.3">
      <c r="A5324" s="17" t="str">
        <f t="shared" si="88"/>
        <v>2022-23Mansfield ShireMC2</v>
      </c>
      <c r="B5324" s="17" t="s">
        <v>289</v>
      </c>
      <c r="C5324" s="17" t="s">
        <v>232</v>
      </c>
      <c r="D5324" s="17" t="s">
        <v>320</v>
      </c>
      <c r="E5324" s="17">
        <v>1.0405405405405399</v>
      </c>
      <c r="F5324" s="17">
        <v>1.02181898787823</v>
      </c>
      <c r="G5324" s="17">
        <v>1.00959339883766</v>
      </c>
    </row>
    <row r="5325" spans="1:7" x14ac:dyDescent="0.3">
      <c r="A5325" s="17" t="str">
        <f t="shared" si="88"/>
        <v>2022-23Mansfield ShireG3</v>
      </c>
      <c r="B5325" s="17" t="s">
        <v>289</v>
      </c>
      <c r="C5325" s="17" t="s">
        <v>232</v>
      </c>
      <c r="D5325" s="17" t="s">
        <v>337</v>
      </c>
      <c r="E5325" s="17">
        <v>0.92500000000000004</v>
      </c>
      <c r="F5325" s="17">
        <v>0.926844095214302</v>
      </c>
      <c r="G5325" s="17">
        <v>0.93719236277507001</v>
      </c>
    </row>
    <row r="5326" spans="1:7" x14ac:dyDescent="0.3">
      <c r="A5326" s="17" t="str">
        <f t="shared" si="88"/>
        <v>2022-23Mansfield ShireG4</v>
      </c>
      <c r="B5326" s="17" t="s">
        <v>289</v>
      </c>
      <c r="C5326" s="17" t="s">
        <v>232</v>
      </c>
      <c r="D5326" s="17" t="s">
        <v>336</v>
      </c>
      <c r="E5326" s="17">
        <v>52224.800000000003</v>
      </c>
      <c r="F5326" s="17">
        <v>57531.340882433498</v>
      </c>
      <c r="G5326" s="17">
        <v>46023.452052631597</v>
      </c>
    </row>
    <row r="5327" spans="1:7" x14ac:dyDescent="0.3">
      <c r="A5327" s="17" t="str">
        <f t="shared" si="88"/>
        <v>2022-23Mansfield ShireG5</v>
      </c>
      <c r="B5327" s="17" t="s">
        <v>289</v>
      </c>
      <c r="C5327" s="17" t="s">
        <v>232</v>
      </c>
      <c r="D5327" s="17" t="s">
        <v>335</v>
      </c>
      <c r="E5327" s="17">
        <v>54</v>
      </c>
      <c r="F5327" s="17">
        <v>53.15</v>
      </c>
      <c r="G5327" s="17">
        <v>52</v>
      </c>
    </row>
    <row r="5328" spans="1:7" x14ac:dyDescent="0.3">
      <c r="A5328" s="17" t="str">
        <f t="shared" si="88"/>
        <v>2022-23Mansfield ShireLB1</v>
      </c>
      <c r="B5328" s="17" t="s">
        <v>289</v>
      </c>
      <c r="C5328" s="17" t="s">
        <v>232</v>
      </c>
      <c r="D5328" s="17" t="s">
        <v>329</v>
      </c>
      <c r="E5328" s="17">
        <v>2.3180081428124</v>
      </c>
      <c r="F5328" s="17">
        <v>3.7135197666989099</v>
      </c>
      <c r="G5328" s="17">
        <v>2.0038980209433999</v>
      </c>
    </row>
    <row r="5329" spans="1:7" x14ac:dyDescent="0.3">
      <c r="A5329" s="17" t="str">
        <f t="shared" si="88"/>
        <v>2022-23Mansfield ShireLB2</v>
      </c>
      <c r="B5329" s="17" t="s">
        <v>289</v>
      </c>
      <c r="C5329" s="17" t="s">
        <v>232</v>
      </c>
      <c r="D5329" s="17" t="s">
        <v>334</v>
      </c>
      <c r="E5329" s="17">
        <v>0.42956067658077002</v>
      </c>
      <c r="F5329" s="17">
        <v>0.62179871830665301</v>
      </c>
      <c r="G5329" s="17">
        <v>0.51884248441373304</v>
      </c>
    </row>
    <row r="5330" spans="1:7" x14ac:dyDescent="0.3">
      <c r="A5330" s="17" t="str">
        <f t="shared" si="88"/>
        <v>2022-23Mansfield ShireMC3</v>
      </c>
      <c r="B5330" s="17" t="s">
        <v>289</v>
      </c>
      <c r="C5330" s="17" t="s">
        <v>232</v>
      </c>
      <c r="D5330" s="17" t="s">
        <v>297</v>
      </c>
      <c r="E5330" s="17">
        <v>76.3953312464362</v>
      </c>
      <c r="F5330" s="17">
        <v>86.610523781947194</v>
      </c>
      <c r="G5330" s="17">
        <v>87.138168072554905</v>
      </c>
    </row>
    <row r="5331" spans="1:7" x14ac:dyDescent="0.3">
      <c r="A5331" s="17" t="str">
        <f t="shared" si="88"/>
        <v>2022-23Mansfield ShireLB5</v>
      </c>
      <c r="B5331" s="17" t="s">
        <v>289</v>
      </c>
      <c r="C5331" s="17" t="s">
        <v>232</v>
      </c>
      <c r="D5331" s="17" t="s">
        <v>330</v>
      </c>
      <c r="E5331" s="17">
        <v>37.672320217096299</v>
      </c>
      <c r="F5331" s="17">
        <v>35.380655636704098</v>
      </c>
      <c r="G5331" s="17">
        <v>39.4519816965988</v>
      </c>
    </row>
    <row r="5332" spans="1:7" x14ac:dyDescent="0.3">
      <c r="A5332" s="17" t="str">
        <f t="shared" si="88"/>
        <v>2022-23Mansfield ShireG2</v>
      </c>
      <c r="B5332" s="17" t="s">
        <v>289</v>
      </c>
      <c r="C5332" s="17" t="s">
        <v>232</v>
      </c>
      <c r="D5332" s="17" t="s">
        <v>22</v>
      </c>
      <c r="E5332" s="17">
        <v>60</v>
      </c>
      <c r="F5332" s="17">
        <v>53.875641025641002</v>
      </c>
      <c r="G5332" s="17">
        <v>53.947368421052602</v>
      </c>
    </row>
    <row r="5333" spans="1:7" x14ac:dyDescent="0.3">
      <c r="A5333" s="17" t="str">
        <f t="shared" si="88"/>
        <v>2022-23Mansfield ShireAF2</v>
      </c>
      <c r="B5333" s="17" t="s">
        <v>289</v>
      </c>
      <c r="C5333" s="17" t="s">
        <v>232</v>
      </c>
      <c r="D5333" s="17" t="s">
        <v>321</v>
      </c>
      <c r="E5333" s="17">
        <v>1</v>
      </c>
      <c r="F5333" s="17">
        <v>1.5932435144763899</v>
      </c>
      <c r="G5333" s="17">
        <v>0.72807017543859598</v>
      </c>
    </row>
    <row r="5334" spans="1:7" x14ac:dyDescent="0.3">
      <c r="A5334" s="17" t="str">
        <f t="shared" si="88"/>
        <v>2022-23Mansfield ShireLB4</v>
      </c>
      <c r="B5334" s="17" t="s">
        <v>289</v>
      </c>
      <c r="C5334" s="17" t="s">
        <v>232</v>
      </c>
      <c r="D5334" s="17" t="s">
        <v>331</v>
      </c>
      <c r="E5334" s="17">
        <v>0.12454286875254</v>
      </c>
      <c r="F5334" s="17">
        <v>0.122091598425925</v>
      </c>
      <c r="G5334" s="17">
        <v>0.114467847311001</v>
      </c>
    </row>
    <row r="5335" spans="1:7" x14ac:dyDescent="0.3">
      <c r="A5335" s="17" t="str">
        <f t="shared" si="88"/>
        <v>2022-23Mansfield ShireG1</v>
      </c>
      <c r="B5335" s="17" t="s">
        <v>289</v>
      </c>
      <c r="C5335" s="17" t="s">
        <v>232</v>
      </c>
      <c r="D5335" s="17" t="s">
        <v>338</v>
      </c>
      <c r="E5335" s="17">
        <v>0.14285714285714299</v>
      </c>
      <c r="F5335" s="17">
        <v>8.9952113267928305E-2</v>
      </c>
      <c r="G5335" s="17">
        <v>0.12147516613515</v>
      </c>
    </row>
    <row r="5336" spans="1:7" x14ac:dyDescent="0.3">
      <c r="A5336" s="17" t="str">
        <f t="shared" si="88"/>
        <v>2022-23Mansfield ShireFS4</v>
      </c>
      <c r="B5336" s="17" t="s">
        <v>289</v>
      </c>
      <c r="C5336" s="17" t="s">
        <v>232</v>
      </c>
      <c r="D5336" s="17" t="s">
        <v>339</v>
      </c>
      <c r="E5336" s="17">
        <v>0.97368421052631604</v>
      </c>
      <c r="F5336" s="17">
        <v>0.84019844555310996</v>
      </c>
      <c r="G5336" s="17">
        <v>0.56703601108033197</v>
      </c>
    </row>
    <row r="5337" spans="1:7" x14ac:dyDescent="0.3">
      <c r="A5337" s="17" t="str">
        <f t="shared" si="88"/>
        <v>2022-23Mansfield ShireFS3</v>
      </c>
      <c r="B5337" s="17" t="s">
        <v>289</v>
      </c>
      <c r="C5337" s="17" t="s">
        <v>232</v>
      </c>
      <c r="D5337" s="17" t="s">
        <v>333</v>
      </c>
      <c r="E5337" s="17">
        <v>371.06377551020398</v>
      </c>
      <c r="F5337" s="17">
        <v>533.95638105639796</v>
      </c>
      <c r="G5337" s="17">
        <v>601.20620775746397</v>
      </c>
    </row>
    <row r="5338" spans="1:7" x14ac:dyDescent="0.3">
      <c r="A5338" s="17" t="str">
        <f t="shared" si="88"/>
        <v>2022-23Mansfield ShireFS2</v>
      </c>
      <c r="B5338" s="17" t="s">
        <v>289</v>
      </c>
      <c r="C5338" s="17" t="s">
        <v>232</v>
      </c>
      <c r="D5338" s="17" t="s">
        <v>328</v>
      </c>
      <c r="E5338" s="17">
        <v>0.85517241379310305</v>
      </c>
      <c r="F5338" s="17">
        <v>0.86800034719728203</v>
      </c>
      <c r="G5338" s="17">
        <v>0.774274767492795</v>
      </c>
    </row>
    <row r="5339" spans="1:7" x14ac:dyDescent="0.3">
      <c r="A5339" s="17" t="str">
        <f t="shared" si="88"/>
        <v>2022-23Mansfield ShireFS1</v>
      </c>
      <c r="B5339" s="17" t="s">
        <v>289</v>
      </c>
      <c r="C5339" s="17" t="s">
        <v>232</v>
      </c>
      <c r="D5339" s="17" t="s">
        <v>327</v>
      </c>
      <c r="E5339" s="17">
        <v>2.3846153846153801</v>
      </c>
      <c r="F5339" s="17">
        <v>2.0179266072490498</v>
      </c>
      <c r="G5339" s="17">
        <v>2.1424803266908499</v>
      </c>
    </row>
    <row r="5340" spans="1:7" x14ac:dyDescent="0.3">
      <c r="A5340" s="17" t="str">
        <f t="shared" si="88"/>
        <v>2022-23Mansfield ShireAM7</v>
      </c>
      <c r="B5340" s="17" t="s">
        <v>289</v>
      </c>
      <c r="C5340" s="17" t="s">
        <v>232</v>
      </c>
      <c r="D5340" s="17" t="s">
        <v>326</v>
      </c>
      <c r="E5340" s="17">
        <v>0</v>
      </c>
      <c r="F5340" s="17">
        <v>0.63968792645263195</v>
      </c>
      <c r="G5340" s="17">
        <v>0.36842105263157898</v>
      </c>
    </row>
    <row r="5341" spans="1:7" x14ac:dyDescent="0.3">
      <c r="A5341" s="17" t="str">
        <f t="shared" si="88"/>
        <v>2022-23Mansfield ShireAM6</v>
      </c>
      <c r="B5341" s="17" t="s">
        <v>289</v>
      </c>
      <c r="C5341" s="17" t="s">
        <v>232</v>
      </c>
      <c r="D5341" s="17" t="s">
        <v>325</v>
      </c>
      <c r="E5341" s="17">
        <v>20.007075014537701</v>
      </c>
      <c r="F5341" s="17">
        <v>14.217352510829301</v>
      </c>
      <c r="G5341" s="17">
        <v>18.751540775412</v>
      </c>
    </row>
    <row r="5342" spans="1:7" x14ac:dyDescent="0.3">
      <c r="A5342" s="17" t="str">
        <f t="shared" si="88"/>
        <v>2022-23Mansfield ShireAM5</v>
      </c>
      <c r="B5342" s="17" t="s">
        <v>289</v>
      </c>
      <c r="C5342" s="17" t="s">
        <v>232</v>
      </c>
      <c r="D5342" s="17" t="s">
        <v>324</v>
      </c>
      <c r="E5342" s="17">
        <v>0.175824175824176</v>
      </c>
      <c r="F5342" s="17">
        <v>0.36645320055673702</v>
      </c>
      <c r="G5342" s="17">
        <v>0.302924505506669</v>
      </c>
    </row>
    <row r="5343" spans="1:7" x14ac:dyDescent="0.3">
      <c r="A5343" s="17" t="str">
        <f t="shared" si="88"/>
        <v>2022-23Mansfield ShireAM2</v>
      </c>
      <c r="B5343" s="17" t="s">
        <v>289</v>
      </c>
      <c r="C5343" s="17" t="s">
        <v>232</v>
      </c>
      <c r="D5343" s="17" t="s">
        <v>323</v>
      </c>
      <c r="E5343" s="17">
        <v>0.82417582417582402</v>
      </c>
      <c r="F5343" s="17">
        <v>0.43219647255364302</v>
      </c>
      <c r="G5343" s="17">
        <v>0.403335697637482</v>
      </c>
    </row>
    <row r="5344" spans="1:7" x14ac:dyDescent="0.3">
      <c r="A5344" s="17" t="str">
        <f t="shared" si="88"/>
        <v>2022-23Mansfield ShireAM1</v>
      </c>
      <c r="B5344" s="17" t="s">
        <v>289</v>
      </c>
      <c r="C5344" s="17" t="s">
        <v>232</v>
      </c>
      <c r="D5344" s="17" t="s">
        <v>318</v>
      </c>
      <c r="E5344" s="17">
        <v>1.17241379310345</v>
      </c>
      <c r="F5344" s="17">
        <v>1.9084866693768601</v>
      </c>
      <c r="G5344" s="17">
        <v>1.5994211490763599</v>
      </c>
    </row>
    <row r="5345" spans="1:7" x14ac:dyDescent="0.3">
      <c r="A5345" s="17" t="str">
        <f t="shared" si="88"/>
        <v>2022-23Mansfield ShireAF6</v>
      </c>
      <c r="B5345" s="17" t="s">
        <v>289</v>
      </c>
      <c r="C5345" s="17" t="s">
        <v>232</v>
      </c>
      <c r="D5345" s="17" t="s">
        <v>332</v>
      </c>
      <c r="E5345" s="17">
        <v>0.91442139949602597</v>
      </c>
      <c r="F5345" s="17">
        <v>4.5893074838611296</v>
      </c>
      <c r="G5345" s="17">
        <v>2.3065601240578499</v>
      </c>
    </row>
    <row r="5346" spans="1:7" x14ac:dyDescent="0.3">
      <c r="A5346" s="17" t="str">
        <f t="shared" si="88"/>
        <v>2022-23Mansfield ShireAF7</v>
      </c>
      <c r="B5346" s="17" t="s">
        <v>289</v>
      </c>
      <c r="C5346" s="17" t="s">
        <v>232</v>
      </c>
      <c r="D5346" s="17" t="s">
        <v>322</v>
      </c>
      <c r="E5346" s="17">
        <v>21.4042819289878</v>
      </c>
      <c r="F5346" s="17">
        <v>11.500413423283</v>
      </c>
      <c r="G5346" s="17">
        <v>26.762344111696201</v>
      </c>
    </row>
    <row r="5347" spans="1:7" x14ac:dyDescent="0.3">
      <c r="A5347" s="17" t="str">
        <f t="shared" si="88"/>
        <v>2022-23Mansfield ShireS2</v>
      </c>
      <c r="B5347" s="17" t="s">
        <v>289</v>
      </c>
      <c r="C5347" s="17" t="s">
        <v>232</v>
      </c>
      <c r="D5347" s="17" t="s">
        <v>317</v>
      </c>
      <c r="E5347" s="17">
        <v>2.74401835463782E-3</v>
      </c>
      <c r="F5347" s="17">
        <v>3.07688577560212E-3</v>
      </c>
      <c r="G5347" s="17">
        <v>3.4588357031378699E-3</v>
      </c>
    </row>
    <row r="5348" spans="1:7" x14ac:dyDescent="0.3">
      <c r="A5348" s="17" t="str">
        <f t="shared" si="88"/>
        <v>2022-23Mansfield ShireL1</v>
      </c>
      <c r="B5348" s="17" t="s">
        <v>289</v>
      </c>
      <c r="C5348" s="17" t="s">
        <v>232</v>
      </c>
      <c r="D5348" s="17" t="s">
        <v>63</v>
      </c>
      <c r="E5348" s="17">
        <v>1.9219827953326001</v>
      </c>
      <c r="F5348" s="17">
        <v>2.64124785824758</v>
      </c>
      <c r="G5348" s="17">
        <v>2.9752021076621098</v>
      </c>
    </row>
    <row r="5349" spans="1:7" x14ac:dyDescent="0.3">
      <c r="A5349" s="17" t="str">
        <f t="shared" si="88"/>
        <v>2022-23Mansfield ShireL2</v>
      </c>
      <c r="B5349" s="17" t="s">
        <v>289</v>
      </c>
      <c r="C5349" s="17" t="s">
        <v>232</v>
      </c>
      <c r="D5349" s="17" t="s">
        <v>316</v>
      </c>
      <c r="E5349" s="17">
        <v>-0.54918661102120803</v>
      </c>
      <c r="F5349" s="17">
        <v>0.26483524241297501</v>
      </c>
      <c r="G5349" s="17">
        <v>0.64115064337039696</v>
      </c>
    </row>
    <row r="5350" spans="1:7" x14ac:dyDescent="0.3">
      <c r="A5350" s="17" t="str">
        <f t="shared" si="88"/>
        <v>2022-23Mansfield ShireO2</v>
      </c>
      <c r="B5350" s="17" t="s">
        <v>289</v>
      </c>
      <c r="C5350" s="17" t="s">
        <v>232</v>
      </c>
      <c r="D5350" s="17" t="s">
        <v>315</v>
      </c>
      <c r="E5350" s="17">
        <v>0.271798853320592</v>
      </c>
      <c r="F5350" s="17">
        <v>0.148505628817174</v>
      </c>
      <c r="G5350" s="17">
        <v>5.8338226419712903E-2</v>
      </c>
    </row>
    <row r="5351" spans="1:7" x14ac:dyDescent="0.3">
      <c r="A5351" s="17" t="str">
        <f t="shared" si="88"/>
        <v>2022-23Mansfield ShireO3</v>
      </c>
      <c r="B5351" s="17" t="s">
        <v>289</v>
      </c>
      <c r="C5351" s="17" t="s">
        <v>232</v>
      </c>
      <c r="D5351" s="17" t="s">
        <v>314</v>
      </c>
      <c r="E5351" s="17">
        <v>1.2422360248447201E-2</v>
      </c>
      <c r="F5351" s="17">
        <v>2.9313650044590699E-2</v>
      </c>
      <c r="G5351" s="17">
        <v>1.2214437426094699E-2</v>
      </c>
    </row>
    <row r="5352" spans="1:7" x14ac:dyDescent="0.3">
      <c r="A5352" s="17" t="str">
        <f t="shared" si="88"/>
        <v>2022-23Mansfield ShireO4</v>
      </c>
      <c r="B5352" s="17" t="s">
        <v>289</v>
      </c>
      <c r="C5352" s="17" t="s">
        <v>232</v>
      </c>
      <c r="D5352" s="17" t="s">
        <v>313</v>
      </c>
      <c r="E5352" s="17">
        <v>0.31185793196014699</v>
      </c>
      <c r="F5352" s="17">
        <v>0.195570360867104</v>
      </c>
      <c r="G5352" s="17">
        <v>0.137349739100875</v>
      </c>
    </row>
    <row r="5353" spans="1:7" x14ac:dyDescent="0.3">
      <c r="A5353" s="17" t="str">
        <f t="shared" si="88"/>
        <v>2022-23Mansfield ShireO5</v>
      </c>
      <c r="B5353" s="17" t="s">
        <v>289</v>
      </c>
      <c r="C5353" s="17" t="s">
        <v>232</v>
      </c>
      <c r="D5353" s="17" t="s">
        <v>70</v>
      </c>
      <c r="E5353" s="17">
        <v>1.8307202351788301</v>
      </c>
      <c r="F5353" s="17">
        <v>1.1059595598276799</v>
      </c>
      <c r="G5353" s="17">
        <v>1.19628328895381</v>
      </c>
    </row>
    <row r="5354" spans="1:7" x14ac:dyDescent="0.3">
      <c r="A5354" s="17" t="str">
        <f t="shared" si="88"/>
        <v>2022-23Mansfield ShireE4</v>
      </c>
      <c r="B5354" s="17" t="s">
        <v>289</v>
      </c>
      <c r="C5354" s="17" t="s">
        <v>232</v>
      </c>
      <c r="D5354" s="17" t="s">
        <v>299</v>
      </c>
      <c r="E5354" s="17">
        <v>1637.25</v>
      </c>
      <c r="F5354" s="17">
        <v>1846.8824585038799</v>
      </c>
      <c r="G5354" s="17">
        <v>1755.6935531348099</v>
      </c>
    </row>
    <row r="5355" spans="1:7" x14ac:dyDescent="0.3">
      <c r="A5355" s="17" t="str">
        <f t="shared" si="88"/>
        <v>2022-23Mansfield ShireS1</v>
      </c>
      <c r="B5355" s="17" t="s">
        <v>289</v>
      </c>
      <c r="C5355" s="17" t="s">
        <v>232</v>
      </c>
      <c r="D5355" s="17" t="s">
        <v>116</v>
      </c>
      <c r="E5355" s="17">
        <v>0.61080509247437298</v>
      </c>
      <c r="F5355" s="17">
        <v>0.58414073656118604</v>
      </c>
      <c r="G5355" s="17">
        <v>0.47494369285893101</v>
      </c>
    </row>
    <row r="5356" spans="1:7" x14ac:dyDescent="0.3">
      <c r="A5356" s="17" t="str">
        <f t="shared" si="88"/>
        <v>2022-23Mansfield ShireC1</v>
      </c>
      <c r="B5356" s="17" t="s">
        <v>289</v>
      </c>
      <c r="C5356" s="17" t="s">
        <v>232</v>
      </c>
      <c r="D5356" s="17" t="s">
        <v>312</v>
      </c>
      <c r="E5356" s="17">
        <v>2584.9001744524098</v>
      </c>
      <c r="F5356" s="17">
        <v>2409.9772621942202</v>
      </c>
      <c r="G5356" s="17">
        <v>3709.88815742931</v>
      </c>
    </row>
    <row r="5357" spans="1:7" x14ac:dyDescent="0.3">
      <c r="A5357" s="17" t="str">
        <f t="shared" si="88"/>
        <v>2022-23Mansfield ShireC2</v>
      </c>
      <c r="B5357" s="17" t="s">
        <v>289</v>
      </c>
      <c r="C5357" s="17" t="s">
        <v>232</v>
      </c>
      <c r="D5357" s="17" t="s">
        <v>311</v>
      </c>
      <c r="E5357" s="17">
        <v>19563.384376817201</v>
      </c>
      <c r="F5357" s="17">
        <v>17890.101708148799</v>
      </c>
      <c r="G5357" s="17">
        <v>30135.371582516502</v>
      </c>
    </row>
    <row r="5358" spans="1:7" x14ac:dyDescent="0.3">
      <c r="A5358" s="17" t="str">
        <f t="shared" si="88"/>
        <v>2022-23Mansfield ShireC4</v>
      </c>
      <c r="B5358" s="17" t="s">
        <v>289</v>
      </c>
      <c r="C5358" s="17" t="s">
        <v>232</v>
      </c>
      <c r="D5358" s="17" t="s">
        <v>309</v>
      </c>
      <c r="E5358" s="17">
        <v>1877.3987206823001</v>
      </c>
      <c r="F5358" s="17">
        <v>1671.0885249641201</v>
      </c>
      <c r="G5358" s="17">
        <v>2117.69459453337</v>
      </c>
    </row>
    <row r="5359" spans="1:7" x14ac:dyDescent="0.3">
      <c r="A5359" s="17" t="str">
        <f t="shared" si="88"/>
        <v>2022-23Mansfield ShireC5</v>
      </c>
      <c r="B5359" s="17" t="s">
        <v>289</v>
      </c>
      <c r="C5359" s="17" t="s">
        <v>232</v>
      </c>
      <c r="D5359" s="17" t="s">
        <v>308</v>
      </c>
      <c r="E5359" s="17">
        <v>604.67144795502998</v>
      </c>
      <c r="F5359" s="17">
        <v>564.26027484438498</v>
      </c>
      <c r="G5359" s="17">
        <v>1235.79975192858</v>
      </c>
    </row>
    <row r="5360" spans="1:7" x14ac:dyDescent="0.3">
      <c r="A5360" s="17" t="str">
        <f t="shared" si="88"/>
        <v>2022-23Mansfield ShireC6</v>
      </c>
      <c r="B5360" s="17" t="s">
        <v>289</v>
      </c>
      <c r="C5360" s="17" t="s">
        <v>232</v>
      </c>
      <c r="D5360" s="17" t="s">
        <v>307</v>
      </c>
      <c r="E5360" s="17">
        <v>8</v>
      </c>
      <c r="F5360" s="17">
        <v>5.4936708860759502</v>
      </c>
      <c r="G5360" s="17">
        <v>4.2105263157894699</v>
      </c>
    </row>
    <row r="5361" spans="1:7" x14ac:dyDescent="0.3">
      <c r="A5361" s="17" t="str">
        <f t="shared" ref="A5361:A5424" si="89">CONCATENATE(B5361,C5361,D5361)</f>
        <v>2022-23Mansfield ShireC7</v>
      </c>
      <c r="B5361" s="17" t="s">
        <v>289</v>
      </c>
      <c r="C5361" s="17" t="s">
        <v>232</v>
      </c>
      <c r="D5361" s="17" t="s">
        <v>296</v>
      </c>
      <c r="E5361" s="17">
        <v>0.181102362204724</v>
      </c>
      <c r="F5361" s="17">
        <v>0.182727611163157</v>
      </c>
      <c r="G5361" s="17">
        <v>0.21830894670304499</v>
      </c>
    </row>
    <row r="5362" spans="1:7" x14ac:dyDescent="0.3">
      <c r="A5362" s="17" t="str">
        <f t="shared" si="89"/>
        <v>2022-23Mansfield ShireMC5</v>
      </c>
      <c r="B5362" s="17" t="s">
        <v>289</v>
      </c>
      <c r="C5362" s="17" t="s">
        <v>232</v>
      </c>
      <c r="D5362" s="17" t="s">
        <v>303</v>
      </c>
      <c r="E5362" s="17">
        <v>1</v>
      </c>
      <c r="F5362" s="17">
        <v>0.822019356937015</v>
      </c>
      <c r="G5362" s="17">
        <v>0.81645995244027603</v>
      </c>
    </row>
    <row r="5363" spans="1:7" x14ac:dyDescent="0.3">
      <c r="A5363" s="17" t="str">
        <f t="shared" si="89"/>
        <v>2022-23Mansfield ShireSP1</v>
      </c>
      <c r="B5363" s="17" t="s">
        <v>289</v>
      </c>
      <c r="C5363" s="17" t="s">
        <v>232</v>
      </c>
      <c r="D5363" s="17" t="s">
        <v>305</v>
      </c>
      <c r="E5363" s="17">
        <v>97</v>
      </c>
      <c r="F5363" s="17">
        <v>87.031818181818196</v>
      </c>
      <c r="G5363" s="17">
        <v>76.302631578947398</v>
      </c>
    </row>
    <row r="5364" spans="1:7" x14ac:dyDescent="0.3">
      <c r="A5364" s="17" t="str">
        <f t="shared" si="89"/>
        <v>2022-23Mansfield ShireOP1</v>
      </c>
      <c r="B5364" s="17" t="s">
        <v>289</v>
      </c>
      <c r="C5364" s="17" t="s">
        <v>232</v>
      </c>
      <c r="D5364" s="17" t="s">
        <v>306</v>
      </c>
      <c r="E5364" s="17">
        <v>2.70674497501186E-2</v>
      </c>
      <c r="F5364" s="17">
        <v>-1.20220242720441E-2</v>
      </c>
      <c r="G5364" s="17">
        <v>3.1403886059135399E-3</v>
      </c>
    </row>
    <row r="5365" spans="1:7" x14ac:dyDescent="0.3">
      <c r="A5365" s="17" t="str">
        <f t="shared" si="89"/>
        <v>2022-23Mansfield ShireR5</v>
      </c>
      <c r="B5365" s="17" t="s">
        <v>289</v>
      </c>
      <c r="C5365" s="17" t="s">
        <v>232</v>
      </c>
      <c r="D5365" s="17" t="s">
        <v>298</v>
      </c>
      <c r="E5365" s="17">
        <v>49</v>
      </c>
      <c r="F5365" s="17">
        <v>50.147435897435898</v>
      </c>
      <c r="G5365" s="17">
        <v>44.210526315789501</v>
      </c>
    </row>
    <row r="5366" spans="1:7" x14ac:dyDescent="0.3">
      <c r="A5366" s="17" t="str">
        <f t="shared" si="89"/>
        <v>2022-23Mansfield ShireMC6</v>
      </c>
      <c r="B5366" s="17" t="s">
        <v>289</v>
      </c>
      <c r="C5366" s="17" t="s">
        <v>232</v>
      </c>
      <c r="D5366" s="17" t="s">
        <v>302</v>
      </c>
      <c r="E5366" s="17">
        <v>1.06756756756757</v>
      </c>
      <c r="F5366" s="17">
        <v>0.97788007754137096</v>
      </c>
      <c r="G5366" s="17">
        <v>0.99135739094049602</v>
      </c>
    </row>
    <row r="5367" spans="1:7" x14ac:dyDescent="0.3">
      <c r="A5367" s="17" t="str">
        <f t="shared" si="89"/>
        <v>2022-23Mansfield ShireR1</v>
      </c>
      <c r="B5367" s="17" t="s">
        <v>289</v>
      </c>
      <c r="C5367" s="17" t="s">
        <v>232</v>
      </c>
      <c r="D5367" s="17" t="s">
        <v>301</v>
      </c>
      <c r="E5367" s="17">
        <v>53.8689445534649</v>
      </c>
      <c r="F5367" s="17">
        <v>82.350770672540904</v>
      </c>
      <c r="G5367" s="17">
        <v>57.028314361718401</v>
      </c>
    </row>
    <row r="5368" spans="1:7" x14ac:dyDescent="0.3">
      <c r="A5368" s="17" t="str">
        <f t="shared" si="89"/>
        <v>2022-23Mansfield ShireC3</v>
      </c>
      <c r="B5368" s="17" t="s">
        <v>289</v>
      </c>
      <c r="C5368" s="17" t="s">
        <v>232</v>
      </c>
      <c r="D5368" s="17" t="s">
        <v>310</v>
      </c>
      <c r="E5368" s="17">
        <v>12.268727705112999</v>
      </c>
      <c r="F5368" s="17">
        <v>105.235536283898</v>
      </c>
      <c r="G5368" s="17">
        <v>10.7043753689524</v>
      </c>
    </row>
    <row r="5369" spans="1:7" x14ac:dyDescent="0.3">
      <c r="A5369" s="17" t="str">
        <f t="shared" si="89"/>
        <v>2022-23Mansfield ShireE2</v>
      </c>
      <c r="B5369" s="17" t="s">
        <v>289</v>
      </c>
      <c r="C5369" s="17" t="s">
        <v>232</v>
      </c>
      <c r="D5369" s="17" t="s">
        <v>54</v>
      </c>
      <c r="E5369" s="17">
        <v>3333.875</v>
      </c>
      <c r="F5369" s="17">
        <v>3923.0064852901201</v>
      </c>
      <c r="G5369" s="17">
        <v>4569.9807724499497</v>
      </c>
    </row>
    <row r="5370" spans="1:7" x14ac:dyDescent="0.3">
      <c r="A5370" s="17" t="str">
        <f t="shared" si="89"/>
        <v>2022-23Mansfield ShireR2</v>
      </c>
      <c r="B5370" s="17" t="s">
        <v>289</v>
      </c>
      <c r="C5370" s="17" t="s">
        <v>232</v>
      </c>
      <c r="D5370" s="17" t="s">
        <v>31</v>
      </c>
      <c r="E5370" s="17">
        <v>0.828081111239371</v>
      </c>
      <c r="F5370" s="17">
        <v>0.96653235715222696</v>
      </c>
      <c r="G5370" s="17">
        <v>0.96732087541506495</v>
      </c>
    </row>
    <row r="5371" spans="1:7" x14ac:dyDescent="0.3">
      <c r="A5371" s="17" t="str">
        <f t="shared" si="89"/>
        <v>2022-23Mansfield ShireR4</v>
      </c>
      <c r="B5371" s="17" t="s">
        <v>289</v>
      </c>
      <c r="C5371" s="17" t="s">
        <v>232</v>
      </c>
      <c r="D5371" s="17" t="s">
        <v>290</v>
      </c>
      <c r="E5371" s="17">
        <v>8.3419598929712002</v>
      </c>
      <c r="F5371" s="17">
        <v>18.264228852014799</v>
      </c>
      <c r="G5371" s="17">
        <v>6.8460442646501303</v>
      </c>
    </row>
    <row r="5372" spans="1:7" x14ac:dyDescent="0.3">
      <c r="A5372" s="17" t="str">
        <f t="shared" si="89"/>
        <v>2022-23Mansfield ShireMC4</v>
      </c>
      <c r="B5372" s="17" t="s">
        <v>289</v>
      </c>
      <c r="C5372" s="17" t="s">
        <v>232</v>
      </c>
      <c r="D5372" s="17" t="s">
        <v>304</v>
      </c>
      <c r="E5372" s="17">
        <v>0.85850556438791703</v>
      </c>
      <c r="F5372" s="17">
        <v>0.77911428914280301</v>
      </c>
      <c r="G5372" s="17">
        <v>0.79914260513975899</v>
      </c>
    </row>
    <row r="5373" spans="1:7" x14ac:dyDescent="0.3">
      <c r="A5373" s="17" t="str">
        <f t="shared" si="89"/>
        <v>2022-23Mansfield ShireSP2</v>
      </c>
      <c r="B5373" s="17" t="s">
        <v>289</v>
      </c>
      <c r="C5373" s="17" t="s">
        <v>232</v>
      </c>
      <c r="D5373" s="17" t="s">
        <v>38</v>
      </c>
      <c r="E5373" s="17">
        <v>0.65989847715736005</v>
      </c>
      <c r="F5373" s="17">
        <v>0.63316761822819201</v>
      </c>
      <c r="G5373" s="17">
        <v>0.666186949109148</v>
      </c>
    </row>
    <row r="5374" spans="1:7" x14ac:dyDescent="0.3">
      <c r="A5374" s="17" t="str">
        <f t="shared" si="89"/>
        <v>2022-23Mansfield ShireWC2</v>
      </c>
      <c r="B5374" s="17" t="s">
        <v>289</v>
      </c>
      <c r="C5374" s="17" t="s">
        <v>232</v>
      </c>
      <c r="D5374" s="17" t="s">
        <v>293</v>
      </c>
      <c r="E5374" s="17">
        <v>2.7365332777339302</v>
      </c>
      <c r="F5374" s="17">
        <v>6.0319201847867001</v>
      </c>
      <c r="G5374" s="17">
        <v>4.92750232175388</v>
      </c>
    </row>
    <row r="5375" spans="1:7" x14ac:dyDescent="0.3">
      <c r="A5375" s="17" t="str">
        <f t="shared" si="89"/>
        <v>2022-23Mansfield ShireSP3</v>
      </c>
      <c r="B5375" s="17" t="s">
        <v>289</v>
      </c>
      <c r="C5375" s="17" t="s">
        <v>232</v>
      </c>
      <c r="D5375" s="17" t="s">
        <v>295</v>
      </c>
      <c r="E5375" s="17">
        <v>1664.9508482142901</v>
      </c>
      <c r="F5375" s="17">
        <v>3010.6430743850301</v>
      </c>
      <c r="G5375" s="17">
        <v>3012.9055755993099</v>
      </c>
    </row>
    <row r="5376" spans="1:7" x14ac:dyDescent="0.3">
      <c r="A5376" s="17" t="str">
        <f t="shared" si="89"/>
        <v>2022-23Mansfield ShireSP4</v>
      </c>
      <c r="B5376" s="17" t="s">
        <v>289</v>
      </c>
      <c r="C5376" s="17" t="s">
        <v>232</v>
      </c>
      <c r="D5376" s="17" t="s">
        <v>319</v>
      </c>
      <c r="E5376" s="17">
        <v>0</v>
      </c>
      <c r="F5376" s="17">
        <v>0.52134335627158601</v>
      </c>
      <c r="G5376" s="17">
        <v>0.231578947368421</v>
      </c>
    </row>
    <row r="5377" spans="1:7" x14ac:dyDescent="0.3">
      <c r="A5377" s="17" t="str">
        <f t="shared" si="89"/>
        <v>2022-23Mansfield ShireWC5</v>
      </c>
      <c r="B5377" s="17" t="s">
        <v>289</v>
      </c>
      <c r="C5377" s="17" t="s">
        <v>232</v>
      </c>
      <c r="D5377" s="17" t="s">
        <v>46</v>
      </c>
      <c r="E5377" s="17">
        <v>0.32447589557583201</v>
      </c>
      <c r="F5377" s="17">
        <v>0.48157373029276901</v>
      </c>
      <c r="G5377" s="17">
        <v>0.38112156230785199</v>
      </c>
    </row>
    <row r="5378" spans="1:7" x14ac:dyDescent="0.3">
      <c r="A5378" s="17" t="str">
        <f t="shared" si="89"/>
        <v>2022-23Mansfield ShireWC1</v>
      </c>
      <c r="B5378" s="17" t="s">
        <v>289</v>
      </c>
      <c r="C5378" s="17" t="s">
        <v>232</v>
      </c>
      <c r="D5378" s="17" t="s">
        <v>294</v>
      </c>
      <c r="E5378" s="17">
        <v>47.012061403508802</v>
      </c>
      <c r="F5378" s="17">
        <v>142.272041912909</v>
      </c>
      <c r="G5378" s="17">
        <v>132.40109578760399</v>
      </c>
    </row>
    <row r="5379" spans="1:7" x14ac:dyDescent="0.3">
      <c r="A5379" s="17" t="str">
        <f t="shared" si="89"/>
        <v>2022-23Mansfield ShireWC4</v>
      </c>
      <c r="B5379" s="17" t="s">
        <v>289</v>
      </c>
      <c r="C5379" s="17" t="s">
        <v>232</v>
      </c>
      <c r="D5379" s="17" t="s">
        <v>291</v>
      </c>
      <c r="E5379" s="17">
        <v>131.10990621336501</v>
      </c>
      <c r="F5379" s="17">
        <v>77.599560290157896</v>
      </c>
      <c r="G5379" s="17">
        <v>97.880194800568106</v>
      </c>
    </row>
    <row r="5380" spans="1:7" x14ac:dyDescent="0.3">
      <c r="A5380" s="17" t="str">
        <f t="shared" si="89"/>
        <v>2022-23Mansfield ShireWC3</v>
      </c>
      <c r="B5380" s="17" t="s">
        <v>289</v>
      </c>
      <c r="C5380" s="17" t="s">
        <v>232</v>
      </c>
      <c r="D5380" s="17" t="s">
        <v>292</v>
      </c>
      <c r="E5380" s="17">
        <v>207.73338171262699</v>
      </c>
      <c r="F5380" s="17">
        <v>137.95516789220801</v>
      </c>
      <c r="G5380" s="17">
        <v>152.91838594168499</v>
      </c>
    </row>
    <row r="5381" spans="1:7" x14ac:dyDescent="0.3">
      <c r="A5381" s="17" t="str">
        <f t="shared" si="89"/>
        <v>2022-23Mansfield ShireR3</v>
      </c>
      <c r="B5381" s="17" t="s">
        <v>289</v>
      </c>
      <c r="C5381" s="17" t="s">
        <v>232</v>
      </c>
      <c r="D5381" s="17" t="s">
        <v>300</v>
      </c>
      <c r="E5381" s="17">
        <v>169.759083333333</v>
      </c>
      <c r="F5381" s="17">
        <v>112.740943187181</v>
      </c>
      <c r="G5381" s="17">
        <v>58.622104241494398</v>
      </c>
    </row>
    <row r="5382" spans="1:7" x14ac:dyDescent="0.3">
      <c r="A5382" s="17" t="str">
        <f t="shared" si="89"/>
        <v>2022-23Maribyrnong CitySP4</v>
      </c>
      <c r="B5382" s="17" t="s">
        <v>289</v>
      </c>
      <c r="C5382" s="17" t="s">
        <v>233</v>
      </c>
      <c r="D5382" s="17" t="s">
        <v>319</v>
      </c>
      <c r="E5382" s="17">
        <v>0.90476190476190499</v>
      </c>
      <c r="F5382" s="17">
        <v>0.52134335627158601</v>
      </c>
      <c r="G5382" s="17">
        <v>0.655658003612549</v>
      </c>
    </row>
    <row r="5383" spans="1:7" x14ac:dyDescent="0.3">
      <c r="A5383" s="17" t="str">
        <f t="shared" si="89"/>
        <v>2022-23Maribyrnong CitySP3</v>
      </c>
      <c r="B5383" s="17" t="s">
        <v>289</v>
      </c>
      <c r="C5383" s="17" t="s">
        <v>233</v>
      </c>
      <c r="D5383" s="17" t="s">
        <v>295</v>
      </c>
      <c r="E5383" s="17">
        <v>3157.6254019292601</v>
      </c>
      <c r="F5383" s="17">
        <v>3010.6430743850301</v>
      </c>
      <c r="G5383" s="17">
        <v>3294.6645751124802</v>
      </c>
    </row>
    <row r="5384" spans="1:7" x14ac:dyDescent="0.3">
      <c r="A5384" s="17" t="str">
        <f t="shared" si="89"/>
        <v>2022-23Maribyrnong CitySP2</v>
      </c>
      <c r="B5384" s="17" t="s">
        <v>289</v>
      </c>
      <c r="C5384" s="17" t="s">
        <v>233</v>
      </c>
      <c r="D5384" s="17" t="s">
        <v>38</v>
      </c>
      <c r="E5384" s="17">
        <v>0.57599999999999996</v>
      </c>
      <c r="F5384" s="17">
        <v>0.63316761822819201</v>
      </c>
      <c r="G5384" s="17">
        <v>0.68768196345914101</v>
      </c>
    </row>
    <row r="5385" spans="1:7" x14ac:dyDescent="0.3">
      <c r="A5385" s="17" t="str">
        <f t="shared" si="89"/>
        <v>2022-23Maribyrnong CitySP1</v>
      </c>
      <c r="B5385" s="17" t="s">
        <v>289</v>
      </c>
      <c r="C5385" s="17" t="s">
        <v>233</v>
      </c>
      <c r="D5385" s="17" t="s">
        <v>305</v>
      </c>
      <c r="E5385" s="17">
        <v>138</v>
      </c>
      <c r="F5385" s="17">
        <v>87.031818181818196</v>
      </c>
      <c r="G5385" s="17">
        <v>89.204545454545496</v>
      </c>
    </row>
    <row r="5386" spans="1:7" x14ac:dyDescent="0.3">
      <c r="A5386" s="17" t="str">
        <f t="shared" si="89"/>
        <v>2022-23Maribyrnong CityR4</v>
      </c>
      <c r="B5386" s="17" t="s">
        <v>289</v>
      </c>
      <c r="C5386" s="17" t="s">
        <v>233</v>
      </c>
      <c r="D5386" s="17" t="s">
        <v>290</v>
      </c>
      <c r="E5386" s="17">
        <v>62.2559657218194</v>
      </c>
      <c r="F5386" s="17">
        <v>18.264228852014799</v>
      </c>
      <c r="G5386" s="17">
        <v>35.730925012945399</v>
      </c>
    </row>
    <row r="5387" spans="1:7" x14ac:dyDescent="0.3">
      <c r="A5387" s="17" t="str">
        <f t="shared" si="89"/>
        <v>2022-23Maribyrnong CityMC6</v>
      </c>
      <c r="B5387" s="17" t="s">
        <v>289</v>
      </c>
      <c r="C5387" s="17" t="s">
        <v>233</v>
      </c>
      <c r="D5387" s="17" t="s">
        <v>302</v>
      </c>
      <c r="E5387" s="17">
        <v>0.9375</v>
      </c>
      <c r="F5387" s="17">
        <v>0.97788007754137096</v>
      </c>
      <c r="G5387" s="17">
        <v>0.95249207594398999</v>
      </c>
    </row>
    <row r="5388" spans="1:7" x14ac:dyDescent="0.3">
      <c r="A5388" s="17" t="str">
        <f t="shared" si="89"/>
        <v>2022-23Maribyrnong CityR3</v>
      </c>
      <c r="B5388" s="17" t="s">
        <v>289</v>
      </c>
      <c r="C5388" s="17" t="s">
        <v>233</v>
      </c>
      <c r="D5388" s="17" t="s">
        <v>300</v>
      </c>
      <c r="E5388" s="17">
        <v>376.65127582016999</v>
      </c>
      <c r="F5388" s="17">
        <v>112.740943187181</v>
      </c>
      <c r="G5388" s="17">
        <v>180.427249223426</v>
      </c>
    </row>
    <row r="5389" spans="1:7" x14ac:dyDescent="0.3">
      <c r="A5389" s="17" t="str">
        <f t="shared" si="89"/>
        <v>2022-23Maribyrnong CityWC1</v>
      </c>
      <c r="B5389" s="17" t="s">
        <v>289</v>
      </c>
      <c r="C5389" s="17" t="s">
        <v>233</v>
      </c>
      <c r="D5389" s="17" t="s">
        <v>294</v>
      </c>
      <c r="E5389" s="17">
        <v>140.387582707848</v>
      </c>
      <c r="F5389" s="17">
        <v>142.272041912909</v>
      </c>
      <c r="G5389" s="17">
        <v>152.63417724494099</v>
      </c>
    </row>
    <row r="5390" spans="1:7" x14ac:dyDescent="0.3">
      <c r="A5390" s="17" t="str">
        <f t="shared" si="89"/>
        <v>2022-23Maribyrnong CityO3</v>
      </c>
      <c r="B5390" s="17" t="s">
        <v>289</v>
      </c>
      <c r="C5390" s="17" t="s">
        <v>233</v>
      </c>
      <c r="D5390" s="17" t="s">
        <v>314</v>
      </c>
      <c r="E5390" s="17">
        <v>0</v>
      </c>
      <c r="F5390" s="17">
        <v>2.9313650044590699E-2</v>
      </c>
      <c r="G5390" s="17">
        <v>3.4677492666996497E-2</v>
      </c>
    </row>
    <row r="5391" spans="1:7" x14ac:dyDescent="0.3">
      <c r="A5391" s="17" t="str">
        <f t="shared" si="89"/>
        <v>2022-23Maribyrnong CityR2</v>
      </c>
      <c r="B5391" s="17" t="s">
        <v>289</v>
      </c>
      <c r="C5391" s="17" t="s">
        <v>233</v>
      </c>
      <c r="D5391" s="17" t="s">
        <v>31</v>
      </c>
      <c r="E5391" s="17">
        <v>0.96841489569116801</v>
      </c>
      <c r="F5391" s="17">
        <v>0.96653235715222696</v>
      </c>
      <c r="G5391" s="17">
        <v>0.96195374859865401</v>
      </c>
    </row>
    <row r="5392" spans="1:7" x14ac:dyDescent="0.3">
      <c r="A5392" s="17" t="str">
        <f t="shared" si="89"/>
        <v>2022-23Maribyrnong CityR1</v>
      </c>
      <c r="B5392" s="17" t="s">
        <v>289</v>
      </c>
      <c r="C5392" s="17" t="s">
        <v>233</v>
      </c>
      <c r="D5392" s="17" t="s">
        <v>301</v>
      </c>
      <c r="E5392" s="17">
        <v>148.17703255995301</v>
      </c>
      <c r="F5392" s="17">
        <v>82.350770672540904</v>
      </c>
      <c r="G5392" s="17">
        <v>113.76110685203101</v>
      </c>
    </row>
    <row r="5393" spans="1:7" x14ac:dyDescent="0.3">
      <c r="A5393" s="17" t="str">
        <f t="shared" si="89"/>
        <v>2022-23Maribyrnong CityR5</v>
      </c>
      <c r="B5393" s="17" t="s">
        <v>289</v>
      </c>
      <c r="C5393" s="17" t="s">
        <v>233</v>
      </c>
      <c r="D5393" s="17" t="s">
        <v>298</v>
      </c>
      <c r="E5393" s="17">
        <v>66</v>
      </c>
      <c r="F5393" s="17">
        <v>50.147435897435898</v>
      </c>
      <c r="G5393" s="17">
        <v>62.727272727272698</v>
      </c>
    </row>
    <row r="5394" spans="1:7" x14ac:dyDescent="0.3">
      <c r="A5394" s="17" t="str">
        <f t="shared" si="89"/>
        <v>2022-23Maribyrnong CityWC2</v>
      </c>
      <c r="B5394" s="17" t="s">
        <v>289</v>
      </c>
      <c r="C5394" s="17" t="s">
        <v>233</v>
      </c>
      <c r="D5394" s="17" t="s">
        <v>293</v>
      </c>
      <c r="E5394" s="17">
        <v>14.7790951819482</v>
      </c>
      <c r="F5394" s="17">
        <v>6.0319201847867001</v>
      </c>
      <c r="G5394" s="17">
        <v>9.4222327713484209</v>
      </c>
    </row>
    <row r="5395" spans="1:7" x14ac:dyDescent="0.3">
      <c r="A5395" s="17" t="str">
        <f t="shared" si="89"/>
        <v>2022-23Maribyrnong CityWC3</v>
      </c>
      <c r="B5395" s="17" t="s">
        <v>289</v>
      </c>
      <c r="C5395" s="17" t="s">
        <v>233</v>
      </c>
      <c r="D5395" s="17" t="s">
        <v>292</v>
      </c>
      <c r="E5395" s="17">
        <v>140.71858000979699</v>
      </c>
      <c r="F5395" s="17">
        <v>137.95516789220801</v>
      </c>
      <c r="G5395" s="17">
        <v>139.20575164376899</v>
      </c>
    </row>
    <row r="5396" spans="1:7" x14ac:dyDescent="0.3">
      <c r="A5396" s="17" t="str">
        <f t="shared" si="89"/>
        <v>2022-23Maribyrnong CityWC4</v>
      </c>
      <c r="B5396" s="17" t="s">
        <v>289</v>
      </c>
      <c r="C5396" s="17" t="s">
        <v>233</v>
      </c>
      <c r="D5396" s="17" t="s">
        <v>291</v>
      </c>
      <c r="E5396" s="17">
        <v>54.374854028804997</v>
      </c>
      <c r="F5396" s="17">
        <v>77.599560290157896</v>
      </c>
      <c r="G5396" s="17">
        <v>66.919179823215501</v>
      </c>
    </row>
    <row r="5397" spans="1:7" x14ac:dyDescent="0.3">
      <c r="A5397" s="17" t="str">
        <f t="shared" si="89"/>
        <v>2022-23Maribyrnong CityWC5</v>
      </c>
      <c r="B5397" s="17" t="s">
        <v>289</v>
      </c>
      <c r="C5397" s="17" t="s">
        <v>233</v>
      </c>
      <c r="D5397" s="17" t="s">
        <v>46</v>
      </c>
      <c r="E5397" s="17">
        <v>0.42484128609461402</v>
      </c>
      <c r="F5397" s="17">
        <v>0.48157373029276901</v>
      </c>
      <c r="G5397" s="17">
        <v>0.509253655235272</v>
      </c>
    </row>
    <row r="5398" spans="1:7" x14ac:dyDescent="0.3">
      <c r="A5398" s="17" t="str">
        <f t="shared" si="89"/>
        <v>2022-23Maribyrnong CityE2</v>
      </c>
      <c r="B5398" s="17" t="s">
        <v>289</v>
      </c>
      <c r="C5398" s="17" t="s">
        <v>233</v>
      </c>
      <c r="D5398" s="17" t="s">
        <v>54</v>
      </c>
      <c r="E5398" s="17">
        <v>3604.7826086956502</v>
      </c>
      <c r="F5398" s="17">
        <v>3923.0064852901201</v>
      </c>
      <c r="G5398" s="17">
        <v>3093.9173879313598</v>
      </c>
    </row>
    <row r="5399" spans="1:7" x14ac:dyDescent="0.3">
      <c r="A5399" s="17" t="str">
        <f t="shared" si="89"/>
        <v>2022-23Maribyrnong CityO2</v>
      </c>
      <c r="B5399" s="17" t="s">
        <v>289</v>
      </c>
      <c r="C5399" s="17" t="s">
        <v>233</v>
      </c>
      <c r="D5399" s="17" t="s">
        <v>315</v>
      </c>
      <c r="E5399" s="17">
        <v>2.5737817433081699E-2</v>
      </c>
      <c r="F5399" s="17">
        <v>0.148505628817174</v>
      </c>
      <c r="G5399" s="17">
        <v>0.198665046142672</v>
      </c>
    </row>
    <row r="5400" spans="1:7" x14ac:dyDescent="0.3">
      <c r="A5400" s="17" t="str">
        <f t="shared" si="89"/>
        <v>2022-23Maribyrnong CityO4</v>
      </c>
      <c r="B5400" s="17" t="s">
        <v>289</v>
      </c>
      <c r="C5400" s="17" t="s">
        <v>233</v>
      </c>
      <c r="D5400" s="17" t="s">
        <v>313</v>
      </c>
      <c r="E5400" s="17">
        <v>4.3734885436733997E-2</v>
      </c>
      <c r="F5400" s="17">
        <v>0.195570360867104</v>
      </c>
      <c r="G5400" s="17">
        <v>0.17784955905462799</v>
      </c>
    </row>
    <row r="5401" spans="1:7" x14ac:dyDescent="0.3">
      <c r="A5401" s="17" t="str">
        <f t="shared" si="89"/>
        <v>2022-23Maribyrnong CityO5</v>
      </c>
      <c r="B5401" s="17" t="s">
        <v>289</v>
      </c>
      <c r="C5401" s="17" t="s">
        <v>233</v>
      </c>
      <c r="D5401" s="17" t="s">
        <v>70</v>
      </c>
      <c r="E5401" s="17">
        <v>1.0861484752027899</v>
      </c>
      <c r="F5401" s="17">
        <v>1.1059595598276799</v>
      </c>
      <c r="G5401" s="17">
        <v>1.29186678670143</v>
      </c>
    </row>
    <row r="5402" spans="1:7" x14ac:dyDescent="0.3">
      <c r="A5402" s="17" t="str">
        <f t="shared" si="89"/>
        <v>2022-23Maribyrnong CityMC5</v>
      </c>
      <c r="B5402" s="17" t="s">
        <v>289</v>
      </c>
      <c r="C5402" s="17" t="s">
        <v>233</v>
      </c>
      <c r="D5402" s="17" t="s">
        <v>303</v>
      </c>
      <c r="E5402" s="17">
        <v>0.931506849315068</v>
      </c>
      <c r="F5402" s="17">
        <v>0.822019356937015</v>
      </c>
      <c r="G5402" s="17">
        <v>0.82738093339323804</v>
      </c>
    </row>
    <row r="5403" spans="1:7" x14ac:dyDescent="0.3">
      <c r="A5403" s="17" t="str">
        <f t="shared" si="89"/>
        <v>2022-23Maribyrnong CityAM5</v>
      </c>
      <c r="B5403" s="17" t="s">
        <v>289</v>
      </c>
      <c r="C5403" s="17" t="s">
        <v>233</v>
      </c>
      <c r="D5403" s="17" t="s">
        <v>324</v>
      </c>
      <c r="E5403" s="17">
        <v>0.38879736408566701</v>
      </c>
      <c r="F5403" s="17">
        <v>0.36645320055673702</v>
      </c>
      <c r="G5403" s="17">
        <v>0.36776152942982998</v>
      </c>
    </row>
    <row r="5404" spans="1:7" x14ac:dyDescent="0.3">
      <c r="A5404" s="17" t="str">
        <f t="shared" si="89"/>
        <v>2022-23Maribyrnong CityOP1</v>
      </c>
      <c r="B5404" s="17" t="s">
        <v>289</v>
      </c>
      <c r="C5404" s="17" t="s">
        <v>233</v>
      </c>
      <c r="D5404" s="17" t="s">
        <v>306</v>
      </c>
      <c r="E5404" s="17">
        <v>-5.66965964199002E-2</v>
      </c>
      <c r="F5404" s="17">
        <v>-1.20220242720441E-2</v>
      </c>
      <c r="G5404" s="17">
        <v>2.14079554076472E-2</v>
      </c>
    </row>
    <row r="5405" spans="1:7" x14ac:dyDescent="0.3">
      <c r="A5405" s="17" t="str">
        <f t="shared" si="89"/>
        <v>2022-23Maribyrnong CityL1</v>
      </c>
      <c r="B5405" s="17" t="s">
        <v>289</v>
      </c>
      <c r="C5405" s="17" t="s">
        <v>233</v>
      </c>
      <c r="D5405" s="17" t="s">
        <v>63</v>
      </c>
      <c r="E5405" s="17">
        <v>3.83525141846415</v>
      </c>
      <c r="F5405" s="17">
        <v>2.64124785824758</v>
      </c>
      <c r="G5405" s="17">
        <v>2.2639273973074299</v>
      </c>
    </row>
    <row r="5406" spans="1:7" x14ac:dyDescent="0.3">
      <c r="A5406" s="17" t="str">
        <f t="shared" si="89"/>
        <v>2022-23Maribyrnong CityG1</v>
      </c>
      <c r="B5406" s="17" t="s">
        <v>289</v>
      </c>
      <c r="C5406" s="17" t="s">
        <v>233</v>
      </c>
      <c r="D5406" s="17" t="s">
        <v>338</v>
      </c>
      <c r="E5406" s="17">
        <v>1.9480519480519501E-2</v>
      </c>
      <c r="F5406" s="17">
        <v>8.9952113267928305E-2</v>
      </c>
      <c r="G5406" s="17">
        <v>6.2400867020883703E-2</v>
      </c>
    </row>
    <row r="5407" spans="1:7" x14ac:dyDescent="0.3">
      <c r="A5407" s="17" t="str">
        <f t="shared" si="89"/>
        <v>2022-23Maribyrnong CityE4</v>
      </c>
      <c r="B5407" s="17" t="s">
        <v>289</v>
      </c>
      <c r="C5407" s="17" t="s">
        <v>233</v>
      </c>
      <c r="D5407" s="17" t="s">
        <v>299</v>
      </c>
      <c r="E5407" s="17">
        <v>2294.6956521739098</v>
      </c>
      <c r="F5407" s="17">
        <v>1846.8824585038799</v>
      </c>
      <c r="G5407" s="17">
        <v>1842.4470347828401</v>
      </c>
    </row>
    <row r="5408" spans="1:7" x14ac:dyDescent="0.3">
      <c r="A5408" s="17" t="str">
        <f t="shared" si="89"/>
        <v>2022-23Maribyrnong CityAF2</v>
      </c>
      <c r="B5408" s="17" t="s">
        <v>289</v>
      </c>
      <c r="C5408" s="17" t="s">
        <v>233</v>
      </c>
      <c r="D5408" s="17" t="s">
        <v>321</v>
      </c>
      <c r="E5408" s="17">
        <v>2</v>
      </c>
      <c r="F5408" s="17">
        <v>1.5932435144763899</v>
      </c>
      <c r="G5408" s="17">
        <v>1.8181818181818199</v>
      </c>
    </row>
    <row r="5409" spans="1:7" x14ac:dyDescent="0.3">
      <c r="A5409" s="17" t="str">
        <f t="shared" si="89"/>
        <v>2022-23Maribyrnong CityAF6</v>
      </c>
      <c r="B5409" s="17" t="s">
        <v>289</v>
      </c>
      <c r="C5409" s="17" t="s">
        <v>233</v>
      </c>
      <c r="D5409" s="17" t="s">
        <v>332</v>
      </c>
      <c r="E5409" s="17">
        <v>7.56515968098131</v>
      </c>
      <c r="F5409" s="17">
        <v>4.5893074838611296</v>
      </c>
      <c r="G5409" s="17">
        <v>5.4694595442213698</v>
      </c>
    </row>
    <row r="5410" spans="1:7" x14ac:dyDescent="0.3">
      <c r="A5410" s="17" t="str">
        <f t="shared" si="89"/>
        <v>2022-23Maribyrnong CityAF7</v>
      </c>
      <c r="B5410" s="17" t="s">
        <v>289</v>
      </c>
      <c r="C5410" s="17" t="s">
        <v>233</v>
      </c>
      <c r="D5410" s="17" t="s">
        <v>322</v>
      </c>
      <c r="E5410" s="17">
        <v>2.7100048098593001</v>
      </c>
      <c r="F5410" s="17">
        <v>11.500413423283</v>
      </c>
      <c r="G5410" s="17">
        <v>2.0564391620470799</v>
      </c>
    </row>
    <row r="5411" spans="1:7" x14ac:dyDescent="0.3">
      <c r="A5411" s="17" t="str">
        <f t="shared" si="89"/>
        <v>2022-23Maribyrnong CityAM1</v>
      </c>
      <c r="B5411" s="17" t="s">
        <v>289</v>
      </c>
      <c r="C5411" s="17" t="s">
        <v>233</v>
      </c>
      <c r="D5411" s="17" t="s">
        <v>318</v>
      </c>
      <c r="E5411" s="17">
        <v>1</v>
      </c>
      <c r="F5411" s="17">
        <v>1.9084866693768601</v>
      </c>
      <c r="G5411" s="17">
        <v>1.79616990824585</v>
      </c>
    </row>
    <row r="5412" spans="1:7" x14ac:dyDescent="0.3">
      <c r="A5412" s="17" t="str">
        <f t="shared" si="89"/>
        <v>2022-23Maribyrnong CityAM2</v>
      </c>
      <c r="B5412" s="17" t="s">
        <v>289</v>
      </c>
      <c r="C5412" s="17" t="s">
        <v>233</v>
      </c>
      <c r="D5412" s="17" t="s">
        <v>323</v>
      </c>
      <c r="E5412" s="17">
        <v>0.22570016474464599</v>
      </c>
      <c r="F5412" s="17">
        <v>0.43219647255364302</v>
      </c>
      <c r="G5412" s="17">
        <v>0.50037996797673001</v>
      </c>
    </row>
    <row r="5413" spans="1:7" x14ac:dyDescent="0.3">
      <c r="A5413" s="17" t="str">
        <f t="shared" si="89"/>
        <v>2022-23Maribyrnong CityAM6</v>
      </c>
      <c r="B5413" s="17" t="s">
        <v>289</v>
      </c>
      <c r="C5413" s="17" t="s">
        <v>233</v>
      </c>
      <c r="D5413" s="17" t="s">
        <v>325</v>
      </c>
      <c r="E5413" s="17">
        <v>11.4377696154154</v>
      </c>
      <c r="F5413" s="17">
        <v>14.217352510829301</v>
      </c>
      <c r="G5413" s="17">
        <v>7.7068162418600901</v>
      </c>
    </row>
    <row r="5414" spans="1:7" x14ac:dyDescent="0.3">
      <c r="A5414" s="17" t="str">
        <f t="shared" si="89"/>
        <v>2022-23Maribyrnong CityFS1</v>
      </c>
      <c r="B5414" s="17" t="s">
        <v>289</v>
      </c>
      <c r="C5414" s="17" t="s">
        <v>233</v>
      </c>
      <c r="D5414" s="17" t="s">
        <v>327</v>
      </c>
      <c r="E5414" s="17">
        <v>1.6041666666666701</v>
      </c>
      <c r="F5414" s="17">
        <v>2.0179266072490498</v>
      </c>
      <c r="G5414" s="17">
        <v>1.8059135130036801</v>
      </c>
    </row>
    <row r="5415" spans="1:7" x14ac:dyDescent="0.3">
      <c r="A5415" s="17" t="str">
        <f t="shared" si="89"/>
        <v>2022-23Maribyrnong CityFS2</v>
      </c>
      <c r="B5415" s="17" t="s">
        <v>289</v>
      </c>
      <c r="C5415" s="17" t="s">
        <v>233</v>
      </c>
      <c r="D5415" s="17" t="s">
        <v>328</v>
      </c>
      <c r="E5415" s="17">
        <v>0.67423230974632797</v>
      </c>
      <c r="F5415" s="17">
        <v>0.86800034719728203</v>
      </c>
      <c r="G5415" s="17">
        <v>0.95867909233778303</v>
      </c>
    </row>
    <row r="5416" spans="1:7" x14ac:dyDescent="0.3">
      <c r="A5416" s="17" t="str">
        <f t="shared" si="89"/>
        <v>2022-23Maribyrnong CityAM7</v>
      </c>
      <c r="B5416" s="17" t="s">
        <v>289</v>
      </c>
      <c r="C5416" s="17" t="s">
        <v>233</v>
      </c>
      <c r="D5416" s="17" t="s">
        <v>326</v>
      </c>
      <c r="E5416" s="17">
        <v>0.71428571428571397</v>
      </c>
      <c r="F5416" s="17">
        <v>0.63968792645263195</v>
      </c>
      <c r="G5416" s="17">
        <v>0.93777056277056303</v>
      </c>
    </row>
    <row r="5417" spans="1:7" x14ac:dyDescent="0.3">
      <c r="A5417" s="17" t="str">
        <f t="shared" si="89"/>
        <v>2022-23Maribyrnong CityFS4</v>
      </c>
      <c r="B5417" s="17" t="s">
        <v>289</v>
      </c>
      <c r="C5417" s="17" t="s">
        <v>233</v>
      </c>
      <c r="D5417" s="17" t="s">
        <v>339</v>
      </c>
      <c r="E5417" s="17">
        <v>1</v>
      </c>
      <c r="F5417" s="17">
        <v>0.84019844555310996</v>
      </c>
      <c r="G5417" s="17">
        <v>0.99278301761230403</v>
      </c>
    </row>
    <row r="5418" spans="1:7" x14ac:dyDescent="0.3">
      <c r="A5418" s="17" t="str">
        <f t="shared" si="89"/>
        <v>2022-23Maribyrnong CityMC4</v>
      </c>
      <c r="B5418" s="17" t="s">
        <v>289</v>
      </c>
      <c r="C5418" s="17" t="s">
        <v>233</v>
      </c>
      <c r="D5418" s="17" t="s">
        <v>304</v>
      </c>
      <c r="E5418" s="17">
        <v>0.74197812762889104</v>
      </c>
      <c r="F5418" s="17">
        <v>0.77911428914280301</v>
      </c>
      <c r="G5418" s="17">
        <v>0.766823891995286</v>
      </c>
    </row>
    <row r="5419" spans="1:7" x14ac:dyDescent="0.3">
      <c r="A5419" s="17" t="str">
        <f t="shared" si="89"/>
        <v>2022-23Maribyrnong CityG2</v>
      </c>
      <c r="B5419" s="17" t="s">
        <v>289</v>
      </c>
      <c r="C5419" s="17" t="s">
        <v>233</v>
      </c>
      <c r="D5419" s="17" t="s">
        <v>22</v>
      </c>
      <c r="E5419" s="17">
        <v>68</v>
      </c>
      <c r="F5419" s="17">
        <v>53.875641025641002</v>
      </c>
      <c r="G5419" s="17">
        <v>57.863636363636402</v>
      </c>
    </row>
    <row r="5420" spans="1:7" x14ac:dyDescent="0.3">
      <c r="A5420" s="17" t="str">
        <f t="shared" si="89"/>
        <v>2022-23Maribyrnong CityG3</v>
      </c>
      <c r="B5420" s="17" t="s">
        <v>289</v>
      </c>
      <c r="C5420" s="17" t="s">
        <v>233</v>
      </c>
      <c r="D5420" s="17" t="s">
        <v>337</v>
      </c>
      <c r="E5420" s="17">
        <v>0.98095238095238102</v>
      </c>
      <c r="F5420" s="17">
        <v>0.926844095214302</v>
      </c>
      <c r="G5420" s="17">
        <v>0.92499206114299604</v>
      </c>
    </row>
    <row r="5421" spans="1:7" x14ac:dyDescent="0.3">
      <c r="A5421" s="17" t="str">
        <f t="shared" si="89"/>
        <v>2022-23Maribyrnong CityG4</v>
      </c>
      <c r="B5421" s="17" t="s">
        <v>289</v>
      </c>
      <c r="C5421" s="17" t="s">
        <v>233</v>
      </c>
      <c r="D5421" s="17" t="s">
        <v>336</v>
      </c>
      <c r="E5421" s="17">
        <v>66888.285714285696</v>
      </c>
      <c r="F5421" s="17">
        <v>57531.340882433498</v>
      </c>
      <c r="G5421" s="17">
        <v>60732.597748917797</v>
      </c>
    </row>
    <row r="5422" spans="1:7" x14ac:dyDescent="0.3">
      <c r="A5422" s="17" t="str">
        <f t="shared" si="89"/>
        <v>2022-23Maribyrnong CityG5</v>
      </c>
      <c r="B5422" s="17" t="s">
        <v>289</v>
      </c>
      <c r="C5422" s="17" t="s">
        <v>233</v>
      </c>
      <c r="D5422" s="17" t="s">
        <v>335</v>
      </c>
      <c r="E5422" s="17">
        <v>66</v>
      </c>
      <c r="F5422" s="17">
        <v>53.15</v>
      </c>
      <c r="G5422" s="17">
        <v>57.727272727272698</v>
      </c>
    </row>
    <row r="5423" spans="1:7" x14ac:dyDescent="0.3">
      <c r="A5423" s="17" t="str">
        <f t="shared" si="89"/>
        <v>2022-23Maribyrnong CityLB1</v>
      </c>
      <c r="B5423" s="17" t="s">
        <v>289</v>
      </c>
      <c r="C5423" s="17" t="s">
        <v>233</v>
      </c>
      <c r="D5423" s="17" t="s">
        <v>329</v>
      </c>
      <c r="E5423" s="17">
        <v>3.9912337687151802</v>
      </c>
      <c r="F5423" s="17">
        <v>3.7135197666989099</v>
      </c>
      <c r="G5423" s="17">
        <v>4.8782451027063303</v>
      </c>
    </row>
    <row r="5424" spans="1:7" x14ac:dyDescent="0.3">
      <c r="A5424" s="17" t="str">
        <f t="shared" si="89"/>
        <v>2022-23Maribyrnong CityLB2</v>
      </c>
      <c r="B5424" s="17" t="s">
        <v>289</v>
      </c>
      <c r="C5424" s="17" t="s">
        <v>233</v>
      </c>
      <c r="D5424" s="17" t="s">
        <v>334</v>
      </c>
      <c r="E5424" s="17">
        <v>0.84476336649415595</v>
      </c>
      <c r="F5424" s="17">
        <v>0.62179871830665301</v>
      </c>
      <c r="G5424" s="17">
        <v>0.68457151828236096</v>
      </c>
    </row>
    <row r="5425" spans="1:7" x14ac:dyDescent="0.3">
      <c r="A5425" s="17" t="str">
        <f t="shared" ref="A5425:A5488" si="90">CONCATENATE(B5425,C5425,D5425)</f>
        <v>2022-23Maribyrnong CityLB4</v>
      </c>
      <c r="B5425" s="17" t="s">
        <v>289</v>
      </c>
      <c r="C5425" s="17" t="s">
        <v>233</v>
      </c>
      <c r="D5425" s="17" t="s">
        <v>331</v>
      </c>
      <c r="E5425" s="17">
        <v>0.13238013065450499</v>
      </c>
      <c r="F5425" s="17">
        <v>0.122091598425925</v>
      </c>
      <c r="G5425" s="17">
        <v>0.132801626896181</v>
      </c>
    </row>
    <row r="5426" spans="1:7" x14ac:dyDescent="0.3">
      <c r="A5426" s="17" t="str">
        <f t="shared" si="90"/>
        <v>2022-23Maribyrnong CityLB5</v>
      </c>
      <c r="B5426" s="17" t="s">
        <v>289</v>
      </c>
      <c r="C5426" s="17" t="s">
        <v>233</v>
      </c>
      <c r="D5426" s="17" t="s">
        <v>330</v>
      </c>
      <c r="E5426" s="17">
        <v>47.594933232638802</v>
      </c>
      <c r="F5426" s="17">
        <v>35.380655636704098</v>
      </c>
      <c r="G5426" s="17">
        <v>41.3188283958591</v>
      </c>
    </row>
    <row r="5427" spans="1:7" x14ac:dyDescent="0.3">
      <c r="A5427" s="17" t="str">
        <f t="shared" si="90"/>
        <v>2022-23Maribyrnong CityMC2</v>
      </c>
      <c r="B5427" s="17" t="s">
        <v>289</v>
      </c>
      <c r="C5427" s="17" t="s">
        <v>233</v>
      </c>
      <c r="D5427" s="17" t="s">
        <v>320</v>
      </c>
      <c r="E5427" s="17">
        <v>1.001953125</v>
      </c>
      <c r="F5427" s="17">
        <v>1.02181898787823</v>
      </c>
      <c r="G5427" s="17">
        <v>1.00858491874586</v>
      </c>
    </row>
    <row r="5428" spans="1:7" x14ac:dyDescent="0.3">
      <c r="A5428" s="17" t="str">
        <f t="shared" si="90"/>
        <v>2022-23Maribyrnong CityMC3</v>
      </c>
      <c r="B5428" s="17" t="s">
        <v>289</v>
      </c>
      <c r="C5428" s="17" t="s">
        <v>233</v>
      </c>
      <c r="D5428" s="17" t="s">
        <v>297</v>
      </c>
      <c r="E5428" s="17">
        <v>75.0723075567564</v>
      </c>
      <c r="F5428" s="17">
        <v>86.610523781947194</v>
      </c>
      <c r="G5428" s="17">
        <v>85.705721362328603</v>
      </c>
    </row>
    <row r="5429" spans="1:7" x14ac:dyDescent="0.3">
      <c r="A5429" s="17" t="str">
        <f t="shared" si="90"/>
        <v>2022-23Maribyrnong CityFS3</v>
      </c>
      <c r="B5429" s="17" t="s">
        <v>289</v>
      </c>
      <c r="C5429" s="17" t="s">
        <v>233</v>
      </c>
      <c r="D5429" s="17" t="s">
        <v>333</v>
      </c>
      <c r="E5429" s="17">
        <v>507.838112858464</v>
      </c>
      <c r="F5429" s="17">
        <v>533.95638105639796</v>
      </c>
      <c r="G5429" s="17">
        <v>562.77137462327698</v>
      </c>
    </row>
    <row r="5430" spans="1:7" x14ac:dyDescent="0.3">
      <c r="A5430" s="17" t="str">
        <f t="shared" si="90"/>
        <v>2022-23Maribyrnong CityS2</v>
      </c>
      <c r="B5430" s="17" t="s">
        <v>289</v>
      </c>
      <c r="C5430" s="17" t="s">
        <v>233</v>
      </c>
      <c r="D5430" s="17" t="s">
        <v>317</v>
      </c>
      <c r="E5430" s="17">
        <v>3.0221072747483898E-3</v>
      </c>
      <c r="F5430" s="17">
        <v>3.07688577560212E-3</v>
      </c>
      <c r="G5430" s="17">
        <v>2.0770459478461601E-3</v>
      </c>
    </row>
    <row r="5431" spans="1:7" x14ac:dyDescent="0.3">
      <c r="A5431" s="17" t="str">
        <f t="shared" si="90"/>
        <v>2022-23Maribyrnong CityS1</v>
      </c>
      <c r="B5431" s="17" t="s">
        <v>289</v>
      </c>
      <c r="C5431" s="17" t="s">
        <v>233</v>
      </c>
      <c r="D5431" s="17" t="s">
        <v>116</v>
      </c>
      <c r="E5431" s="17">
        <v>0.74278467783562596</v>
      </c>
      <c r="F5431" s="17">
        <v>0.58414073656118604</v>
      </c>
      <c r="G5431" s="17">
        <v>0.67770974034447595</v>
      </c>
    </row>
    <row r="5432" spans="1:7" x14ac:dyDescent="0.3">
      <c r="A5432" s="17" t="str">
        <f t="shared" si="90"/>
        <v>2022-23Maribyrnong CityC7</v>
      </c>
      <c r="B5432" s="17" t="s">
        <v>289</v>
      </c>
      <c r="C5432" s="17" t="s">
        <v>233</v>
      </c>
      <c r="D5432" s="17" t="s">
        <v>296</v>
      </c>
      <c r="E5432" s="17">
        <v>0.15009746588694001</v>
      </c>
      <c r="F5432" s="17">
        <v>0.182727611163157</v>
      </c>
      <c r="G5432" s="17">
        <v>0.16123143888887601</v>
      </c>
    </row>
    <row r="5433" spans="1:7" x14ac:dyDescent="0.3">
      <c r="A5433" s="17" t="str">
        <f t="shared" si="90"/>
        <v>2022-23Maribyrnong CityC6</v>
      </c>
      <c r="B5433" s="17" t="s">
        <v>289</v>
      </c>
      <c r="C5433" s="17" t="s">
        <v>233</v>
      </c>
      <c r="D5433" s="17" t="s">
        <v>307</v>
      </c>
      <c r="E5433" s="17">
        <v>6</v>
      </c>
      <c r="F5433" s="17">
        <v>5.4936708860759502</v>
      </c>
      <c r="G5433" s="17">
        <v>7.7272727272727302</v>
      </c>
    </row>
    <row r="5434" spans="1:7" x14ac:dyDescent="0.3">
      <c r="A5434" s="17" t="str">
        <f t="shared" si="90"/>
        <v>2022-23Maribyrnong CityC5</v>
      </c>
      <c r="B5434" s="17" t="s">
        <v>289</v>
      </c>
      <c r="C5434" s="17" t="s">
        <v>233</v>
      </c>
      <c r="D5434" s="17" t="s">
        <v>308</v>
      </c>
      <c r="E5434" s="17">
        <v>87.638598057052604</v>
      </c>
      <c r="F5434" s="17">
        <v>564.26027484438498</v>
      </c>
      <c r="G5434" s="17">
        <v>149.992439058679</v>
      </c>
    </row>
    <row r="5435" spans="1:7" x14ac:dyDescent="0.3">
      <c r="A5435" s="17" t="str">
        <f t="shared" si="90"/>
        <v>2022-23Maribyrnong CityC4</v>
      </c>
      <c r="B5435" s="17" t="s">
        <v>289</v>
      </c>
      <c r="C5435" s="17" t="s">
        <v>233</v>
      </c>
      <c r="D5435" s="17" t="s">
        <v>309</v>
      </c>
      <c r="E5435" s="17">
        <v>1674.9854107308399</v>
      </c>
      <c r="F5435" s="17">
        <v>1671.0885249641201</v>
      </c>
      <c r="G5435" s="17">
        <v>1432.19430206219</v>
      </c>
    </row>
    <row r="5436" spans="1:7" x14ac:dyDescent="0.3">
      <c r="A5436" s="17" t="str">
        <f t="shared" si="90"/>
        <v>2022-23Maribyrnong CityC3</v>
      </c>
      <c r="B5436" s="17" t="s">
        <v>289</v>
      </c>
      <c r="C5436" s="17" t="s">
        <v>233</v>
      </c>
      <c r="D5436" s="17" t="s">
        <v>310</v>
      </c>
      <c r="E5436" s="17">
        <v>251.48775265896199</v>
      </c>
      <c r="F5436" s="17">
        <v>105.235536283898</v>
      </c>
      <c r="G5436" s="17">
        <v>275.231656900031</v>
      </c>
    </row>
    <row r="5437" spans="1:7" x14ac:dyDescent="0.3">
      <c r="A5437" s="17" t="str">
        <f t="shared" si="90"/>
        <v>2022-23Maribyrnong CityC2</v>
      </c>
      <c r="B5437" s="17" t="s">
        <v>289</v>
      </c>
      <c r="C5437" s="17" t="s">
        <v>233</v>
      </c>
      <c r="D5437" s="17" t="s">
        <v>311</v>
      </c>
      <c r="E5437" s="17">
        <v>8449.1664092089795</v>
      </c>
      <c r="F5437" s="17">
        <v>17890.101708148799</v>
      </c>
      <c r="G5437" s="17">
        <v>7870.1858184016601</v>
      </c>
    </row>
    <row r="5438" spans="1:7" x14ac:dyDescent="0.3">
      <c r="A5438" s="17" t="str">
        <f t="shared" si="90"/>
        <v>2022-23Maribyrnong CityC1</v>
      </c>
      <c r="B5438" s="17" t="s">
        <v>289</v>
      </c>
      <c r="C5438" s="17" t="s">
        <v>233</v>
      </c>
      <c r="D5438" s="17" t="s">
        <v>312</v>
      </c>
      <c r="E5438" s="17">
        <v>1897.40597072992</v>
      </c>
      <c r="F5438" s="17">
        <v>2409.9772621942202</v>
      </c>
      <c r="G5438" s="17">
        <v>1589.15441255418</v>
      </c>
    </row>
    <row r="5439" spans="1:7" x14ac:dyDescent="0.3">
      <c r="A5439" s="17" t="str">
        <f t="shared" si="90"/>
        <v>2022-23Maribyrnong CityL2</v>
      </c>
      <c r="B5439" s="17" t="s">
        <v>289</v>
      </c>
      <c r="C5439" s="17" t="s">
        <v>233</v>
      </c>
      <c r="D5439" s="17" t="s">
        <v>316</v>
      </c>
      <c r="E5439" s="17">
        <v>1.4858613006225201</v>
      </c>
      <c r="F5439" s="17">
        <v>0.26483524241297501</v>
      </c>
      <c r="G5439" s="17">
        <v>0.160709954774921</v>
      </c>
    </row>
    <row r="5440" spans="1:7" x14ac:dyDescent="0.3">
      <c r="A5440" s="17" t="str">
        <f t="shared" si="90"/>
        <v>2022-23Maroondah CityC2</v>
      </c>
      <c r="B5440" s="17" t="s">
        <v>289</v>
      </c>
      <c r="C5440" s="17" t="s">
        <v>234</v>
      </c>
      <c r="D5440" s="17" t="s">
        <v>311</v>
      </c>
      <c r="E5440" s="17">
        <v>9344.9781659388591</v>
      </c>
      <c r="F5440" s="17">
        <v>17890.101708148799</v>
      </c>
      <c r="G5440" s="17">
        <v>7870.1858184016601</v>
      </c>
    </row>
    <row r="5441" spans="1:7" x14ac:dyDescent="0.3">
      <c r="A5441" s="17" t="str">
        <f t="shared" si="90"/>
        <v>2022-23Maroondah CityAM2</v>
      </c>
      <c r="B5441" s="17" t="s">
        <v>289</v>
      </c>
      <c r="C5441" s="17" t="s">
        <v>234</v>
      </c>
      <c r="D5441" s="17" t="s">
        <v>323</v>
      </c>
      <c r="E5441" s="17">
        <v>0.65454545454545499</v>
      </c>
      <c r="F5441" s="17">
        <v>0.43219647255364302</v>
      </c>
      <c r="G5441" s="17">
        <v>0.50037996797673001</v>
      </c>
    </row>
    <row r="5442" spans="1:7" x14ac:dyDescent="0.3">
      <c r="A5442" s="17" t="str">
        <f t="shared" si="90"/>
        <v>2022-23Maroondah CityAM1</v>
      </c>
      <c r="B5442" s="17" t="s">
        <v>289</v>
      </c>
      <c r="C5442" s="17" t="s">
        <v>234</v>
      </c>
      <c r="D5442" s="17" t="s">
        <v>318</v>
      </c>
      <c r="E5442" s="17">
        <v>1.01</v>
      </c>
      <c r="F5442" s="17">
        <v>1.9084866693768601</v>
      </c>
      <c r="G5442" s="17">
        <v>1.79616990824585</v>
      </c>
    </row>
    <row r="5443" spans="1:7" x14ac:dyDescent="0.3">
      <c r="A5443" s="17" t="str">
        <f t="shared" si="90"/>
        <v>2022-23Maroondah CityC4</v>
      </c>
      <c r="B5443" s="17" t="s">
        <v>289</v>
      </c>
      <c r="C5443" s="17" t="s">
        <v>234</v>
      </c>
      <c r="D5443" s="17" t="s">
        <v>309</v>
      </c>
      <c r="E5443" s="17">
        <v>1226.1144018332</v>
      </c>
      <c r="F5443" s="17">
        <v>1671.0885249641201</v>
      </c>
      <c r="G5443" s="17">
        <v>1432.19430206219</v>
      </c>
    </row>
    <row r="5444" spans="1:7" x14ac:dyDescent="0.3">
      <c r="A5444" s="17" t="str">
        <f t="shared" si="90"/>
        <v>2022-23Maroondah CityE2</v>
      </c>
      <c r="B5444" s="17" t="s">
        <v>289</v>
      </c>
      <c r="C5444" s="17" t="s">
        <v>234</v>
      </c>
      <c r="D5444" s="17" t="s">
        <v>54</v>
      </c>
      <c r="E5444" s="17">
        <v>3124.3076923076901</v>
      </c>
      <c r="F5444" s="17">
        <v>3923.0064852901201</v>
      </c>
      <c r="G5444" s="17">
        <v>3093.9173879313598</v>
      </c>
    </row>
    <row r="5445" spans="1:7" x14ac:dyDescent="0.3">
      <c r="A5445" s="17" t="str">
        <f t="shared" si="90"/>
        <v>2022-23Maroondah CityE4</v>
      </c>
      <c r="B5445" s="17" t="s">
        <v>289</v>
      </c>
      <c r="C5445" s="17" t="s">
        <v>234</v>
      </c>
      <c r="D5445" s="17" t="s">
        <v>299</v>
      </c>
      <c r="E5445" s="17">
        <v>1611.0961538461499</v>
      </c>
      <c r="F5445" s="17">
        <v>1846.8824585038799</v>
      </c>
      <c r="G5445" s="17">
        <v>1842.4470347828401</v>
      </c>
    </row>
    <row r="5446" spans="1:7" x14ac:dyDescent="0.3">
      <c r="A5446" s="17" t="str">
        <f t="shared" si="90"/>
        <v>2022-23Maroondah CityL1</v>
      </c>
      <c r="B5446" s="17" t="s">
        <v>289</v>
      </c>
      <c r="C5446" s="17" t="s">
        <v>234</v>
      </c>
      <c r="D5446" s="17" t="s">
        <v>63</v>
      </c>
      <c r="E5446" s="17">
        <v>1.5041322314049601</v>
      </c>
      <c r="F5446" s="17">
        <v>2.64124785824758</v>
      </c>
      <c r="G5446" s="17">
        <v>2.2639273973074299</v>
      </c>
    </row>
    <row r="5447" spans="1:7" x14ac:dyDescent="0.3">
      <c r="A5447" s="17" t="str">
        <f t="shared" si="90"/>
        <v>2022-23Maroondah CityAF7</v>
      </c>
      <c r="B5447" s="17" t="s">
        <v>289</v>
      </c>
      <c r="C5447" s="17" t="s">
        <v>234</v>
      </c>
      <c r="D5447" s="17" t="s">
        <v>322</v>
      </c>
      <c r="E5447" s="17">
        <v>0.30843004320981998</v>
      </c>
      <c r="F5447" s="17">
        <v>11.500413423283</v>
      </c>
      <c r="G5447" s="17">
        <v>2.0564391620470799</v>
      </c>
    </row>
    <row r="5448" spans="1:7" x14ac:dyDescent="0.3">
      <c r="A5448" s="17" t="str">
        <f t="shared" si="90"/>
        <v>2022-23Maroondah CityAF6</v>
      </c>
      <c r="B5448" s="17" t="s">
        <v>289</v>
      </c>
      <c r="C5448" s="17" t="s">
        <v>234</v>
      </c>
      <c r="D5448" s="17" t="s">
        <v>332</v>
      </c>
      <c r="E5448" s="17">
        <v>9.4256561027281798</v>
      </c>
      <c r="F5448" s="17">
        <v>4.5893074838611296</v>
      </c>
      <c r="G5448" s="17">
        <v>5.4694595442213698</v>
      </c>
    </row>
    <row r="5449" spans="1:7" x14ac:dyDescent="0.3">
      <c r="A5449" s="17" t="str">
        <f t="shared" si="90"/>
        <v>2022-23Maroondah CityAF2</v>
      </c>
      <c r="B5449" s="17" t="s">
        <v>289</v>
      </c>
      <c r="C5449" s="17" t="s">
        <v>234</v>
      </c>
      <c r="D5449" s="17" t="s">
        <v>321</v>
      </c>
      <c r="E5449" s="17">
        <v>1</v>
      </c>
      <c r="F5449" s="17">
        <v>1.5932435144763899</v>
      </c>
      <c r="G5449" s="17">
        <v>1.8181818181818199</v>
      </c>
    </row>
    <row r="5450" spans="1:7" x14ac:dyDescent="0.3">
      <c r="A5450" s="17" t="str">
        <f t="shared" si="90"/>
        <v>2022-23Maroondah CityC5</v>
      </c>
      <c r="B5450" s="17" t="s">
        <v>289</v>
      </c>
      <c r="C5450" s="17" t="s">
        <v>234</v>
      </c>
      <c r="D5450" s="17" t="s">
        <v>308</v>
      </c>
      <c r="E5450" s="17">
        <v>85.347399368757806</v>
      </c>
      <c r="F5450" s="17">
        <v>564.26027484438498</v>
      </c>
      <c r="G5450" s="17">
        <v>149.992439058679</v>
      </c>
    </row>
    <row r="5451" spans="1:7" x14ac:dyDescent="0.3">
      <c r="A5451" s="17" t="str">
        <f t="shared" si="90"/>
        <v>2022-23Maroondah CityL2</v>
      </c>
      <c r="B5451" s="17" t="s">
        <v>289</v>
      </c>
      <c r="C5451" s="17" t="s">
        <v>234</v>
      </c>
      <c r="D5451" s="17" t="s">
        <v>316</v>
      </c>
      <c r="E5451" s="17">
        <v>0.73500935030463899</v>
      </c>
      <c r="F5451" s="17">
        <v>0.26483524241297501</v>
      </c>
      <c r="G5451" s="17">
        <v>0.160709954774921</v>
      </c>
    </row>
    <row r="5452" spans="1:7" x14ac:dyDescent="0.3">
      <c r="A5452" s="17" t="str">
        <f t="shared" si="90"/>
        <v>2022-23Maroondah CityC7</v>
      </c>
      <c r="B5452" s="17" t="s">
        <v>289</v>
      </c>
      <c r="C5452" s="17" t="s">
        <v>234</v>
      </c>
      <c r="D5452" s="17" t="s">
        <v>296</v>
      </c>
      <c r="E5452" s="17">
        <v>0.17120915261353301</v>
      </c>
      <c r="F5452" s="17">
        <v>0.182727611163157</v>
      </c>
      <c r="G5452" s="17">
        <v>0.16123143888887601</v>
      </c>
    </row>
    <row r="5453" spans="1:7" x14ac:dyDescent="0.3">
      <c r="A5453" s="17" t="str">
        <f t="shared" si="90"/>
        <v>2022-23Maroondah CityOP1</v>
      </c>
      <c r="B5453" s="17" t="s">
        <v>289</v>
      </c>
      <c r="C5453" s="17" t="s">
        <v>234</v>
      </c>
      <c r="D5453" s="17" t="s">
        <v>306</v>
      </c>
      <c r="E5453" s="17">
        <v>-2.57925608824402E-2</v>
      </c>
      <c r="F5453" s="17">
        <v>-1.20220242720441E-2</v>
      </c>
      <c r="G5453" s="17">
        <v>2.14079554076472E-2</v>
      </c>
    </row>
    <row r="5454" spans="1:7" x14ac:dyDescent="0.3">
      <c r="A5454" s="17" t="str">
        <f t="shared" si="90"/>
        <v>2022-23Maroondah CityC1</v>
      </c>
      <c r="B5454" s="17" t="s">
        <v>289</v>
      </c>
      <c r="C5454" s="17" t="s">
        <v>234</v>
      </c>
      <c r="D5454" s="17" t="s">
        <v>312</v>
      </c>
      <c r="E5454" s="17">
        <v>1404.85105279087</v>
      </c>
      <c r="F5454" s="17">
        <v>2409.9772621942202</v>
      </c>
      <c r="G5454" s="17">
        <v>1589.15441255418</v>
      </c>
    </row>
    <row r="5455" spans="1:7" x14ac:dyDescent="0.3">
      <c r="A5455" s="17" t="str">
        <f t="shared" si="90"/>
        <v>2022-23Maroondah CityWC5</v>
      </c>
      <c r="B5455" s="17" t="s">
        <v>289</v>
      </c>
      <c r="C5455" s="17" t="s">
        <v>234</v>
      </c>
      <c r="D5455" s="17" t="s">
        <v>46</v>
      </c>
      <c r="E5455" s="17">
        <v>0.56216155988857897</v>
      </c>
      <c r="F5455" s="17">
        <v>0.48157373029276901</v>
      </c>
      <c r="G5455" s="17">
        <v>0.509253655235272</v>
      </c>
    </row>
    <row r="5456" spans="1:7" x14ac:dyDescent="0.3">
      <c r="A5456" s="17" t="str">
        <f t="shared" si="90"/>
        <v>2022-23Maroondah CityC3</v>
      </c>
      <c r="B5456" s="17" t="s">
        <v>289</v>
      </c>
      <c r="C5456" s="17" t="s">
        <v>234</v>
      </c>
      <c r="D5456" s="17" t="s">
        <v>310</v>
      </c>
      <c r="E5456" s="17">
        <v>237.46406570841901</v>
      </c>
      <c r="F5456" s="17">
        <v>105.235536283898</v>
      </c>
      <c r="G5456" s="17">
        <v>275.231656900031</v>
      </c>
    </row>
    <row r="5457" spans="1:7" x14ac:dyDescent="0.3">
      <c r="A5457" s="17" t="str">
        <f t="shared" si="90"/>
        <v>2022-23Maroondah CityS2</v>
      </c>
      <c r="B5457" s="17" t="s">
        <v>289</v>
      </c>
      <c r="C5457" s="17" t="s">
        <v>234</v>
      </c>
      <c r="D5457" s="17" t="s">
        <v>317</v>
      </c>
      <c r="E5457" s="17">
        <v>2.2618580789281599E-3</v>
      </c>
      <c r="F5457" s="17">
        <v>3.07688577560212E-3</v>
      </c>
      <c r="G5457" s="17">
        <v>2.0770459478461601E-3</v>
      </c>
    </row>
    <row r="5458" spans="1:7" x14ac:dyDescent="0.3">
      <c r="A5458" s="17" t="str">
        <f t="shared" si="90"/>
        <v>2022-23Maroondah CityAM7</v>
      </c>
      <c r="B5458" s="17" t="s">
        <v>289</v>
      </c>
      <c r="C5458" s="17" t="s">
        <v>234</v>
      </c>
      <c r="D5458" s="17" t="s">
        <v>326</v>
      </c>
      <c r="E5458" s="17">
        <v>1</v>
      </c>
      <c r="F5458" s="17">
        <v>0.63968792645263195</v>
      </c>
      <c r="G5458" s="17">
        <v>0.93777056277056303</v>
      </c>
    </row>
    <row r="5459" spans="1:7" x14ac:dyDescent="0.3">
      <c r="A5459" s="17" t="str">
        <f t="shared" si="90"/>
        <v>2022-23Maroondah CityO2</v>
      </c>
      <c r="B5459" s="17" t="s">
        <v>289</v>
      </c>
      <c r="C5459" s="17" t="s">
        <v>234</v>
      </c>
      <c r="D5459" s="17" t="s">
        <v>315</v>
      </c>
      <c r="E5459" s="17">
        <v>0.210626056207324</v>
      </c>
      <c r="F5459" s="17">
        <v>0.148505628817174</v>
      </c>
      <c r="G5459" s="17">
        <v>0.198665046142672</v>
      </c>
    </row>
    <row r="5460" spans="1:7" x14ac:dyDescent="0.3">
      <c r="A5460" s="17" t="str">
        <f t="shared" si="90"/>
        <v>2022-23Maroondah CityO3</v>
      </c>
      <c r="B5460" s="17" t="s">
        <v>289</v>
      </c>
      <c r="C5460" s="17" t="s">
        <v>234</v>
      </c>
      <c r="D5460" s="17" t="s">
        <v>314</v>
      </c>
      <c r="E5460" s="17">
        <v>3.6631467896181498E-2</v>
      </c>
      <c r="F5460" s="17">
        <v>2.9313650044590699E-2</v>
      </c>
      <c r="G5460" s="17">
        <v>3.4677492666996497E-2</v>
      </c>
    </row>
    <row r="5461" spans="1:7" x14ac:dyDescent="0.3">
      <c r="A5461" s="17" t="str">
        <f t="shared" si="90"/>
        <v>2022-23Maroondah CityO4</v>
      </c>
      <c r="B5461" s="17" t="s">
        <v>289</v>
      </c>
      <c r="C5461" s="17" t="s">
        <v>234</v>
      </c>
      <c r="D5461" s="17" t="s">
        <v>313</v>
      </c>
      <c r="E5461" s="17">
        <v>0.27015247471684301</v>
      </c>
      <c r="F5461" s="17">
        <v>0.195570360867104</v>
      </c>
      <c r="G5461" s="17">
        <v>0.17784955905462799</v>
      </c>
    </row>
    <row r="5462" spans="1:7" x14ac:dyDescent="0.3">
      <c r="A5462" s="17" t="str">
        <f t="shared" si="90"/>
        <v>2022-23Maroondah CityS1</v>
      </c>
      <c r="B5462" s="17" t="s">
        <v>289</v>
      </c>
      <c r="C5462" s="17" t="s">
        <v>234</v>
      </c>
      <c r="D5462" s="17" t="s">
        <v>116</v>
      </c>
      <c r="E5462" s="17">
        <v>0.64636725828550501</v>
      </c>
      <c r="F5462" s="17">
        <v>0.58414073656118604</v>
      </c>
      <c r="G5462" s="17">
        <v>0.67770974034447595</v>
      </c>
    </row>
    <row r="5463" spans="1:7" x14ac:dyDescent="0.3">
      <c r="A5463" s="17" t="str">
        <f t="shared" si="90"/>
        <v>2022-23Maroondah CityO5</v>
      </c>
      <c r="B5463" s="17" t="s">
        <v>289</v>
      </c>
      <c r="C5463" s="17" t="s">
        <v>234</v>
      </c>
      <c r="D5463" s="17" t="s">
        <v>70</v>
      </c>
      <c r="E5463" s="17">
        <v>1.3924064809975401</v>
      </c>
      <c r="F5463" s="17">
        <v>1.1059595598276799</v>
      </c>
      <c r="G5463" s="17">
        <v>1.29186678670143</v>
      </c>
    </row>
    <row r="5464" spans="1:7" x14ac:dyDescent="0.3">
      <c r="A5464" s="17" t="str">
        <f t="shared" si="90"/>
        <v>2022-23Maroondah CityC6</v>
      </c>
      <c r="B5464" s="17" t="s">
        <v>289</v>
      </c>
      <c r="C5464" s="17" t="s">
        <v>234</v>
      </c>
      <c r="D5464" s="17" t="s">
        <v>307</v>
      </c>
      <c r="E5464" s="17">
        <v>8</v>
      </c>
      <c r="F5464" s="17">
        <v>5.4936708860759502</v>
      </c>
      <c r="G5464" s="17">
        <v>7.7272727272727302</v>
      </c>
    </row>
    <row r="5465" spans="1:7" x14ac:dyDescent="0.3">
      <c r="A5465" s="17" t="str">
        <f t="shared" si="90"/>
        <v>2022-23Maroondah CitySP2</v>
      </c>
      <c r="B5465" s="17" t="s">
        <v>289</v>
      </c>
      <c r="C5465" s="17" t="s">
        <v>234</v>
      </c>
      <c r="D5465" s="17" t="s">
        <v>38</v>
      </c>
      <c r="E5465" s="17">
        <v>0.73988970588235303</v>
      </c>
      <c r="F5465" s="17">
        <v>0.63316761822819201</v>
      </c>
      <c r="G5465" s="17">
        <v>0.68768196345914101</v>
      </c>
    </row>
    <row r="5466" spans="1:7" x14ac:dyDescent="0.3">
      <c r="A5466" s="17" t="str">
        <f t="shared" si="90"/>
        <v>2022-23Maroondah CityAM5</v>
      </c>
      <c r="B5466" s="17" t="s">
        <v>289</v>
      </c>
      <c r="C5466" s="17" t="s">
        <v>234</v>
      </c>
      <c r="D5466" s="17" t="s">
        <v>324</v>
      </c>
      <c r="E5466" s="17">
        <v>0.18787878787878801</v>
      </c>
      <c r="F5466" s="17">
        <v>0.36645320055673702</v>
      </c>
      <c r="G5466" s="17">
        <v>0.36776152942982998</v>
      </c>
    </row>
    <row r="5467" spans="1:7" x14ac:dyDescent="0.3">
      <c r="A5467" s="17" t="str">
        <f t="shared" si="90"/>
        <v>2022-23Maroondah CityMC6</v>
      </c>
      <c r="B5467" s="17" t="s">
        <v>289</v>
      </c>
      <c r="C5467" s="17" t="s">
        <v>234</v>
      </c>
      <c r="D5467" s="17" t="s">
        <v>302</v>
      </c>
      <c r="E5467" s="17">
        <v>0.95722356739305903</v>
      </c>
      <c r="F5467" s="17">
        <v>0.97788007754137096</v>
      </c>
      <c r="G5467" s="17">
        <v>0.95249207594398999</v>
      </c>
    </row>
    <row r="5468" spans="1:7" x14ac:dyDescent="0.3">
      <c r="A5468" s="17" t="str">
        <f t="shared" si="90"/>
        <v>2022-23Maroondah CityR1</v>
      </c>
      <c r="B5468" s="17" t="s">
        <v>289</v>
      </c>
      <c r="C5468" s="17" t="s">
        <v>234</v>
      </c>
      <c r="D5468" s="17" t="s">
        <v>301</v>
      </c>
      <c r="E5468" s="17">
        <v>131.39293139293099</v>
      </c>
      <c r="F5468" s="17">
        <v>82.350770672540904</v>
      </c>
      <c r="G5468" s="17">
        <v>113.76110685203101</v>
      </c>
    </row>
    <row r="5469" spans="1:7" x14ac:dyDescent="0.3">
      <c r="A5469" s="17" t="str">
        <f t="shared" si="90"/>
        <v>2022-23Maroondah CityR2</v>
      </c>
      <c r="B5469" s="17" t="s">
        <v>289</v>
      </c>
      <c r="C5469" s="17" t="s">
        <v>234</v>
      </c>
      <c r="D5469" s="17" t="s">
        <v>31</v>
      </c>
      <c r="E5469" s="17">
        <v>0.97713097713097696</v>
      </c>
      <c r="F5469" s="17">
        <v>0.96653235715222696</v>
      </c>
      <c r="G5469" s="17">
        <v>0.96195374859865401</v>
      </c>
    </row>
    <row r="5470" spans="1:7" x14ac:dyDescent="0.3">
      <c r="A5470" s="17" t="str">
        <f t="shared" si="90"/>
        <v>2022-23Maroondah CityR3</v>
      </c>
      <c r="B5470" s="17" t="s">
        <v>289</v>
      </c>
      <c r="C5470" s="17" t="s">
        <v>234</v>
      </c>
      <c r="D5470" s="17" t="s">
        <v>300</v>
      </c>
      <c r="E5470" s="17">
        <v>238.05561613958599</v>
      </c>
      <c r="F5470" s="17">
        <v>112.740943187181</v>
      </c>
      <c r="G5470" s="17">
        <v>180.427249223426</v>
      </c>
    </row>
    <row r="5471" spans="1:7" x14ac:dyDescent="0.3">
      <c r="A5471" s="17" t="str">
        <f t="shared" si="90"/>
        <v>2022-23Maroondah CityR4</v>
      </c>
      <c r="B5471" s="17" t="s">
        <v>289</v>
      </c>
      <c r="C5471" s="17" t="s">
        <v>234</v>
      </c>
      <c r="D5471" s="17" t="s">
        <v>290</v>
      </c>
      <c r="E5471" s="17">
        <v>29.898031496062998</v>
      </c>
      <c r="F5471" s="17">
        <v>18.264228852014799</v>
      </c>
      <c r="G5471" s="17">
        <v>35.730925012945399</v>
      </c>
    </row>
    <row r="5472" spans="1:7" x14ac:dyDescent="0.3">
      <c r="A5472" s="17" t="str">
        <f t="shared" si="90"/>
        <v>2022-23Maroondah CityMC4</v>
      </c>
      <c r="B5472" s="17" t="s">
        <v>289</v>
      </c>
      <c r="C5472" s="17" t="s">
        <v>234</v>
      </c>
      <c r="D5472" s="17" t="s">
        <v>304</v>
      </c>
      <c r="E5472" s="17">
        <v>0.75160779196570005</v>
      </c>
      <c r="F5472" s="17">
        <v>0.77911428914280301</v>
      </c>
      <c r="G5472" s="17">
        <v>0.766823891995286</v>
      </c>
    </row>
    <row r="5473" spans="1:7" x14ac:dyDescent="0.3">
      <c r="A5473" s="17" t="str">
        <f t="shared" si="90"/>
        <v>2022-23Maroondah CitySP1</v>
      </c>
      <c r="B5473" s="17" t="s">
        <v>289</v>
      </c>
      <c r="C5473" s="17" t="s">
        <v>234</v>
      </c>
      <c r="D5473" s="17" t="s">
        <v>305</v>
      </c>
      <c r="E5473" s="17">
        <v>35</v>
      </c>
      <c r="F5473" s="17">
        <v>87.031818181818196</v>
      </c>
      <c r="G5473" s="17">
        <v>89.204545454545496</v>
      </c>
    </row>
    <row r="5474" spans="1:7" x14ac:dyDescent="0.3">
      <c r="A5474" s="17" t="str">
        <f t="shared" si="90"/>
        <v>2022-23Maroondah CityMC3</v>
      </c>
      <c r="B5474" s="17" t="s">
        <v>289</v>
      </c>
      <c r="C5474" s="17" t="s">
        <v>234</v>
      </c>
      <c r="D5474" s="17" t="s">
        <v>297</v>
      </c>
      <c r="E5474" s="17">
        <v>76.445283453742803</v>
      </c>
      <c r="F5474" s="17">
        <v>86.610523781947194</v>
      </c>
      <c r="G5474" s="17">
        <v>85.705721362328603</v>
      </c>
    </row>
    <row r="5475" spans="1:7" x14ac:dyDescent="0.3">
      <c r="A5475" s="17" t="str">
        <f t="shared" si="90"/>
        <v>2022-23Maroondah CitySP3</v>
      </c>
      <c r="B5475" s="17" t="s">
        <v>289</v>
      </c>
      <c r="C5475" s="17" t="s">
        <v>234</v>
      </c>
      <c r="D5475" s="17" t="s">
        <v>295</v>
      </c>
      <c r="E5475" s="17">
        <v>2784.5603112840499</v>
      </c>
      <c r="F5475" s="17">
        <v>3010.6430743850301</v>
      </c>
      <c r="G5475" s="17">
        <v>3294.6645751124802</v>
      </c>
    </row>
    <row r="5476" spans="1:7" x14ac:dyDescent="0.3">
      <c r="A5476" s="17" t="str">
        <f t="shared" si="90"/>
        <v>2022-23Maroondah CitySP4</v>
      </c>
      <c r="B5476" s="17" t="s">
        <v>289</v>
      </c>
      <c r="C5476" s="17" t="s">
        <v>234</v>
      </c>
      <c r="D5476" s="17" t="s">
        <v>319</v>
      </c>
      <c r="E5476" s="17">
        <v>0.95454545454545503</v>
      </c>
      <c r="F5476" s="17">
        <v>0.52134335627158601</v>
      </c>
      <c r="G5476" s="17">
        <v>0.655658003612549</v>
      </c>
    </row>
    <row r="5477" spans="1:7" x14ac:dyDescent="0.3">
      <c r="A5477" s="17" t="str">
        <f t="shared" si="90"/>
        <v>2022-23Maroondah CityWC1</v>
      </c>
      <c r="B5477" s="17" t="s">
        <v>289</v>
      </c>
      <c r="C5477" s="17" t="s">
        <v>234</v>
      </c>
      <c r="D5477" s="17" t="s">
        <v>294</v>
      </c>
      <c r="E5477" s="17">
        <v>86.339183349501695</v>
      </c>
      <c r="F5477" s="17">
        <v>142.272041912909</v>
      </c>
      <c r="G5477" s="17">
        <v>152.63417724494099</v>
      </c>
    </row>
    <row r="5478" spans="1:7" x14ac:dyDescent="0.3">
      <c r="A5478" s="17" t="str">
        <f t="shared" si="90"/>
        <v>2022-23Maroondah CityWC2</v>
      </c>
      <c r="B5478" s="17" t="s">
        <v>289</v>
      </c>
      <c r="C5478" s="17" t="s">
        <v>234</v>
      </c>
      <c r="D5478" s="17" t="s">
        <v>293</v>
      </c>
      <c r="E5478" s="17">
        <v>4.6546393598191704</v>
      </c>
      <c r="F5478" s="17">
        <v>6.0319201847867001</v>
      </c>
      <c r="G5478" s="17">
        <v>9.4222327713484209</v>
      </c>
    </row>
    <row r="5479" spans="1:7" x14ac:dyDescent="0.3">
      <c r="A5479" s="17" t="str">
        <f t="shared" si="90"/>
        <v>2022-23Maroondah CityWC3</v>
      </c>
      <c r="B5479" s="17" t="s">
        <v>289</v>
      </c>
      <c r="C5479" s="17" t="s">
        <v>234</v>
      </c>
      <c r="D5479" s="17" t="s">
        <v>292</v>
      </c>
      <c r="E5479" s="17">
        <v>133.255923348724</v>
      </c>
      <c r="F5479" s="17">
        <v>137.95516789220801</v>
      </c>
      <c r="G5479" s="17">
        <v>139.20575164376899</v>
      </c>
    </row>
    <row r="5480" spans="1:7" x14ac:dyDescent="0.3">
      <c r="A5480" s="17" t="str">
        <f t="shared" si="90"/>
        <v>2022-23Maroondah CityWC4</v>
      </c>
      <c r="B5480" s="17" t="s">
        <v>289</v>
      </c>
      <c r="C5480" s="17" t="s">
        <v>234</v>
      </c>
      <c r="D5480" s="17" t="s">
        <v>291</v>
      </c>
      <c r="E5480" s="17">
        <v>66.216505106456594</v>
      </c>
      <c r="F5480" s="17">
        <v>77.599560290157896</v>
      </c>
      <c r="G5480" s="17">
        <v>66.919179823215501</v>
      </c>
    </row>
    <row r="5481" spans="1:7" x14ac:dyDescent="0.3">
      <c r="A5481" s="17" t="str">
        <f t="shared" si="90"/>
        <v>2022-23Maroondah CityR5</v>
      </c>
      <c r="B5481" s="17" t="s">
        <v>289</v>
      </c>
      <c r="C5481" s="17" t="s">
        <v>234</v>
      </c>
      <c r="D5481" s="17" t="s">
        <v>298</v>
      </c>
      <c r="E5481" s="17">
        <v>61</v>
      </c>
      <c r="F5481" s="17">
        <v>50.147435897435898</v>
      </c>
      <c r="G5481" s="17">
        <v>62.727272727272698</v>
      </c>
    </row>
    <row r="5482" spans="1:7" x14ac:dyDescent="0.3">
      <c r="A5482" s="17" t="str">
        <f t="shared" si="90"/>
        <v>2022-23Maroondah CityG4</v>
      </c>
      <c r="B5482" s="17" t="s">
        <v>289</v>
      </c>
      <c r="C5482" s="17" t="s">
        <v>234</v>
      </c>
      <c r="D5482" s="17" t="s">
        <v>336</v>
      </c>
      <c r="E5482" s="17">
        <v>60914.555555555598</v>
      </c>
      <c r="F5482" s="17">
        <v>57531.340882433498</v>
      </c>
      <c r="G5482" s="17">
        <v>60732.597748917797</v>
      </c>
    </row>
    <row r="5483" spans="1:7" x14ac:dyDescent="0.3">
      <c r="A5483" s="17" t="str">
        <f t="shared" si="90"/>
        <v>2022-23Maroondah CityFS1</v>
      </c>
      <c r="B5483" s="17" t="s">
        <v>289</v>
      </c>
      <c r="C5483" s="17" t="s">
        <v>234</v>
      </c>
      <c r="D5483" s="17" t="s">
        <v>327</v>
      </c>
      <c r="E5483" s="17">
        <v>1.5263157894736801</v>
      </c>
      <c r="F5483" s="17">
        <v>2.0179266072490498</v>
      </c>
      <c r="G5483" s="17">
        <v>1.8059135130036801</v>
      </c>
    </row>
    <row r="5484" spans="1:7" x14ac:dyDescent="0.3">
      <c r="A5484" s="17" t="str">
        <f t="shared" si="90"/>
        <v>2022-23Maroondah CityFS2</v>
      </c>
      <c r="B5484" s="17" t="s">
        <v>289</v>
      </c>
      <c r="C5484" s="17" t="s">
        <v>234</v>
      </c>
      <c r="D5484" s="17" t="s">
        <v>328</v>
      </c>
      <c r="E5484" s="17">
        <v>0.98239436619718301</v>
      </c>
      <c r="F5484" s="17">
        <v>0.86800034719728203</v>
      </c>
      <c r="G5484" s="17">
        <v>0.95867909233778303</v>
      </c>
    </row>
    <row r="5485" spans="1:7" x14ac:dyDescent="0.3">
      <c r="A5485" s="17" t="str">
        <f t="shared" si="90"/>
        <v>2022-23Maroondah CityFS3</v>
      </c>
      <c r="B5485" s="17" t="s">
        <v>289</v>
      </c>
      <c r="C5485" s="17" t="s">
        <v>234</v>
      </c>
      <c r="D5485" s="17" t="s">
        <v>333</v>
      </c>
      <c r="E5485" s="17">
        <v>737.17794759825301</v>
      </c>
      <c r="F5485" s="17">
        <v>533.95638105639796</v>
      </c>
      <c r="G5485" s="17">
        <v>562.77137462327698</v>
      </c>
    </row>
    <row r="5486" spans="1:7" x14ac:dyDescent="0.3">
      <c r="A5486" s="17" t="str">
        <f t="shared" si="90"/>
        <v>2022-23Maroondah CityFS4</v>
      </c>
      <c r="B5486" s="17" t="s">
        <v>289</v>
      </c>
      <c r="C5486" s="17" t="s">
        <v>234</v>
      </c>
      <c r="D5486" s="17" t="s">
        <v>339</v>
      </c>
      <c r="E5486" s="17">
        <v>1</v>
      </c>
      <c r="F5486" s="17">
        <v>0.84019844555310996</v>
      </c>
      <c r="G5486" s="17">
        <v>0.99278301761230403</v>
      </c>
    </row>
    <row r="5487" spans="1:7" x14ac:dyDescent="0.3">
      <c r="A5487" s="17" t="str">
        <f t="shared" si="90"/>
        <v>2022-23Maroondah CityG1</v>
      </c>
      <c r="B5487" s="17" t="s">
        <v>289</v>
      </c>
      <c r="C5487" s="17" t="s">
        <v>234</v>
      </c>
      <c r="D5487" s="17" t="s">
        <v>338</v>
      </c>
      <c r="E5487" s="17">
        <v>7.69230769230769E-2</v>
      </c>
      <c r="F5487" s="17">
        <v>8.9952113267928305E-2</v>
      </c>
      <c r="G5487" s="17">
        <v>6.2400867020883703E-2</v>
      </c>
    </row>
    <row r="5488" spans="1:7" x14ac:dyDescent="0.3">
      <c r="A5488" s="17" t="str">
        <f t="shared" si="90"/>
        <v>2022-23Maroondah CityMC5</v>
      </c>
      <c r="B5488" s="17" t="s">
        <v>289</v>
      </c>
      <c r="C5488" s="17" t="s">
        <v>234</v>
      </c>
      <c r="D5488" s="17" t="s">
        <v>303</v>
      </c>
      <c r="E5488" s="17">
        <v>0.77083333333333304</v>
      </c>
      <c r="F5488" s="17">
        <v>0.822019356937015</v>
      </c>
      <c r="G5488" s="17">
        <v>0.82738093339323804</v>
      </c>
    </row>
    <row r="5489" spans="1:7" x14ac:dyDescent="0.3">
      <c r="A5489" s="17" t="str">
        <f t="shared" ref="A5489:A5552" si="91">CONCATENATE(B5489,C5489,D5489)</f>
        <v>2022-23Maroondah CityG3</v>
      </c>
      <c r="B5489" s="17" t="s">
        <v>289</v>
      </c>
      <c r="C5489" s="17" t="s">
        <v>234</v>
      </c>
      <c r="D5489" s="17" t="s">
        <v>337</v>
      </c>
      <c r="E5489" s="17">
        <v>0.89814814814814803</v>
      </c>
      <c r="F5489" s="17">
        <v>0.926844095214302</v>
      </c>
      <c r="G5489" s="17">
        <v>0.92499206114299604</v>
      </c>
    </row>
    <row r="5490" spans="1:7" x14ac:dyDescent="0.3">
      <c r="A5490" s="17" t="str">
        <f t="shared" si="91"/>
        <v>2022-23Maroondah CityAM6</v>
      </c>
      <c r="B5490" s="17" t="s">
        <v>289</v>
      </c>
      <c r="C5490" s="17" t="s">
        <v>234</v>
      </c>
      <c r="D5490" s="17" t="s">
        <v>325</v>
      </c>
      <c r="E5490" s="17">
        <v>5.2488477668727596</v>
      </c>
      <c r="F5490" s="17">
        <v>14.217352510829301</v>
      </c>
      <c r="G5490" s="17">
        <v>7.7068162418600901</v>
      </c>
    </row>
    <row r="5491" spans="1:7" x14ac:dyDescent="0.3">
      <c r="A5491" s="17" t="str">
        <f t="shared" si="91"/>
        <v>2022-23Maroondah CityG5</v>
      </c>
      <c r="B5491" s="17" t="s">
        <v>289</v>
      </c>
      <c r="C5491" s="17" t="s">
        <v>234</v>
      </c>
      <c r="D5491" s="17" t="s">
        <v>335</v>
      </c>
      <c r="E5491" s="17">
        <v>58</v>
      </c>
      <c r="F5491" s="17">
        <v>53.15</v>
      </c>
      <c r="G5491" s="17">
        <v>57.727272727272698</v>
      </c>
    </row>
    <row r="5492" spans="1:7" x14ac:dyDescent="0.3">
      <c r="A5492" s="17" t="str">
        <f t="shared" si="91"/>
        <v>2022-23Maroondah CityLB1</v>
      </c>
      <c r="B5492" s="17" t="s">
        <v>289</v>
      </c>
      <c r="C5492" s="17" t="s">
        <v>234</v>
      </c>
      <c r="D5492" s="17" t="s">
        <v>329</v>
      </c>
      <c r="E5492" s="17">
        <v>8.1855593048945394</v>
      </c>
      <c r="F5492" s="17">
        <v>3.7135197666989099</v>
      </c>
      <c r="G5492" s="17">
        <v>4.8782451027063303</v>
      </c>
    </row>
    <row r="5493" spans="1:7" x14ac:dyDescent="0.3">
      <c r="A5493" s="17" t="str">
        <f t="shared" si="91"/>
        <v>2022-23Maroondah CityLB2</v>
      </c>
      <c r="B5493" s="17" t="s">
        <v>289</v>
      </c>
      <c r="C5493" s="17" t="s">
        <v>234</v>
      </c>
      <c r="D5493" s="17" t="s">
        <v>334</v>
      </c>
      <c r="E5493" s="17">
        <v>0.76967017362679901</v>
      </c>
      <c r="F5493" s="17">
        <v>0.62179871830665301</v>
      </c>
      <c r="G5493" s="17">
        <v>0.68457151828236096</v>
      </c>
    </row>
    <row r="5494" spans="1:7" x14ac:dyDescent="0.3">
      <c r="A5494" s="17" t="str">
        <f t="shared" si="91"/>
        <v>2022-23Maroondah CityLB4</v>
      </c>
      <c r="B5494" s="17" t="s">
        <v>289</v>
      </c>
      <c r="C5494" s="17" t="s">
        <v>234</v>
      </c>
      <c r="D5494" s="17" t="s">
        <v>331</v>
      </c>
      <c r="E5494" s="17">
        <v>0.107241936856438</v>
      </c>
      <c r="F5494" s="17">
        <v>0.122091598425925</v>
      </c>
      <c r="G5494" s="17">
        <v>0.132801626896181</v>
      </c>
    </row>
    <row r="5495" spans="1:7" x14ac:dyDescent="0.3">
      <c r="A5495" s="17" t="str">
        <f t="shared" si="91"/>
        <v>2022-23Maroondah CityLB5</v>
      </c>
      <c r="B5495" s="17" t="s">
        <v>289</v>
      </c>
      <c r="C5495" s="17" t="s">
        <v>234</v>
      </c>
      <c r="D5495" s="17" t="s">
        <v>330</v>
      </c>
      <c r="E5495" s="17">
        <v>20.206597777681701</v>
      </c>
      <c r="F5495" s="17">
        <v>35.380655636704098</v>
      </c>
      <c r="G5495" s="17">
        <v>41.3188283958591</v>
      </c>
    </row>
    <row r="5496" spans="1:7" x14ac:dyDescent="0.3">
      <c r="A5496" s="17" t="str">
        <f t="shared" si="91"/>
        <v>2022-23Maroondah CityMC2</v>
      </c>
      <c r="B5496" s="17" t="s">
        <v>289</v>
      </c>
      <c r="C5496" s="17" t="s">
        <v>234</v>
      </c>
      <c r="D5496" s="17" t="s">
        <v>320</v>
      </c>
      <c r="E5496" s="17">
        <v>1.0096852300242101</v>
      </c>
      <c r="F5496" s="17">
        <v>1.02181898787823</v>
      </c>
      <c r="G5496" s="17">
        <v>1.00858491874586</v>
      </c>
    </row>
    <row r="5497" spans="1:7" x14ac:dyDescent="0.3">
      <c r="A5497" s="17" t="str">
        <f t="shared" si="91"/>
        <v>2022-23Maroondah CityG2</v>
      </c>
      <c r="B5497" s="17" t="s">
        <v>289</v>
      </c>
      <c r="C5497" s="17" t="s">
        <v>234</v>
      </c>
      <c r="D5497" s="17" t="s">
        <v>22</v>
      </c>
      <c r="E5497" s="17">
        <v>56</v>
      </c>
      <c r="F5497" s="17">
        <v>53.875641025641002</v>
      </c>
      <c r="G5497" s="17">
        <v>57.863636363636402</v>
      </c>
    </row>
    <row r="5498" spans="1:7" x14ac:dyDescent="0.3">
      <c r="A5498" s="17" t="str">
        <f t="shared" si="91"/>
        <v>2022-23Melbourne CityAM2</v>
      </c>
      <c r="B5498" s="17" t="s">
        <v>289</v>
      </c>
      <c r="C5498" s="17" t="s">
        <v>235</v>
      </c>
      <c r="D5498" s="17" t="s">
        <v>323</v>
      </c>
      <c r="E5498" s="17">
        <v>0.38216560509554098</v>
      </c>
      <c r="F5498" s="17">
        <v>0.43219647255364302</v>
      </c>
      <c r="G5498" s="17">
        <v>0.50037996797673001</v>
      </c>
    </row>
    <row r="5499" spans="1:7" x14ac:dyDescent="0.3">
      <c r="A5499" s="17" t="str">
        <f t="shared" si="91"/>
        <v>2022-23Melbourne CityL1</v>
      </c>
      <c r="B5499" s="17" t="s">
        <v>289</v>
      </c>
      <c r="C5499" s="17" t="s">
        <v>235</v>
      </c>
      <c r="D5499" s="17" t="s">
        <v>63</v>
      </c>
      <c r="E5499" s="17">
        <v>1.0961662183607299</v>
      </c>
      <c r="F5499" s="17">
        <v>2.64124785824758</v>
      </c>
      <c r="G5499" s="17">
        <v>2.2639273973074299</v>
      </c>
    </row>
    <row r="5500" spans="1:7" x14ac:dyDescent="0.3">
      <c r="A5500" s="17" t="str">
        <f t="shared" si="91"/>
        <v>2022-23Melbourne CityR3</v>
      </c>
      <c r="B5500" s="17" t="s">
        <v>289</v>
      </c>
      <c r="C5500" s="17" t="s">
        <v>235</v>
      </c>
      <c r="D5500" s="17" t="s">
        <v>300</v>
      </c>
      <c r="E5500" s="17">
        <v>331.36871287754298</v>
      </c>
      <c r="F5500" s="17">
        <v>112.740943187181</v>
      </c>
      <c r="G5500" s="17">
        <v>180.427249223426</v>
      </c>
    </row>
    <row r="5501" spans="1:7" x14ac:dyDescent="0.3">
      <c r="A5501" s="17" t="str">
        <f t="shared" si="91"/>
        <v>2022-23Melbourne CityR4</v>
      </c>
      <c r="B5501" s="17" t="s">
        <v>289</v>
      </c>
      <c r="C5501" s="17" t="s">
        <v>235</v>
      </c>
      <c r="D5501" s="17" t="s">
        <v>290</v>
      </c>
      <c r="E5501" s="17">
        <v>65.495145389221506</v>
      </c>
      <c r="F5501" s="17">
        <v>18.264228852014799</v>
      </c>
      <c r="G5501" s="17">
        <v>35.730925012945399</v>
      </c>
    </row>
    <row r="5502" spans="1:7" x14ac:dyDescent="0.3">
      <c r="A5502" s="17" t="str">
        <f t="shared" si="91"/>
        <v>2022-23Melbourne CityR5</v>
      </c>
      <c r="B5502" s="17" t="s">
        <v>289</v>
      </c>
      <c r="C5502" s="17" t="s">
        <v>235</v>
      </c>
      <c r="D5502" s="17" t="s">
        <v>298</v>
      </c>
      <c r="E5502" s="17">
        <v>66</v>
      </c>
      <c r="F5502" s="17">
        <v>50.147435897435898</v>
      </c>
      <c r="G5502" s="17">
        <v>62.727272727272698</v>
      </c>
    </row>
    <row r="5503" spans="1:7" x14ac:dyDescent="0.3">
      <c r="A5503" s="17" t="str">
        <f t="shared" si="91"/>
        <v>2022-23Melbourne CitySP1</v>
      </c>
      <c r="B5503" s="17" t="s">
        <v>289</v>
      </c>
      <c r="C5503" s="17" t="s">
        <v>235</v>
      </c>
      <c r="D5503" s="17" t="s">
        <v>305</v>
      </c>
      <c r="E5503" s="17">
        <v>106</v>
      </c>
      <c r="F5503" s="17">
        <v>87.031818181818196</v>
      </c>
      <c r="G5503" s="17">
        <v>89.204545454545496</v>
      </c>
    </row>
    <row r="5504" spans="1:7" x14ac:dyDescent="0.3">
      <c r="A5504" s="17" t="str">
        <f t="shared" si="91"/>
        <v>2022-23Melbourne CitySP2</v>
      </c>
      <c r="B5504" s="17" t="s">
        <v>289</v>
      </c>
      <c r="C5504" s="17" t="s">
        <v>235</v>
      </c>
      <c r="D5504" s="17" t="s">
        <v>38</v>
      </c>
      <c r="E5504" s="17">
        <v>0.65466101694915302</v>
      </c>
      <c r="F5504" s="17">
        <v>0.63316761822819201</v>
      </c>
      <c r="G5504" s="17">
        <v>0.68768196345914101</v>
      </c>
    </row>
    <row r="5505" spans="1:7" x14ac:dyDescent="0.3">
      <c r="A5505" s="17" t="str">
        <f t="shared" si="91"/>
        <v>2022-23Melbourne CitySP3</v>
      </c>
      <c r="B5505" s="17" t="s">
        <v>289</v>
      </c>
      <c r="C5505" s="17" t="s">
        <v>235</v>
      </c>
      <c r="D5505" s="17" t="s">
        <v>295</v>
      </c>
      <c r="E5505" s="17">
        <v>4282.6345751633999</v>
      </c>
      <c r="F5505" s="17">
        <v>3010.6430743850301</v>
      </c>
      <c r="G5505" s="17">
        <v>3294.6645751124802</v>
      </c>
    </row>
    <row r="5506" spans="1:7" x14ac:dyDescent="0.3">
      <c r="A5506" s="17" t="str">
        <f t="shared" si="91"/>
        <v>2022-23Melbourne CitySP4</v>
      </c>
      <c r="B5506" s="17" t="s">
        <v>289</v>
      </c>
      <c r="C5506" s="17" t="s">
        <v>235</v>
      </c>
      <c r="D5506" s="17" t="s">
        <v>319</v>
      </c>
      <c r="E5506" s="17">
        <v>0.78571428571428603</v>
      </c>
      <c r="F5506" s="17">
        <v>0.52134335627158601</v>
      </c>
      <c r="G5506" s="17">
        <v>0.655658003612549</v>
      </c>
    </row>
    <row r="5507" spans="1:7" x14ac:dyDescent="0.3">
      <c r="A5507" s="17" t="str">
        <f t="shared" si="91"/>
        <v>2022-23Melbourne CityWC1</v>
      </c>
      <c r="B5507" s="17" t="s">
        <v>289</v>
      </c>
      <c r="C5507" s="17" t="s">
        <v>235</v>
      </c>
      <c r="D5507" s="17" t="s">
        <v>294</v>
      </c>
      <c r="E5507" s="17">
        <v>36.622078197066898</v>
      </c>
      <c r="F5507" s="17">
        <v>142.272041912909</v>
      </c>
      <c r="G5507" s="17">
        <v>152.63417724494099</v>
      </c>
    </row>
    <row r="5508" spans="1:7" x14ac:dyDescent="0.3">
      <c r="A5508" s="17" t="str">
        <f t="shared" si="91"/>
        <v>2022-23Melbourne CityWC2</v>
      </c>
      <c r="B5508" s="17" t="s">
        <v>289</v>
      </c>
      <c r="C5508" s="17" t="s">
        <v>235</v>
      </c>
      <c r="D5508" s="17" t="s">
        <v>293</v>
      </c>
      <c r="E5508" s="17">
        <v>3.1120232672416202</v>
      </c>
      <c r="F5508" s="17">
        <v>6.0319201847867001</v>
      </c>
      <c r="G5508" s="17">
        <v>9.4222327713484209</v>
      </c>
    </row>
    <row r="5509" spans="1:7" x14ac:dyDescent="0.3">
      <c r="A5509" s="17" t="str">
        <f t="shared" si="91"/>
        <v>2022-23Melbourne CityWC3</v>
      </c>
      <c r="B5509" s="17" t="s">
        <v>289</v>
      </c>
      <c r="C5509" s="17" t="s">
        <v>235</v>
      </c>
      <c r="D5509" s="17" t="s">
        <v>292</v>
      </c>
      <c r="E5509" s="17">
        <v>426.73401819591197</v>
      </c>
      <c r="F5509" s="17">
        <v>137.95516789220801</v>
      </c>
      <c r="G5509" s="17">
        <v>139.20575164376899</v>
      </c>
    </row>
    <row r="5510" spans="1:7" x14ac:dyDescent="0.3">
      <c r="A5510" s="17" t="str">
        <f t="shared" si="91"/>
        <v>2022-23Melbourne CityAF7</v>
      </c>
      <c r="B5510" s="17" t="s">
        <v>289</v>
      </c>
      <c r="C5510" s="17" t="s">
        <v>235</v>
      </c>
      <c r="D5510" s="17" t="s">
        <v>322</v>
      </c>
      <c r="E5510" s="17">
        <v>5.3050360897046396</v>
      </c>
      <c r="F5510" s="17">
        <v>11.500413423283</v>
      </c>
      <c r="G5510" s="17">
        <v>2.0564391620470799</v>
      </c>
    </row>
    <row r="5511" spans="1:7" x14ac:dyDescent="0.3">
      <c r="A5511" s="17" t="str">
        <f t="shared" si="91"/>
        <v>2022-23Melbourne CityE2</v>
      </c>
      <c r="B5511" s="17" t="s">
        <v>289</v>
      </c>
      <c r="C5511" s="17" t="s">
        <v>235</v>
      </c>
      <c r="D5511" s="17" t="s">
        <v>54</v>
      </c>
      <c r="E5511" s="17">
        <v>4010.5587719882001</v>
      </c>
      <c r="F5511" s="17">
        <v>3923.0064852901201</v>
      </c>
      <c r="G5511" s="17">
        <v>3093.9173879313598</v>
      </c>
    </row>
    <row r="5512" spans="1:7" x14ac:dyDescent="0.3">
      <c r="A5512" s="17" t="str">
        <f t="shared" si="91"/>
        <v>2022-23Melbourne CityMC6</v>
      </c>
      <c r="B5512" s="17" t="s">
        <v>289</v>
      </c>
      <c r="C5512" s="17" t="s">
        <v>235</v>
      </c>
      <c r="D5512" s="17" t="s">
        <v>302</v>
      </c>
      <c r="E5512" s="17">
        <v>0.887629839471199</v>
      </c>
      <c r="F5512" s="17">
        <v>0.97788007754137096</v>
      </c>
      <c r="G5512" s="17">
        <v>0.95249207594398999</v>
      </c>
    </row>
    <row r="5513" spans="1:7" x14ac:dyDescent="0.3">
      <c r="A5513" s="17" t="str">
        <f t="shared" si="91"/>
        <v>2022-23Melbourne CityL2</v>
      </c>
      <c r="B5513" s="17" t="s">
        <v>289</v>
      </c>
      <c r="C5513" s="17" t="s">
        <v>235</v>
      </c>
      <c r="D5513" s="17" t="s">
        <v>316</v>
      </c>
      <c r="E5513" s="17">
        <v>-0.37095835350199402</v>
      </c>
      <c r="F5513" s="17">
        <v>0.26483524241297501</v>
      </c>
      <c r="G5513" s="17">
        <v>0.160709954774921</v>
      </c>
    </row>
    <row r="5514" spans="1:7" x14ac:dyDescent="0.3">
      <c r="A5514" s="17" t="str">
        <f t="shared" si="91"/>
        <v>2022-23Melbourne CityO2</v>
      </c>
      <c r="B5514" s="17" t="s">
        <v>289</v>
      </c>
      <c r="C5514" s="17" t="s">
        <v>235</v>
      </c>
      <c r="D5514" s="17" t="s">
        <v>315</v>
      </c>
      <c r="E5514" s="17">
        <v>0.31504001008128002</v>
      </c>
      <c r="F5514" s="17">
        <v>0.148505628817174</v>
      </c>
      <c r="G5514" s="17">
        <v>0.198665046142672</v>
      </c>
    </row>
    <row r="5515" spans="1:7" x14ac:dyDescent="0.3">
      <c r="A5515" s="17" t="str">
        <f t="shared" si="91"/>
        <v>2022-23Melbourne CityO3</v>
      </c>
      <c r="B5515" s="17" t="s">
        <v>289</v>
      </c>
      <c r="C5515" s="17" t="s">
        <v>235</v>
      </c>
      <c r="D5515" s="17" t="s">
        <v>314</v>
      </c>
      <c r="E5515" s="17">
        <v>0.101726419255245</v>
      </c>
      <c r="F5515" s="17">
        <v>2.9313650044590699E-2</v>
      </c>
      <c r="G5515" s="17">
        <v>3.4677492666996497E-2</v>
      </c>
    </row>
    <row r="5516" spans="1:7" x14ac:dyDescent="0.3">
      <c r="A5516" s="17" t="str">
        <f t="shared" si="91"/>
        <v>2022-23Melbourne CityO4</v>
      </c>
      <c r="B5516" s="17" t="s">
        <v>289</v>
      </c>
      <c r="C5516" s="17" t="s">
        <v>235</v>
      </c>
      <c r="D5516" s="17" t="s">
        <v>313</v>
      </c>
      <c r="E5516" s="17">
        <v>0.24575515134610801</v>
      </c>
      <c r="F5516" s="17">
        <v>0.195570360867104</v>
      </c>
      <c r="G5516" s="17">
        <v>0.17784955905462799</v>
      </c>
    </row>
    <row r="5517" spans="1:7" x14ac:dyDescent="0.3">
      <c r="A5517" s="17" t="str">
        <f t="shared" si="91"/>
        <v>2022-23Melbourne CityO5</v>
      </c>
      <c r="B5517" s="17" t="s">
        <v>289</v>
      </c>
      <c r="C5517" s="17" t="s">
        <v>235</v>
      </c>
      <c r="D5517" s="17" t="s">
        <v>70</v>
      </c>
      <c r="E5517" s="17">
        <v>1.1440166942505601</v>
      </c>
      <c r="F5517" s="17">
        <v>1.1059595598276799</v>
      </c>
      <c r="G5517" s="17">
        <v>1.29186678670143</v>
      </c>
    </row>
    <row r="5518" spans="1:7" x14ac:dyDescent="0.3">
      <c r="A5518" s="17" t="str">
        <f t="shared" si="91"/>
        <v>2022-23Melbourne CityOP1</v>
      </c>
      <c r="B5518" s="17" t="s">
        <v>289</v>
      </c>
      <c r="C5518" s="17" t="s">
        <v>235</v>
      </c>
      <c r="D5518" s="17" t="s">
        <v>306</v>
      </c>
      <c r="E5518" s="17">
        <v>-1.1998828290442199E-2</v>
      </c>
      <c r="F5518" s="17">
        <v>-1.20220242720441E-2</v>
      </c>
      <c r="G5518" s="17">
        <v>2.14079554076472E-2</v>
      </c>
    </row>
    <row r="5519" spans="1:7" x14ac:dyDescent="0.3">
      <c r="A5519" s="17" t="str">
        <f t="shared" si="91"/>
        <v>2022-23Melbourne CityS1</v>
      </c>
      <c r="B5519" s="17" t="s">
        <v>289</v>
      </c>
      <c r="C5519" s="17" t="s">
        <v>235</v>
      </c>
      <c r="D5519" s="17" t="s">
        <v>116</v>
      </c>
      <c r="E5519" s="17">
        <v>0.65145931947556701</v>
      </c>
      <c r="F5519" s="17">
        <v>0.58414073656118604</v>
      </c>
      <c r="G5519" s="17">
        <v>0.67770974034447595</v>
      </c>
    </row>
    <row r="5520" spans="1:7" x14ac:dyDescent="0.3">
      <c r="A5520" s="17" t="str">
        <f t="shared" si="91"/>
        <v>2022-23Melbourne CityS2</v>
      </c>
      <c r="B5520" s="17" t="s">
        <v>289</v>
      </c>
      <c r="C5520" s="17" t="s">
        <v>235</v>
      </c>
      <c r="D5520" s="17" t="s">
        <v>317</v>
      </c>
      <c r="E5520" s="17">
        <v>2.3496533305425102E-3</v>
      </c>
      <c r="F5520" s="17">
        <v>3.07688577560212E-3</v>
      </c>
      <c r="G5520" s="17">
        <v>2.0770459478461601E-3</v>
      </c>
    </row>
    <row r="5521" spans="1:7" x14ac:dyDescent="0.3">
      <c r="A5521" s="17" t="str">
        <f t="shared" si="91"/>
        <v>2022-23Melbourne CityC1</v>
      </c>
      <c r="B5521" s="17" t="s">
        <v>289</v>
      </c>
      <c r="C5521" s="17" t="s">
        <v>235</v>
      </c>
      <c r="D5521" s="17" t="s">
        <v>312</v>
      </c>
      <c r="E5521" s="17">
        <v>3393.9666985789599</v>
      </c>
      <c r="F5521" s="17">
        <v>2409.9772621942202</v>
      </c>
      <c r="G5521" s="17">
        <v>1589.15441255418</v>
      </c>
    </row>
    <row r="5522" spans="1:7" x14ac:dyDescent="0.3">
      <c r="A5522" s="17" t="str">
        <f t="shared" si="91"/>
        <v>2022-23Melbourne CityC2</v>
      </c>
      <c r="B5522" s="17" t="s">
        <v>289</v>
      </c>
      <c r="C5522" s="17" t="s">
        <v>235</v>
      </c>
      <c r="D5522" s="17" t="s">
        <v>311</v>
      </c>
      <c r="E5522" s="17">
        <v>14883.194733845199</v>
      </c>
      <c r="F5522" s="17">
        <v>17890.101708148799</v>
      </c>
      <c r="G5522" s="17">
        <v>7870.1858184016601</v>
      </c>
    </row>
    <row r="5523" spans="1:7" x14ac:dyDescent="0.3">
      <c r="A5523" s="17" t="str">
        <f t="shared" si="91"/>
        <v>2022-23Melbourne CityWC4</v>
      </c>
      <c r="B5523" s="17" t="s">
        <v>289</v>
      </c>
      <c r="C5523" s="17" t="s">
        <v>235</v>
      </c>
      <c r="D5523" s="17" t="s">
        <v>291</v>
      </c>
      <c r="E5523" s="17">
        <v>186.312281040268</v>
      </c>
      <c r="F5523" s="17">
        <v>77.599560290157896</v>
      </c>
      <c r="G5523" s="17">
        <v>66.919179823215501</v>
      </c>
    </row>
    <row r="5524" spans="1:7" x14ac:dyDescent="0.3">
      <c r="A5524" s="17" t="str">
        <f t="shared" si="91"/>
        <v>2022-23Melbourne CityG3</v>
      </c>
      <c r="B5524" s="17" t="s">
        <v>289</v>
      </c>
      <c r="C5524" s="17" t="s">
        <v>235</v>
      </c>
      <c r="D5524" s="17" t="s">
        <v>337</v>
      </c>
      <c r="E5524" s="17">
        <v>0.91515151515151505</v>
      </c>
      <c r="F5524" s="17">
        <v>0.926844095214302</v>
      </c>
      <c r="G5524" s="17">
        <v>0.92499206114299604</v>
      </c>
    </row>
    <row r="5525" spans="1:7" x14ac:dyDescent="0.3">
      <c r="A5525" s="17" t="str">
        <f t="shared" si="91"/>
        <v>2022-23Melbourne CityAF6</v>
      </c>
      <c r="B5525" s="17" t="s">
        <v>289</v>
      </c>
      <c r="C5525" s="17" t="s">
        <v>235</v>
      </c>
      <c r="D5525" s="17" t="s">
        <v>332</v>
      </c>
      <c r="E5525" s="17">
        <v>2.2036880604206202</v>
      </c>
      <c r="F5525" s="17">
        <v>4.5893074838611296</v>
      </c>
      <c r="G5525" s="17">
        <v>5.4694595442213698</v>
      </c>
    </row>
    <row r="5526" spans="1:7" x14ac:dyDescent="0.3">
      <c r="A5526" s="17" t="str">
        <f t="shared" si="91"/>
        <v>2022-23Melbourne CityAM1</v>
      </c>
      <c r="B5526" s="17" t="s">
        <v>289</v>
      </c>
      <c r="C5526" s="17" t="s">
        <v>235</v>
      </c>
      <c r="D5526" s="17" t="s">
        <v>318</v>
      </c>
      <c r="E5526" s="17">
        <v>1.53271569195136</v>
      </c>
      <c r="F5526" s="17">
        <v>1.9084866693768601</v>
      </c>
      <c r="G5526" s="17">
        <v>1.79616990824585</v>
      </c>
    </row>
    <row r="5527" spans="1:7" x14ac:dyDescent="0.3">
      <c r="A5527" s="17" t="str">
        <f t="shared" si="91"/>
        <v>2022-23Melbourne CityWC5</v>
      </c>
      <c r="B5527" s="17" t="s">
        <v>289</v>
      </c>
      <c r="C5527" s="17" t="s">
        <v>235</v>
      </c>
      <c r="D5527" s="17" t="s">
        <v>46</v>
      </c>
      <c r="E5527" s="17">
        <v>0.294867705600658</v>
      </c>
      <c r="F5527" s="17">
        <v>0.48157373029276901</v>
      </c>
      <c r="G5527" s="17">
        <v>0.509253655235272</v>
      </c>
    </row>
    <row r="5528" spans="1:7" x14ac:dyDescent="0.3">
      <c r="A5528" s="17" t="str">
        <f t="shared" si="91"/>
        <v>2022-23Melbourne CityAM5</v>
      </c>
      <c r="B5528" s="17" t="s">
        <v>289</v>
      </c>
      <c r="C5528" s="17" t="s">
        <v>235</v>
      </c>
      <c r="D5528" s="17" t="s">
        <v>324</v>
      </c>
      <c r="E5528" s="17">
        <v>0.48195329087048799</v>
      </c>
      <c r="F5528" s="17">
        <v>0.36645320055673702</v>
      </c>
      <c r="G5528" s="17">
        <v>0.36776152942982998</v>
      </c>
    </row>
    <row r="5529" spans="1:7" x14ac:dyDescent="0.3">
      <c r="A5529" s="17" t="str">
        <f t="shared" si="91"/>
        <v>2022-23Melbourne CityAM6</v>
      </c>
      <c r="B5529" s="17" t="s">
        <v>289</v>
      </c>
      <c r="C5529" s="17" t="s">
        <v>235</v>
      </c>
      <c r="D5529" s="17" t="s">
        <v>325</v>
      </c>
      <c r="E5529" s="17">
        <v>5.7707883588944604</v>
      </c>
      <c r="F5529" s="17">
        <v>14.217352510829301</v>
      </c>
      <c r="G5529" s="17">
        <v>7.7068162418600901</v>
      </c>
    </row>
    <row r="5530" spans="1:7" x14ac:dyDescent="0.3">
      <c r="A5530" s="17" t="str">
        <f t="shared" si="91"/>
        <v>2022-23Melbourne CityAM7</v>
      </c>
      <c r="B5530" s="17" t="s">
        <v>289</v>
      </c>
      <c r="C5530" s="17" t="s">
        <v>235</v>
      </c>
      <c r="D5530" s="17" t="s">
        <v>326</v>
      </c>
      <c r="E5530" s="17">
        <v>1</v>
      </c>
      <c r="F5530" s="17">
        <v>0.63968792645263195</v>
      </c>
      <c r="G5530" s="17">
        <v>0.93777056277056303</v>
      </c>
    </row>
    <row r="5531" spans="1:7" x14ac:dyDescent="0.3">
      <c r="A5531" s="17" t="str">
        <f t="shared" si="91"/>
        <v>2022-23Melbourne CityFS1</v>
      </c>
      <c r="B5531" s="17" t="s">
        <v>289</v>
      </c>
      <c r="C5531" s="17" t="s">
        <v>235</v>
      </c>
      <c r="D5531" s="17" t="s">
        <v>327</v>
      </c>
      <c r="E5531" s="17">
        <v>2.3332264957265001</v>
      </c>
      <c r="F5531" s="17">
        <v>2.0179266072490498</v>
      </c>
      <c r="G5531" s="17">
        <v>1.8059135130036801</v>
      </c>
    </row>
    <row r="5532" spans="1:7" x14ac:dyDescent="0.3">
      <c r="A5532" s="17" t="str">
        <f t="shared" si="91"/>
        <v>2022-23Melbourne CityFS2</v>
      </c>
      <c r="B5532" s="17" t="s">
        <v>289</v>
      </c>
      <c r="C5532" s="17" t="s">
        <v>235</v>
      </c>
      <c r="D5532" s="17" t="s">
        <v>328</v>
      </c>
      <c r="E5532" s="17">
        <v>1.00256904303147</v>
      </c>
      <c r="F5532" s="17">
        <v>0.86800034719728203</v>
      </c>
      <c r="G5532" s="17">
        <v>0.95867909233778303</v>
      </c>
    </row>
    <row r="5533" spans="1:7" x14ac:dyDescent="0.3">
      <c r="A5533" s="17" t="str">
        <f t="shared" si="91"/>
        <v>2022-23Melbourne CityFS3</v>
      </c>
      <c r="B5533" s="17" t="s">
        <v>289</v>
      </c>
      <c r="C5533" s="17" t="s">
        <v>235</v>
      </c>
      <c r="D5533" s="17" t="s">
        <v>333</v>
      </c>
      <c r="E5533" s="17">
        <v>1029.3327948303699</v>
      </c>
      <c r="F5533" s="17">
        <v>533.95638105639796</v>
      </c>
      <c r="G5533" s="17">
        <v>562.77137462327698</v>
      </c>
    </row>
    <row r="5534" spans="1:7" x14ac:dyDescent="0.3">
      <c r="A5534" s="17" t="str">
        <f t="shared" si="91"/>
        <v>2022-23Melbourne CityFS4</v>
      </c>
      <c r="B5534" s="17" t="s">
        <v>289</v>
      </c>
      <c r="C5534" s="17" t="s">
        <v>235</v>
      </c>
      <c r="D5534" s="17" t="s">
        <v>339</v>
      </c>
      <c r="E5534" s="17">
        <v>1</v>
      </c>
      <c r="F5534" s="17">
        <v>0.84019844555310996</v>
      </c>
      <c r="G5534" s="17">
        <v>0.99278301761230403</v>
      </c>
    </row>
    <row r="5535" spans="1:7" x14ac:dyDescent="0.3">
      <c r="A5535" s="17" t="str">
        <f t="shared" si="91"/>
        <v>2022-23Melbourne CityR2</v>
      </c>
      <c r="B5535" s="17" t="s">
        <v>289</v>
      </c>
      <c r="C5535" s="17" t="s">
        <v>235</v>
      </c>
      <c r="D5535" s="17" t="s">
        <v>31</v>
      </c>
      <c r="E5535" s="17">
        <v>0.93156494535541601</v>
      </c>
      <c r="F5535" s="17">
        <v>0.96653235715222696</v>
      </c>
      <c r="G5535" s="17">
        <v>0.96195374859865401</v>
      </c>
    </row>
    <row r="5536" spans="1:7" x14ac:dyDescent="0.3">
      <c r="A5536" s="17" t="str">
        <f t="shared" si="91"/>
        <v>2022-23Melbourne CityG2</v>
      </c>
      <c r="B5536" s="17" t="s">
        <v>289</v>
      </c>
      <c r="C5536" s="17" t="s">
        <v>235</v>
      </c>
      <c r="D5536" s="17" t="s">
        <v>22</v>
      </c>
      <c r="E5536" s="17">
        <v>56</v>
      </c>
      <c r="F5536" s="17">
        <v>53.875641025641002</v>
      </c>
      <c r="G5536" s="17">
        <v>57.863636363636402</v>
      </c>
    </row>
    <row r="5537" spans="1:7" x14ac:dyDescent="0.3">
      <c r="A5537" s="17" t="str">
        <f t="shared" si="91"/>
        <v>2022-23Melbourne CityR1</v>
      </c>
      <c r="B5537" s="17" t="s">
        <v>289</v>
      </c>
      <c r="C5537" s="17" t="s">
        <v>235</v>
      </c>
      <c r="D5537" s="17" t="s">
        <v>301</v>
      </c>
      <c r="E5537" s="17">
        <v>227.856832009985</v>
      </c>
      <c r="F5537" s="17">
        <v>82.350770672540904</v>
      </c>
      <c r="G5537" s="17">
        <v>113.76110685203101</v>
      </c>
    </row>
    <row r="5538" spans="1:7" x14ac:dyDescent="0.3">
      <c r="A5538" s="17" t="str">
        <f t="shared" si="91"/>
        <v>2022-23Melbourne CityG4</v>
      </c>
      <c r="B5538" s="17" t="s">
        <v>289</v>
      </c>
      <c r="C5538" s="17" t="s">
        <v>235</v>
      </c>
      <c r="D5538" s="17" t="s">
        <v>336</v>
      </c>
      <c r="E5538" s="17">
        <v>109023.19909090899</v>
      </c>
      <c r="F5538" s="17">
        <v>57531.340882433498</v>
      </c>
      <c r="G5538" s="17">
        <v>60732.597748917797</v>
      </c>
    </row>
    <row r="5539" spans="1:7" x14ac:dyDescent="0.3">
      <c r="A5539" s="17" t="str">
        <f t="shared" si="91"/>
        <v>2022-23Melbourne CityG5</v>
      </c>
      <c r="B5539" s="17" t="s">
        <v>289</v>
      </c>
      <c r="C5539" s="17" t="s">
        <v>235</v>
      </c>
      <c r="D5539" s="17" t="s">
        <v>335</v>
      </c>
      <c r="E5539" s="17">
        <v>58</v>
      </c>
      <c r="F5539" s="17">
        <v>53.15</v>
      </c>
      <c r="G5539" s="17">
        <v>57.727272727272698</v>
      </c>
    </row>
    <row r="5540" spans="1:7" x14ac:dyDescent="0.3">
      <c r="A5540" s="17" t="str">
        <f t="shared" si="91"/>
        <v>2022-23Melbourne CityLB1</v>
      </c>
      <c r="B5540" s="17" t="s">
        <v>289</v>
      </c>
      <c r="C5540" s="17" t="s">
        <v>235</v>
      </c>
      <c r="D5540" s="17" t="s">
        <v>329</v>
      </c>
      <c r="E5540" s="17">
        <v>4.25279574621592</v>
      </c>
      <c r="F5540" s="17">
        <v>3.7135197666989099</v>
      </c>
      <c r="G5540" s="17">
        <v>4.8782451027063303</v>
      </c>
    </row>
    <row r="5541" spans="1:7" x14ac:dyDescent="0.3">
      <c r="A5541" s="17" t="str">
        <f t="shared" si="91"/>
        <v>2022-23Melbourne CityLB2</v>
      </c>
      <c r="B5541" s="17" t="s">
        <v>289</v>
      </c>
      <c r="C5541" s="17" t="s">
        <v>235</v>
      </c>
      <c r="D5541" s="17" t="s">
        <v>334</v>
      </c>
      <c r="E5541" s="17">
        <v>0.64975037101393895</v>
      </c>
      <c r="F5541" s="17">
        <v>0.62179871830665301</v>
      </c>
      <c r="G5541" s="17">
        <v>0.68457151828236096</v>
      </c>
    </row>
    <row r="5542" spans="1:7" x14ac:dyDescent="0.3">
      <c r="A5542" s="17" t="str">
        <f t="shared" si="91"/>
        <v>2022-23Melbourne CityLB4</v>
      </c>
      <c r="B5542" s="17" t="s">
        <v>289</v>
      </c>
      <c r="C5542" s="17" t="s">
        <v>235</v>
      </c>
      <c r="D5542" s="17" t="s">
        <v>331</v>
      </c>
      <c r="E5542" s="17">
        <v>0.21580004245962001</v>
      </c>
      <c r="F5542" s="17">
        <v>0.122091598425925</v>
      </c>
      <c r="G5542" s="17">
        <v>0.132801626896181</v>
      </c>
    </row>
    <row r="5543" spans="1:7" x14ac:dyDescent="0.3">
      <c r="A5543" s="17" t="str">
        <f t="shared" si="91"/>
        <v>2022-23Melbourne CityLB5</v>
      </c>
      <c r="B5543" s="17" t="s">
        <v>289</v>
      </c>
      <c r="C5543" s="17" t="s">
        <v>235</v>
      </c>
      <c r="D5543" s="17" t="s">
        <v>330</v>
      </c>
      <c r="E5543" s="17">
        <v>80.839005587780704</v>
      </c>
      <c r="F5543" s="17">
        <v>35.380655636704098</v>
      </c>
      <c r="G5543" s="17">
        <v>41.3188283958591</v>
      </c>
    </row>
    <row r="5544" spans="1:7" x14ac:dyDescent="0.3">
      <c r="A5544" s="17" t="str">
        <f t="shared" si="91"/>
        <v>2022-23Melbourne CityMC2</v>
      </c>
      <c r="B5544" s="17" t="s">
        <v>289</v>
      </c>
      <c r="C5544" s="17" t="s">
        <v>235</v>
      </c>
      <c r="D5544" s="17" t="s">
        <v>320</v>
      </c>
      <c r="E5544" s="17">
        <v>1.02077431539188</v>
      </c>
      <c r="F5544" s="17">
        <v>1.02181898787823</v>
      </c>
      <c r="G5544" s="17">
        <v>1.00858491874586</v>
      </c>
    </row>
    <row r="5545" spans="1:7" x14ac:dyDescent="0.3">
      <c r="A5545" s="17" t="str">
        <f t="shared" si="91"/>
        <v>2022-23Melbourne CityMC3</v>
      </c>
      <c r="B5545" s="17" t="s">
        <v>289</v>
      </c>
      <c r="C5545" s="17" t="s">
        <v>235</v>
      </c>
      <c r="D5545" s="17" t="s">
        <v>297</v>
      </c>
      <c r="E5545" s="17">
        <v>89.940286066922695</v>
      </c>
      <c r="F5545" s="17">
        <v>86.610523781947194</v>
      </c>
      <c r="G5545" s="17">
        <v>85.705721362328603</v>
      </c>
    </row>
    <row r="5546" spans="1:7" x14ac:dyDescent="0.3">
      <c r="A5546" s="17" t="str">
        <f t="shared" si="91"/>
        <v>2022-23Melbourne CityMC4</v>
      </c>
      <c r="B5546" s="17" t="s">
        <v>289</v>
      </c>
      <c r="C5546" s="17" t="s">
        <v>235</v>
      </c>
      <c r="D5546" s="17" t="s">
        <v>304</v>
      </c>
      <c r="E5546" s="17">
        <v>0.82952838690297404</v>
      </c>
      <c r="F5546" s="17">
        <v>0.77911428914280301</v>
      </c>
      <c r="G5546" s="17">
        <v>0.766823891995286</v>
      </c>
    </row>
    <row r="5547" spans="1:7" x14ac:dyDescent="0.3">
      <c r="A5547" s="17" t="str">
        <f t="shared" si="91"/>
        <v>2022-23Melbourne CityMC5</v>
      </c>
      <c r="B5547" s="17" t="s">
        <v>289</v>
      </c>
      <c r="C5547" s="17" t="s">
        <v>235</v>
      </c>
      <c r="D5547" s="17" t="s">
        <v>303</v>
      </c>
      <c r="E5547" s="17">
        <v>0.8</v>
      </c>
      <c r="F5547" s="17">
        <v>0.822019356937015</v>
      </c>
      <c r="G5547" s="17">
        <v>0.82738093339323804</v>
      </c>
    </row>
    <row r="5548" spans="1:7" x14ac:dyDescent="0.3">
      <c r="A5548" s="17" t="str">
        <f t="shared" si="91"/>
        <v>2022-23Melbourne CityAF2</v>
      </c>
      <c r="B5548" s="17" t="s">
        <v>289</v>
      </c>
      <c r="C5548" s="17" t="s">
        <v>235</v>
      </c>
      <c r="D5548" s="17" t="s">
        <v>321</v>
      </c>
      <c r="E5548" s="17">
        <v>1</v>
      </c>
      <c r="F5548" s="17">
        <v>1.5932435144763899</v>
      </c>
      <c r="G5548" s="17">
        <v>1.8181818181818199</v>
      </c>
    </row>
    <row r="5549" spans="1:7" x14ac:dyDescent="0.3">
      <c r="A5549" s="17" t="str">
        <f t="shared" si="91"/>
        <v>2022-23Melbourne CityG1</v>
      </c>
      <c r="B5549" s="17" t="s">
        <v>289</v>
      </c>
      <c r="C5549" s="17" t="s">
        <v>235</v>
      </c>
      <c r="D5549" s="17" t="s">
        <v>338</v>
      </c>
      <c r="E5549" s="17">
        <v>0.27675276752767503</v>
      </c>
      <c r="F5549" s="17">
        <v>8.9952113267928305E-2</v>
      </c>
      <c r="G5549" s="17">
        <v>6.2400867020883703E-2</v>
      </c>
    </row>
    <row r="5550" spans="1:7" x14ac:dyDescent="0.3">
      <c r="A5550" s="17" t="str">
        <f t="shared" si="91"/>
        <v>2022-23Melbourne CityC4</v>
      </c>
      <c r="B5550" s="17" t="s">
        <v>289</v>
      </c>
      <c r="C5550" s="17" t="s">
        <v>235</v>
      </c>
      <c r="D5550" s="17" t="s">
        <v>309</v>
      </c>
      <c r="E5550" s="17">
        <v>3051.0096174904402</v>
      </c>
      <c r="F5550" s="17">
        <v>1671.0885249641201</v>
      </c>
      <c r="G5550" s="17">
        <v>1432.19430206219</v>
      </c>
    </row>
    <row r="5551" spans="1:7" x14ac:dyDescent="0.3">
      <c r="A5551" s="17" t="str">
        <f t="shared" si="91"/>
        <v>2022-23Melbourne CityC5</v>
      </c>
      <c r="B5551" s="17" t="s">
        <v>289</v>
      </c>
      <c r="C5551" s="17" t="s">
        <v>235</v>
      </c>
      <c r="D5551" s="17" t="s">
        <v>308</v>
      </c>
      <c r="E5551" s="17">
        <v>128.143517736354</v>
      </c>
      <c r="F5551" s="17">
        <v>564.26027484438498</v>
      </c>
      <c r="G5551" s="17">
        <v>149.992439058679</v>
      </c>
    </row>
    <row r="5552" spans="1:7" x14ac:dyDescent="0.3">
      <c r="A5552" s="17" t="str">
        <f t="shared" si="91"/>
        <v>2022-23Melbourne CityC6</v>
      </c>
      <c r="B5552" s="17" t="s">
        <v>289</v>
      </c>
      <c r="C5552" s="17" t="s">
        <v>235</v>
      </c>
      <c r="D5552" s="17" t="s">
        <v>307</v>
      </c>
      <c r="E5552" s="17">
        <v>7</v>
      </c>
      <c r="F5552" s="17">
        <v>5.4936708860759502</v>
      </c>
      <c r="G5552" s="17">
        <v>7.7272727272727302</v>
      </c>
    </row>
    <row r="5553" spans="1:7" x14ac:dyDescent="0.3">
      <c r="A5553" s="17" t="str">
        <f t="shared" ref="A5553:A5616" si="92">CONCATENATE(B5553,C5553,D5553)</f>
        <v>2022-23Melbourne CityE4</v>
      </c>
      <c r="B5553" s="17" t="s">
        <v>289</v>
      </c>
      <c r="C5553" s="17" t="s">
        <v>235</v>
      </c>
      <c r="D5553" s="17" t="s">
        <v>299</v>
      </c>
      <c r="E5553" s="17">
        <v>2225.3721079834099</v>
      </c>
      <c r="F5553" s="17">
        <v>1846.8824585038799</v>
      </c>
      <c r="G5553" s="17">
        <v>1842.4470347828401</v>
      </c>
    </row>
    <row r="5554" spans="1:7" x14ac:dyDescent="0.3">
      <c r="A5554" s="17" t="str">
        <f t="shared" si="92"/>
        <v>2022-23Melbourne CityC7</v>
      </c>
      <c r="B5554" s="17" t="s">
        <v>289</v>
      </c>
      <c r="C5554" s="17" t="s">
        <v>235</v>
      </c>
      <c r="D5554" s="17" t="s">
        <v>296</v>
      </c>
      <c r="E5554" s="17">
        <v>0.12956930872240299</v>
      </c>
      <c r="F5554" s="17">
        <v>0.182727611163157</v>
      </c>
      <c r="G5554" s="17">
        <v>0.16123143888887601</v>
      </c>
    </row>
    <row r="5555" spans="1:7" x14ac:dyDescent="0.3">
      <c r="A5555" s="17" t="str">
        <f t="shared" si="92"/>
        <v>2022-23Melbourne CityC3</v>
      </c>
      <c r="B5555" s="17" t="s">
        <v>289</v>
      </c>
      <c r="C5555" s="17" t="s">
        <v>235</v>
      </c>
      <c r="D5555" s="17" t="s">
        <v>310</v>
      </c>
      <c r="E5555" s="17">
        <v>655.62155908729096</v>
      </c>
      <c r="F5555" s="17">
        <v>105.235536283898</v>
      </c>
      <c r="G5555" s="17">
        <v>275.231656900031</v>
      </c>
    </row>
    <row r="5556" spans="1:7" x14ac:dyDescent="0.3">
      <c r="A5556" s="17" t="str">
        <f t="shared" si="92"/>
        <v>2022-23Melton CitySP1</v>
      </c>
      <c r="B5556" s="17" t="s">
        <v>289</v>
      </c>
      <c r="C5556" s="17" t="s">
        <v>236</v>
      </c>
      <c r="D5556" s="17" t="s">
        <v>305</v>
      </c>
      <c r="E5556" s="17">
        <v>108</v>
      </c>
      <c r="F5556" s="17">
        <v>87.031818181818196</v>
      </c>
      <c r="G5556" s="17">
        <v>110.444444444444</v>
      </c>
    </row>
    <row r="5557" spans="1:7" x14ac:dyDescent="0.3">
      <c r="A5557" s="17" t="str">
        <f t="shared" si="92"/>
        <v>2022-23Melton CityMC4</v>
      </c>
      <c r="B5557" s="17" t="s">
        <v>289</v>
      </c>
      <c r="C5557" s="17" t="s">
        <v>236</v>
      </c>
      <c r="D5557" s="17" t="s">
        <v>304</v>
      </c>
      <c r="E5557" s="17">
        <v>0.52801323968676805</v>
      </c>
      <c r="F5557" s="17">
        <v>0.77911428914280301</v>
      </c>
      <c r="G5557" s="17">
        <v>0.67265637912966902</v>
      </c>
    </row>
    <row r="5558" spans="1:7" x14ac:dyDescent="0.3">
      <c r="A5558" s="17" t="str">
        <f t="shared" si="92"/>
        <v>2022-23Melton CityMC5</v>
      </c>
      <c r="B5558" s="17" t="s">
        <v>289</v>
      </c>
      <c r="C5558" s="17" t="s">
        <v>236</v>
      </c>
      <c r="D5558" s="17" t="s">
        <v>303</v>
      </c>
      <c r="E5558" s="17">
        <v>0.80036297640653398</v>
      </c>
      <c r="F5558" s="17">
        <v>0.822019356937015</v>
      </c>
      <c r="G5558" s="17">
        <v>0.78522883059354698</v>
      </c>
    </row>
    <row r="5559" spans="1:7" x14ac:dyDescent="0.3">
      <c r="A5559" s="17" t="str">
        <f t="shared" si="92"/>
        <v>2022-23Melton CityMC6</v>
      </c>
      <c r="B5559" s="17" t="s">
        <v>289</v>
      </c>
      <c r="C5559" s="17" t="s">
        <v>236</v>
      </c>
      <c r="D5559" s="17" t="s">
        <v>302</v>
      </c>
      <c r="E5559" s="17">
        <v>0.94540320050203996</v>
      </c>
      <c r="F5559" s="17">
        <v>0.97788007754137096</v>
      </c>
      <c r="G5559" s="17">
        <v>0.97046540966168904</v>
      </c>
    </row>
    <row r="5560" spans="1:7" x14ac:dyDescent="0.3">
      <c r="A5560" s="17" t="str">
        <f t="shared" si="92"/>
        <v>2022-23Melton CityR1</v>
      </c>
      <c r="B5560" s="17" t="s">
        <v>289</v>
      </c>
      <c r="C5560" s="17" t="s">
        <v>236</v>
      </c>
      <c r="D5560" s="17" t="s">
        <v>301</v>
      </c>
      <c r="E5560" s="17">
        <v>62.9355077835434</v>
      </c>
      <c r="F5560" s="17">
        <v>82.350770672540904</v>
      </c>
      <c r="G5560" s="17">
        <v>103.622671087523</v>
      </c>
    </row>
    <row r="5561" spans="1:7" x14ac:dyDescent="0.3">
      <c r="A5561" s="17" t="str">
        <f t="shared" si="92"/>
        <v>2022-23Melton CityR2</v>
      </c>
      <c r="B5561" s="17" t="s">
        <v>289</v>
      </c>
      <c r="C5561" s="17" t="s">
        <v>236</v>
      </c>
      <c r="D5561" s="17" t="s">
        <v>31</v>
      </c>
      <c r="E5561" s="17">
        <v>0.96515937731653101</v>
      </c>
      <c r="F5561" s="17">
        <v>0.96653235715222696</v>
      </c>
      <c r="G5561" s="17">
        <v>0.967285596737681</v>
      </c>
    </row>
    <row r="5562" spans="1:7" x14ac:dyDescent="0.3">
      <c r="A5562" s="17" t="str">
        <f t="shared" si="92"/>
        <v>2022-23Melton CityR3</v>
      </c>
      <c r="B5562" s="17" t="s">
        <v>289</v>
      </c>
      <c r="C5562" s="17" t="s">
        <v>236</v>
      </c>
      <c r="D5562" s="17" t="s">
        <v>300</v>
      </c>
      <c r="E5562" s="17">
        <v>0</v>
      </c>
      <c r="F5562" s="17">
        <v>112.740943187181</v>
      </c>
      <c r="G5562" s="17">
        <v>119.807698928147</v>
      </c>
    </row>
    <row r="5563" spans="1:7" x14ac:dyDescent="0.3">
      <c r="A5563" s="17" t="str">
        <f t="shared" si="92"/>
        <v>2022-23Melton CityMC3</v>
      </c>
      <c r="B5563" s="17" t="s">
        <v>289</v>
      </c>
      <c r="C5563" s="17" t="s">
        <v>236</v>
      </c>
      <c r="D5563" s="17" t="s">
        <v>297</v>
      </c>
      <c r="E5563" s="17">
        <v>82.307958234623101</v>
      </c>
      <c r="F5563" s="17">
        <v>86.610523781947194</v>
      </c>
      <c r="G5563" s="17">
        <v>83.042733774222697</v>
      </c>
    </row>
    <row r="5564" spans="1:7" x14ac:dyDescent="0.3">
      <c r="A5564" s="17" t="str">
        <f t="shared" si="92"/>
        <v>2022-23Melton CityR5</v>
      </c>
      <c r="B5564" s="17" t="s">
        <v>289</v>
      </c>
      <c r="C5564" s="17" t="s">
        <v>236</v>
      </c>
      <c r="D5564" s="17" t="s">
        <v>298</v>
      </c>
      <c r="E5564" s="17">
        <v>68</v>
      </c>
      <c r="F5564" s="17">
        <v>50.147435897435898</v>
      </c>
      <c r="G5564" s="17">
        <v>54.5</v>
      </c>
    </row>
    <row r="5565" spans="1:7" x14ac:dyDescent="0.3">
      <c r="A5565" s="17" t="str">
        <f t="shared" si="92"/>
        <v>2022-23Melton CityLB2</v>
      </c>
      <c r="B5565" s="17" t="s">
        <v>289</v>
      </c>
      <c r="C5565" s="17" t="s">
        <v>236</v>
      </c>
      <c r="D5565" s="17" t="s">
        <v>334</v>
      </c>
      <c r="E5565" s="17">
        <v>0.81716</v>
      </c>
      <c r="F5565" s="17">
        <v>0.62179871830665301</v>
      </c>
      <c r="G5565" s="17">
        <v>0.75634440302947004</v>
      </c>
    </row>
    <row r="5566" spans="1:7" x14ac:dyDescent="0.3">
      <c r="A5566" s="17" t="str">
        <f t="shared" si="92"/>
        <v>2022-23Melton CitySP2</v>
      </c>
      <c r="B5566" s="17" t="s">
        <v>289</v>
      </c>
      <c r="C5566" s="17" t="s">
        <v>236</v>
      </c>
      <c r="D5566" s="17" t="s">
        <v>38</v>
      </c>
      <c r="E5566" s="17">
        <v>0.51255230125522999</v>
      </c>
      <c r="F5566" s="17">
        <v>0.63316761822819201</v>
      </c>
      <c r="G5566" s="17">
        <v>0.54492867954119895</v>
      </c>
    </row>
    <row r="5567" spans="1:7" x14ac:dyDescent="0.3">
      <c r="A5567" s="17" t="str">
        <f t="shared" si="92"/>
        <v>2022-23Melton CityR4</v>
      </c>
      <c r="B5567" s="17" t="s">
        <v>289</v>
      </c>
      <c r="C5567" s="17" t="s">
        <v>236</v>
      </c>
      <c r="D5567" s="17" t="s">
        <v>290</v>
      </c>
      <c r="E5567" s="17">
        <v>36.562574154050601</v>
      </c>
      <c r="F5567" s="17">
        <v>18.264228852014799</v>
      </c>
      <c r="G5567" s="17">
        <v>27.672442074190801</v>
      </c>
    </row>
    <row r="5568" spans="1:7" x14ac:dyDescent="0.3">
      <c r="A5568" s="17" t="str">
        <f t="shared" si="92"/>
        <v>2022-23Melton CityMC2</v>
      </c>
      <c r="B5568" s="17" t="s">
        <v>289</v>
      </c>
      <c r="C5568" s="17" t="s">
        <v>236</v>
      </c>
      <c r="D5568" s="17" t="s">
        <v>320</v>
      </c>
      <c r="E5568" s="17">
        <v>1.0109821148415401</v>
      </c>
      <c r="F5568" s="17">
        <v>1.02181898787823</v>
      </c>
      <c r="G5568" s="17">
        <v>1.0125091291628601</v>
      </c>
    </row>
    <row r="5569" spans="1:7" x14ac:dyDescent="0.3">
      <c r="A5569" s="17" t="str">
        <f t="shared" si="92"/>
        <v>2022-23Melton CitySP3</v>
      </c>
      <c r="B5569" s="17" t="s">
        <v>289</v>
      </c>
      <c r="C5569" s="17" t="s">
        <v>236</v>
      </c>
      <c r="D5569" s="17" t="s">
        <v>295</v>
      </c>
      <c r="E5569" s="17">
        <v>5073.1350208333297</v>
      </c>
      <c r="F5569" s="17">
        <v>3010.6430743850301</v>
      </c>
      <c r="G5569" s="17">
        <v>3453.49278880476</v>
      </c>
    </row>
    <row r="5570" spans="1:7" x14ac:dyDescent="0.3">
      <c r="A5570" s="17" t="str">
        <f t="shared" si="92"/>
        <v>2022-23Melton CityLB4</v>
      </c>
      <c r="B5570" s="17" t="s">
        <v>289</v>
      </c>
      <c r="C5570" s="17" t="s">
        <v>236</v>
      </c>
      <c r="D5570" s="17" t="s">
        <v>331</v>
      </c>
      <c r="E5570" s="17">
        <v>5.8531598849306102E-2</v>
      </c>
      <c r="F5570" s="17">
        <v>0.122091598425925</v>
      </c>
      <c r="G5570" s="17">
        <v>0.106020330487215</v>
      </c>
    </row>
    <row r="5571" spans="1:7" x14ac:dyDescent="0.3">
      <c r="A5571" s="17" t="str">
        <f t="shared" si="92"/>
        <v>2022-23Melton CityWC3</v>
      </c>
      <c r="B5571" s="17" t="s">
        <v>289</v>
      </c>
      <c r="C5571" s="17" t="s">
        <v>236</v>
      </c>
      <c r="D5571" s="17" t="s">
        <v>292</v>
      </c>
      <c r="E5571" s="17">
        <v>152.39941997310001</v>
      </c>
      <c r="F5571" s="17">
        <v>137.95516789220801</v>
      </c>
      <c r="G5571" s="17">
        <v>135.90783061131901</v>
      </c>
    </row>
    <row r="5572" spans="1:7" x14ac:dyDescent="0.3">
      <c r="A5572" s="17" t="str">
        <f t="shared" si="92"/>
        <v>2022-23Melton CityLB1</v>
      </c>
      <c r="B5572" s="17" t="s">
        <v>289</v>
      </c>
      <c r="C5572" s="17" t="s">
        <v>236</v>
      </c>
      <c r="D5572" s="17" t="s">
        <v>329</v>
      </c>
      <c r="E5572" s="17">
        <v>5.7020499999999998</v>
      </c>
      <c r="F5572" s="17">
        <v>3.7135197666989099</v>
      </c>
      <c r="G5572" s="17">
        <v>5.8542506533437999</v>
      </c>
    </row>
    <row r="5573" spans="1:7" x14ac:dyDescent="0.3">
      <c r="A5573" s="17" t="str">
        <f t="shared" si="92"/>
        <v>2022-23Melton CityG5</v>
      </c>
      <c r="B5573" s="17" t="s">
        <v>289</v>
      </c>
      <c r="C5573" s="17" t="s">
        <v>236</v>
      </c>
      <c r="D5573" s="17" t="s">
        <v>335</v>
      </c>
      <c r="E5573" s="17">
        <v>70</v>
      </c>
      <c r="F5573" s="17">
        <v>53.15</v>
      </c>
      <c r="G5573" s="17">
        <v>57.3</v>
      </c>
    </row>
    <row r="5574" spans="1:7" x14ac:dyDescent="0.3">
      <c r="A5574" s="17" t="str">
        <f t="shared" si="92"/>
        <v>2022-23Melton CityG4</v>
      </c>
      <c r="B5574" s="17" t="s">
        <v>289</v>
      </c>
      <c r="C5574" s="17" t="s">
        <v>236</v>
      </c>
      <c r="D5574" s="17" t="s">
        <v>336</v>
      </c>
      <c r="E5574" s="17">
        <v>65600.777777777796</v>
      </c>
      <c r="F5574" s="17">
        <v>57531.340882433498</v>
      </c>
      <c r="G5574" s="17">
        <v>94308.636049382694</v>
      </c>
    </row>
    <row r="5575" spans="1:7" x14ac:dyDescent="0.3">
      <c r="A5575" s="17" t="str">
        <f t="shared" si="92"/>
        <v>2022-23Melton CityG3</v>
      </c>
      <c r="B5575" s="17" t="s">
        <v>289</v>
      </c>
      <c r="C5575" s="17" t="s">
        <v>236</v>
      </c>
      <c r="D5575" s="17" t="s">
        <v>337</v>
      </c>
      <c r="E5575" s="17">
        <v>0.92592592592592604</v>
      </c>
      <c r="F5575" s="17">
        <v>0.926844095214302</v>
      </c>
      <c r="G5575" s="17">
        <v>0.90464477047700598</v>
      </c>
    </row>
    <row r="5576" spans="1:7" x14ac:dyDescent="0.3">
      <c r="A5576" s="17" t="str">
        <f t="shared" si="92"/>
        <v>2022-23Melton CityG2</v>
      </c>
      <c r="B5576" s="17" t="s">
        <v>289</v>
      </c>
      <c r="C5576" s="17" t="s">
        <v>236</v>
      </c>
      <c r="D5576" s="17" t="s">
        <v>22</v>
      </c>
      <c r="E5576" s="17">
        <v>70</v>
      </c>
      <c r="F5576" s="17">
        <v>53.875641025641002</v>
      </c>
      <c r="G5576" s="17">
        <v>57.922222222222203</v>
      </c>
    </row>
    <row r="5577" spans="1:7" x14ac:dyDescent="0.3">
      <c r="A5577" s="17" t="str">
        <f t="shared" si="92"/>
        <v>2022-23Melton CityG1</v>
      </c>
      <c r="B5577" s="17" t="s">
        <v>289</v>
      </c>
      <c r="C5577" s="17" t="s">
        <v>236</v>
      </c>
      <c r="D5577" s="17" t="s">
        <v>338</v>
      </c>
      <c r="E5577" s="17">
        <v>0.19815668202764999</v>
      </c>
      <c r="F5577" s="17">
        <v>8.9952113267928305E-2</v>
      </c>
      <c r="G5577" s="17">
        <v>7.5967243171989302E-2</v>
      </c>
    </row>
    <row r="5578" spans="1:7" x14ac:dyDescent="0.3">
      <c r="A5578" s="17" t="str">
        <f t="shared" si="92"/>
        <v>2022-23Melton CityFS4</v>
      </c>
      <c r="B5578" s="17" t="s">
        <v>289</v>
      </c>
      <c r="C5578" s="17" t="s">
        <v>236</v>
      </c>
      <c r="D5578" s="17" t="s">
        <v>339</v>
      </c>
      <c r="E5578" s="17">
        <v>0</v>
      </c>
      <c r="F5578" s="17">
        <v>0.84019844555310996</v>
      </c>
      <c r="G5578" s="17">
        <v>0.86919501287980605</v>
      </c>
    </row>
    <row r="5579" spans="1:7" x14ac:dyDescent="0.3">
      <c r="A5579" s="17" t="str">
        <f t="shared" si="92"/>
        <v>2022-23Melton CityLB5</v>
      </c>
      <c r="B5579" s="17" t="s">
        <v>289</v>
      </c>
      <c r="C5579" s="17" t="s">
        <v>236</v>
      </c>
      <c r="D5579" s="17" t="s">
        <v>330</v>
      </c>
      <c r="E5579" s="17">
        <v>22.879130687268301</v>
      </c>
      <c r="F5579" s="17">
        <v>35.380655636704098</v>
      </c>
      <c r="G5579" s="17">
        <v>23.317717176832598</v>
      </c>
    </row>
    <row r="5580" spans="1:7" x14ac:dyDescent="0.3">
      <c r="A5580" s="17" t="str">
        <f t="shared" si="92"/>
        <v>2022-23Melton CityO3</v>
      </c>
      <c r="B5580" s="17" t="s">
        <v>289</v>
      </c>
      <c r="C5580" s="17" t="s">
        <v>236</v>
      </c>
      <c r="D5580" s="17" t="s">
        <v>314</v>
      </c>
      <c r="E5580" s="17">
        <v>1.7123329768533899E-2</v>
      </c>
      <c r="F5580" s="17">
        <v>2.9313650044590699E-2</v>
      </c>
      <c r="G5580" s="17">
        <v>2.24248666390559E-2</v>
      </c>
    </row>
    <row r="5581" spans="1:7" x14ac:dyDescent="0.3">
      <c r="A5581" s="17" t="str">
        <f t="shared" si="92"/>
        <v>2022-23Melton CityC7</v>
      </c>
      <c r="B5581" s="17" t="s">
        <v>289</v>
      </c>
      <c r="C5581" s="17" t="s">
        <v>236</v>
      </c>
      <c r="D5581" s="17" t="s">
        <v>296</v>
      </c>
      <c r="E5581" s="17">
        <v>0.17124183006535901</v>
      </c>
      <c r="F5581" s="17">
        <v>0.182727611163157</v>
      </c>
      <c r="G5581" s="17">
        <v>0.166666346395827</v>
      </c>
    </row>
    <row r="5582" spans="1:7" x14ac:dyDescent="0.3">
      <c r="A5582" s="17" t="str">
        <f t="shared" si="92"/>
        <v>2022-23Melton CityC5</v>
      </c>
      <c r="B5582" s="17" t="s">
        <v>289</v>
      </c>
      <c r="C5582" s="17" t="s">
        <v>236</v>
      </c>
      <c r="D5582" s="17" t="s">
        <v>308</v>
      </c>
      <c r="E5582" s="17">
        <v>227.09667383921399</v>
      </c>
      <c r="F5582" s="17">
        <v>564.26027484438498</v>
      </c>
      <c r="G5582" s="17">
        <v>194.45749852549801</v>
      </c>
    </row>
    <row r="5583" spans="1:7" x14ac:dyDescent="0.3">
      <c r="A5583" s="17" t="str">
        <f t="shared" si="92"/>
        <v>2022-23Melton CityC4</v>
      </c>
      <c r="B5583" s="17" t="s">
        <v>289</v>
      </c>
      <c r="C5583" s="17" t="s">
        <v>236</v>
      </c>
      <c r="D5583" s="17" t="s">
        <v>309</v>
      </c>
      <c r="E5583" s="17">
        <v>1085.94094314676</v>
      </c>
      <c r="F5583" s="17">
        <v>1671.0885249641201</v>
      </c>
      <c r="G5583" s="17">
        <v>1159.8138597319501</v>
      </c>
    </row>
    <row r="5584" spans="1:7" x14ac:dyDescent="0.3">
      <c r="A5584" s="17" t="str">
        <f t="shared" si="92"/>
        <v>2022-23Melton CityC3</v>
      </c>
      <c r="B5584" s="17" t="s">
        <v>289</v>
      </c>
      <c r="C5584" s="17" t="s">
        <v>236</v>
      </c>
      <c r="D5584" s="17" t="s">
        <v>310</v>
      </c>
      <c r="E5584" s="17">
        <v>132.462225274725</v>
      </c>
      <c r="F5584" s="17">
        <v>105.235536283898</v>
      </c>
      <c r="G5584" s="17">
        <v>131.84469153030301</v>
      </c>
    </row>
    <row r="5585" spans="1:7" x14ac:dyDescent="0.3">
      <c r="A5585" s="17" t="str">
        <f t="shared" si="92"/>
        <v>2022-23Melton CityC2</v>
      </c>
      <c r="B5585" s="17" t="s">
        <v>289</v>
      </c>
      <c r="C5585" s="17" t="s">
        <v>236</v>
      </c>
      <c r="D5585" s="17" t="s">
        <v>311</v>
      </c>
      <c r="E5585" s="17">
        <v>14986.410183288801</v>
      </c>
      <c r="F5585" s="17">
        <v>17890.101708148799</v>
      </c>
      <c r="G5585" s="17">
        <v>10680.0975748766</v>
      </c>
    </row>
    <row r="5586" spans="1:7" x14ac:dyDescent="0.3">
      <c r="A5586" s="17" t="str">
        <f t="shared" si="92"/>
        <v>2022-23Melton CityC1</v>
      </c>
      <c r="B5586" s="17" t="s">
        <v>289</v>
      </c>
      <c r="C5586" s="17" t="s">
        <v>236</v>
      </c>
      <c r="D5586" s="17" t="s">
        <v>312</v>
      </c>
      <c r="E5586" s="17">
        <v>1199.0355948461399</v>
      </c>
      <c r="F5586" s="17">
        <v>2409.9772621942202</v>
      </c>
      <c r="G5586" s="17">
        <v>1412.68854528723</v>
      </c>
    </row>
    <row r="5587" spans="1:7" x14ac:dyDescent="0.3">
      <c r="A5587" s="17" t="str">
        <f t="shared" si="92"/>
        <v>2022-23Melton CityS2</v>
      </c>
      <c r="B5587" s="17" t="s">
        <v>289</v>
      </c>
      <c r="C5587" s="17" t="s">
        <v>236</v>
      </c>
      <c r="D5587" s="17" t="s">
        <v>317</v>
      </c>
      <c r="E5587" s="17">
        <v>3.16436068904109E-3</v>
      </c>
      <c r="F5587" s="17">
        <v>3.07688577560212E-3</v>
      </c>
      <c r="G5587" s="17">
        <v>2.7785040030474501E-3</v>
      </c>
    </row>
    <row r="5588" spans="1:7" x14ac:dyDescent="0.3">
      <c r="A5588" s="17" t="str">
        <f t="shared" si="92"/>
        <v>2022-23Melton CityS1</v>
      </c>
      <c r="B5588" s="17" t="s">
        <v>289</v>
      </c>
      <c r="C5588" s="17" t="s">
        <v>236</v>
      </c>
      <c r="D5588" s="17" t="s">
        <v>116</v>
      </c>
      <c r="E5588" s="17">
        <v>0.48354711777363002</v>
      </c>
      <c r="F5588" s="17">
        <v>0.58414073656118604</v>
      </c>
      <c r="G5588" s="17">
        <v>0.65674447058462804</v>
      </c>
    </row>
    <row r="5589" spans="1:7" x14ac:dyDescent="0.3">
      <c r="A5589" s="17" t="str">
        <f t="shared" si="92"/>
        <v>2022-23Melton CityOP1</v>
      </c>
      <c r="B5589" s="17" t="s">
        <v>289</v>
      </c>
      <c r="C5589" s="17" t="s">
        <v>236</v>
      </c>
      <c r="D5589" s="17" t="s">
        <v>306</v>
      </c>
      <c r="E5589" s="17">
        <v>0.31272364150786403</v>
      </c>
      <c r="F5589" s="17">
        <v>-1.20220242720441E-2</v>
      </c>
      <c r="G5589" s="17">
        <v>1.0934352307513899E-2</v>
      </c>
    </row>
    <row r="5590" spans="1:7" x14ac:dyDescent="0.3">
      <c r="A5590" s="17" t="str">
        <f t="shared" si="92"/>
        <v>2022-23Melton CityWC1</v>
      </c>
      <c r="B5590" s="17" t="s">
        <v>289</v>
      </c>
      <c r="C5590" s="17" t="s">
        <v>236</v>
      </c>
      <c r="D5590" s="17" t="s">
        <v>294</v>
      </c>
      <c r="E5590" s="17">
        <v>200.18258654454999</v>
      </c>
      <c r="F5590" s="17">
        <v>142.272041912909</v>
      </c>
      <c r="G5590" s="17">
        <v>184.95245899027901</v>
      </c>
    </row>
    <row r="5591" spans="1:7" x14ac:dyDescent="0.3">
      <c r="A5591" s="17" t="str">
        <f t="shared" si="92"/>
        <v>2022-23Melton CityO4</v>
      </c>
      <c r="B5591" s="17" t="s">
        <v>289</v>
      </c>
      <c r="C5591" s="17" t="s">
        <v>236</v>
      </c>
      <c r="D5591" s="17" t="s">
        <v>313</v>
      </c>
      <c r="E5591" s="17">
        <v>0.13838808250573001</v>
      </c>
      <c r="F5591" s="17">
        <v>0.195570360867104</v>
      </c>
      <c r="G5591" s="17">
        <v>0.16612803098367299</v>
      </c>
    </row>
    <row r="5592" spans="1:7" x14ac:dyDescent="0.3">
      <c r="A5592" s="17" t="str">
        <f t="shared" si="92"/>
        <v>2022-23Melton CitySP4</v>
      </c>
      <c r="B5592" s="17" t="s">
        <v>289</v>
      </c>
      <c r="C5592" s="17" t="s">
        <v>236</v>
      </c>
      <c r="D5592" s="17" t="s">
        <v>319</v>
      </c>
      <c r="E5592" s="17">
        <v>0.25</v>
      </c>
      <c r="F5592" s="17">
        <v>0.52134335627158601</v>
      </c>
      <c r="G5592" s="17">
        <v>0.50393032081628597</v>
      </c>
    </row>
    <row r="5593" spans="1:7" x14ac:dyDescent="0.3">
      <c r="A5593" s="17" t="str">
        <f t="shared" si="92"/>
        <v>2022-23Melton CityO2</v>
      </c>
      <c r="B5593" s="17" t="s">
        <v>289</v>
      </c>
      <c r="C5593" s="17" t="s">
        <v>236</v>
      </c>
      <c r="D5593" s="17" t="s">
        <v>315</v>
      </c>
      <c r="E5593" s="17">
        <v>3.5463608314587398E-2</v>
      </c>
      <c r="F5593" s="17">
        <v>0.148505628817174</v>
      </c>
      <c r="G5593" s="17">
        <v>8.4945114513019601E-2</v>
      </c>
    </row>
    <row r="5594" spans="1:7" x14ac:dyDescent="0.3">
      <c r="A5594" s="17" t="str">
        <f t="shared" si="92"/>
        <v>2022-23Melton CityL2</v>
      </c>
      <c r="B5594" s="17" t="s">
        <v>289</v>
      </c>
      <c r="C5594" s="17" t="s">
        <v>236</v>
      </c>
      <c r="D5594" s="17" t="s">
        <v>316</v>
      </c>
      <c r="E5594" s="17">
        <v>-3.49734274830438</v>
      </c>
      <c r="F5594" s="17">
        <v>0.26483524241297501</v>
      </c>
      <c r="G5594" s="17">
        <v>-0.66629639216946701</v>
      </c>
    </row>
    <row r="5595" spans="1:7" x14ac:dyDescent="0.3">
      <c r="A5595" s="17" t="str">
        <f t="shared" si="92"/>
        <v>2022-23Melton CityL1</v>
      </c>
      <c r="B5595" s="17" t="s">
        <v>289</v>
      </c>
      <c r="C5595" s="17" t="s">
        <v>236</v>
      </c>
      <c r="D5595" s="17" t="s">
        <v>63</v>
      </c>
      <c r="E5595" s="17">
        <v>3.8933754529406301</v>
      </c>
      <c r="F5595" s="17">
        <v>2.64124785824758</v>
      </c>
      <c r="G5595" s="17">
        <v>2.9099506913617801</v>
      </c>
    </row>
    <row r="5596" spans="1:7" x14ac:dyDescent="0.3">
      <c r="A5596" s="17" t="str">
        <f t="shared" si="92"/>
        <v>2022-23Melton CityE4</v>
      </c>
      <c r="B5596" s="17" t="s">
        <v>289</v>
      </c>
      <c r="C5596" s="17" t="s">
        <v>236</v>
      </c>
      <c r="D5596" s="17" t="s">
        <v>299</v>
      </c>
      <c r="E5596" s="17">
        <v>1671.51807228916</v>
      </c>
      <c r="F5596" s="17">
        <v>1846.8824585038799</v>
      </c>
      <c r="G5596" s="17">
        <v>1863.0351527635601</v>
      </c>
    </row>
    <row r="5597" spans="1:7" x14ac:dyDescent="0.3">
      <c r="A5597" s="17" t="str">
        <f t="shared" si="92"/>
        <v>2022-23Melton CityE2</v>
      </c>
      <c r="B5597" s="17" t="s">
        <v>289</v>
      </c>
      <c r="C5597" s="17" t="s">
        <v>236</v>
      </c>
      <c r="D5597" s="17" t="s">
        <v>54</v>
      </c>
      <c r="E5597" s="17">
        <v>2786.1686746987998</v>
      </c>
      <c r="F5597" s="17">
        <v>3923.0064852901201</v>
      </c>
      <c r="G5597" s="17">
        <v>3358.7635653862599</v>
      </c>
    </row>
    <row r="5598" spans="1:7" x14ac:dyDescent="0.3">
      <c r="A5598" s="17" t="str">
        <f t="shared" si="92"/>
        <v>2022-23Melton CityWC5</v>
      </c>
      <c r="B5598" s="17" t="s">
        <v>289</v>
      </c>
      <c r="C5598" s="17" t="s">
        <v>236</v>
      </c>
      <c r="D5598" s="17" t="s">
        <v>46</v>
      </c>
      <c r="E5598" s="17">
        <v>0.43431818345307899</v>
      </c>
      <c r="F5598" s="17">
        <v>0.48157373029276901</v>
      </c>
      <c r="G5598" s="17">
        <v>0.49025120835702801</v>
      </c>
    </row>
    <row r="5599" spans="1:7" x14ac:dyDescent="0.3">
      <c r="A5599" s="17" t="str">
        <f t="shared" si="92"/>
        <v>2022-23Melton CityWC4</v>
      </c>
      <c r="B5599" s="17" t="s">
        <v>289</v>
      </c>
      <c r="C5599" s="17" t="s">
        <v>236</v>
      </c>
      <c r="D5599" s="17" t="s">
        <v>291</v>
      </c>
      <c r="E5599" s="17">
        <v>56.449889322537402</v>
      </c>
      <c r="F5599" s="17">
        <v>77.599560290157896</v>
      </c>
      <c r="G5599" s="17">
        <v>64.517545824947007</v>
      </c>
    </row>
    <row r="5600" spans="1:7" x14ac:dyDescent="0.3">
      <c r="A5600" s="17" t="str">
        <f t="shared" si="92"/>
        <v>2022-23Melton CityC6</v>
      </c>
      <c r="B5600" s="17" t="s">
        <v>289</v>
      </c>
      <c r="C5600" s="17" t="s">
        <v>236</v>
      </c>
      <c r="D5600" s="17" t="s">
        <v>307</v>
      </c>
      <c r="E5600" s="17">
        <v>5</v>
      </c>
      <c r="F5600" s="17">
        <v>5.4936708860759502</v>
      </c>
      <c r="G5600" s="17">
        <v>6</v>
      </c>
    </row>
    <row r="5601" spans="1:7" x14ac:dyDescent="0.3">
      <c r="A5601" s="17" t="str">
        <f t="shared" si="92"/>
        <v>2022-23Melton CityWC2</v>
      </c>
      <c r="B5601" s="17" t="s">
        <v>289</v>
      </c>
      <c r="C5601" s="17" t="s">
        <v>236</v>
      </c>
      <c r="D5601" s="17" t="s">
        <v>293</v>
      </c>
      <c r="E5601" s="17">
        <v>1.2296839086207501</v>
      </c>
      <c r="F5601" s="17">
        <v>6.0319201847867001</v>
      </c>
      <c r="G5601" s="17">
        <v>6.4733323122800597</v>
      </c>
    </row>
    <row r="5602" spans="1:7" x14ac:dyDescent="0.3">
      <c r="A5602" s="17" t="str">
        <f t="shared" si="92"/>
        <v>2022-23Melton CityFS3</v>
      </c>
      <c r="B5602" s="17" t="s">
        <v>289</v>
      </c>
      <c r="C5602" s="17" t="s">
        <v>236</v>
      </c>
      <c r="D5602" s="17" t="s">
        <v>333</v>
      </c>
      <c r="E5602" s="17">
        <v>257.43636363636398</v>
      </c>
      <c r="F5602" s="17">
        <v>533.95638105639796</v>
      </c>
      <c r="G5602" s="17">
        <v>340.32136052991598</v>
      </c>
    </row>
    <row r="5603" spans="1:7" x14ac:dyDescent="0.3">
      <c r="A5603" s="17" t="str">
        <f t="shared" si="92"/>
        <v>2022-23Melton CityO5</v>
      </c>
      <c r="B5603" s="17" t="s">
        <v>289</v>
      </c>
      <c r="C5603" s="17" t="s">
        <v>236</v>
      </c>
      <c r="D5603" s="17" t="s">
        <v>70</v>
      </c>
      <c r="E5603" s="17">
        <v>0.35518620495608699</v>
      </c>
      <c r="F5603" s="17">
        <v>1.1059595598276799</v>
      </c>
      <c r="G5603" s="17">
        <v>0.80614445661883105</v>
      </c>
    </row>
    <row r="5604" spans="1:7" x14ac:dyDescent="0.3">
      <c r="A5604" s="17" t="str">
        <f t="shared" si="92"/>
        <v>2022-23Melton CityAM7</v>
      </c>
      <c r="B5604" s="17" t="s">
        <v>289</v>
      </c>
      <c r="C5604" s="17" t="s">
        <v>236</v>
      </c>
      <c r="D5604" s="17" t="s">
        <v>326</v>
      </c>
      <c r="E5604" s="17">
        <v>1</v>
      </c>
      <c r="F5604" s="17">
        <v>0.63968792645263195</v>
      </c>
      <c r="G5604" s="17">
        <v>0.98148148148148195</v>
      </c>
    </row>
    <row r="5605" spans="1:7" x14ac:dyDescent="0.3">
      <c r="A5605" s="17" t="str">
        <f t="shared" si="92"/>
        <v>2022-23Melton CityFS1</v>
      </c>
      <c r="B5605" s="17" t="s">
        <v>289</v>
      </c>
      <c r="C5605" s="17" t="s">
        <v>236</v>
      </c>
      <c r="D5605" s="17" t="s">
        <v>327</v>
      </c>
      <c r="E5605" s="17">
        <v>2.1134020618556701</v>
      </c>
      <c r="F5605" s="17">
        <v>2.0179266072490498</v>
      </c>
      <c r="G5605" s="17">
        <v>1.8084002260051399</v>
      </c>
    </row>
    <row r="5606" spans="1:7" x14ac:dyDescent="0.3">
      <c r="A5606" s="17" t="str">
        <f t="shared" si="92"/>
        <v>2022-23Melton CityAM6</v>
      </c>
      <c r="B5606" s="17" t="s">
        <v>289</v>
      </c>
      <c r="C5606" s="17" t="s">
        <v>236</v>
      </c>
      <c r="D5606" s="17" t="s">
        <v>325</v>
      </c>
      <c r="E5606" s="17">
        <v>8.2234879319731409</v>
      </c>
      <c r="F5606" s="17">
        <v>14.217352510829301</v>
      </c>
      <c r="G5606" s="17">
        <v>9.3608185033627898</v>
      </c>
    </row>
    <row r="5607" spans="1:7" x14ac:dyDescent="0.3">
      <c r="A5607" s="17" t="str">
        <f t="shared" si="92"/>
        <v>2022-23Melton CityAM5</v>
      </c>
      <c r="B5607" s="17" t="s">
        <v>289</v>
      </c>
      <c r="C5607" s="17" t="s">
        <v>236</v>
      </c>
      <c r="D5607" s="17" t="s">
        <v>324</v>
      </c>
      <c r="E5607" s="17">
        <v>0.49292929292929299</v>
      </c>
      <c r="F5607" s="17">
        <v>0.36645320055673702</v>
      </c>
      <c r="G5607" s="17">
        <v>0.30958617322183102</v>
      </c>
    </row>
    <row r="5608" spans="1:7" x14ac:dyDescent="0.3">
      <c r="A5608" s="17" t="str">
        <f t="shared" si="92"/>
        <v>2022-23Melton CityAM2</v>
      </c>
      <c r="B5608" s="17" t="s">
        <v>289</v>
      </c>
      <c r="C5608" s="17" t="s">
        <v>236</v>
      </c>
      <c r="D5608" s="17" t="s">
        <v>323</v>
      </c>
      <c r="E5608" s="17">
        <v>0.34949494949494903</v>
      </c>
      <c r="F5608" s="17">
        <v>0.43219647255364302</v>
      </c>
      <c r="G5608" s="17">
        <v>0.44566288848212998</v>
      </c>
    </row>
    <row r="5609" spans="1:7" x14ac:dyDescent="0.3">
      <c r="A5609" s="17" t="str">
        <f t="shared" si="92"/>
        <v>2022-23Melton CityAF7</v>
      </c>
      <c r="B5609" s="17" t="s">
        <v>289</v>
      </c>
      <c r="C5609" s="17" t="s">
        <v>236</v>
      </c>
      <c r="D5609" s="17" t="s">
        <v>322</v>
      </c>
      <c r="E5609" s="17">
        <v>3.8359201915300201</v>
      </c>
      <c r="F5609" s="17">
        <v>11.500413423283</v>
      </c>
      <c r="G5609" s="17">
        <v>1.71206792144099</v>
      </c>
    </row>
    <row r="5610" spans="1:7" x14ac:dyDescent="0.3">
      <c r="A5610" s="17" t="str">
        <f t="shared" si="92"/>
        <v>2022-23Melton CityAF6</v>
      </c>
      <c r="B5610" s="17" t="s">
        <v>289</v>
      </c>
      <c r="C5610" s="17" t="s">
        <v>236</v>
      </c>
      <c r="D5610" s="17" t="s">
        <v>332</v>
      </c>
      <c r="E5610" s="17">
        <v>1.6091203691701499</v>
      </c>
      <c r="F5610" s="17">
        <v>4.5893074838611296</v>
      </c>
      <c r="G5610" s="17">
        <v>4.8635443777348</v>
      </c>
    </row>
    <row r="5611" spans="1:7" x14ac:dyDescent="0.3">
      <c r="A5611" s="17" t="str">
        <f t="shared" si="92"/>
        <v>2022-23Melton CityAF2</v>
      </c>
      <c r="B5611" s="17" t="s">
        <v>289</v>
      </c>
      <c r="C5611" s="17" t="s">
        <v>236</v>
      </c>
      <c r="D5611" s="17" t="s">
        <v>321</v>
      </c>
      <c r="E5611" s="17">
        <v>0</v>
      </c>
      <c r="F5611" s="17">
        <v>1.5932435144763899</v>
      </c>
      <c r="G5611" s="17">
        <v>3.30740740740741</v>
      </c>
    </row>
    <row r="5612" spans="1:7" x14ac:dyDescent="0.3">
      <c r="A5612" s="17" t="str">
        <f t="shared" si="92"/>
        <v>2022-23Melton CityAM1</v>
      </c>
      <c r="B5612" s="17" t="s">
        <v>289</v>
      </c>
      <c r="C5612" s="17" t="s">
        <v>236</v>
      </c>
      <c r="D5612" s="17" t="s">
        <v>318</v>
      </c>
      <c r="E5612" s="17">
        <v>8.2505980861244002</v>
      </c>
      <c r="F5612" s="17">
        <v>1.9084866693768601</v>
      </c>
      <c r="G5612" s="17">
        <v>3.0616905526010001</v>
      </c>
    </row>
    <row r="5613" spans="1:7" x14ac:dyDescent="0.3">
      <c r="A5613" s="17" t="str">
        <f t="shared" si="92"/>
        <v>2022-23Melton CityFS2</v>
      </c>
      <c r="B5613" s="17" t="s">
        <v>289</v>
      </c>
      <c r="C5613" s="17" t="s">
        <v>236</v>
      </c>
      <c r="D5613" s="17" t="s">
        <v>328</v>
      </c>
      <c r="E5613" s="17">
        <v>0.50731707317073205</v>
      </c>
      <c r="F5613" s="17">
        <v>0.86800034719728203</v>
      </c>
      <c r="G5613" s="17">
        <v>0.87180502801422699</v>
      </c>
    </row>
    <row r="5614" spans="1:7" x14ac:dyDescent="0.3">
      <c r="A5614" s="17" t="str">
        <f t="shared" si="92"/>
        <v>2022-23Mildura Rural CityG3</v>
      </c>
      <c r="B5614" s="17" t="s">
        <v>289</v>
      </c>
      <c r="C5614" s="17" t="s">
        <v>259</v>
      </c>
      <c r="D5614" s="17" t="s">
        <v>337</v>
      </c>
      <c r="E5614" s="17">
        <v>0.97916666666666696</v>
      </c>
      <c r="F5614" s="17">
        <v>0.926844095214302</v>
      </c>
      <c r="G5614" s="17">
        <v>0.94819010354724598</v>
      </c>
    </row>
    <row r="5615" spans="1:7" x14ac:dyDescent="0.3">
      <c r="A5615" s="17" t="str">
        <f t="shared" si="92"/>
        <v>2022-23Mildura Rural CityR2</v>
      </c>
      <c r="B5615" s="17" t="s">
        <v>289</v>
      </c>
      <c r="C5615" s="17" t="s">
        <v>259</v>
      </c>
      <c r="D5615" s="17" t="s">
        <v>31</v>
      </c>
      <c r="E5615" s="17">
        <v>0.922497531618788</v>
      </c>
      <c r="F5615" s="17">
        <v>0.96653235715222696</v>
      </c>
      <c r="G5615" s="17">
        <v>0.97593315653796098</v>
      </c>
    </row>
    <row r="5616" spans="1:7" x14ac:dyDescent="0.3">
      <c r="A5616" s="17" t="str">
        <f t="shared" si="92"/>
        <v>2022-23Mildura Rural CityR1</v>
      </c>
      <c r="B5616" s="17" t="s">
        <v>289</v>
      </c>
      <c r="C5616" s="17" t="s">
        <v>259</v>
      </c>
      <c r="D5616" s="17" t="s">
        <v>301</v>
      </c>
      <c r="E5616" s="17">
        <v>11.095961258169201</v>
      </c>
      <c r="F5616" s="17">
        <v>82.350770672540904</v>
      </c>
      <c r="G5616" s="17">
        <v>78.199823785361403</v>
      </c>
    </row>
    <row r="5617" spans="1:7" x14ac:dyDescent="0.3">
      <c r="A5617" s="17" t="str">
        <f t="shared" ref="A5617:A5680" si="93">CONCATENATE(B5617,C5617,D5617)</f>
        <v>2022-23Mildura Rural CityMC6</v>
      </c>
      <c r="B5617" s="17" t="s">
        <v>289</v>
      </c>
      <c r="C5617" s="17" t="s">
        <v>259</v>
      </c>
      <c r="D5617" s="17" t="s">
        <v>302</v>
      </c>
      <c r="E5617" s="17">
        <v>1.01201201201201</v>
      </c>
      <c r="F5617" s="17">
        <v>0.97788007754137096</v>
      </c>
      <c r="G5617" s="17">
        <v>0.95954851588305601</v>
      </c>
    </row>
    <row r="5618" spans="1:7" x14ac:dyDescent="0.3">
      <c r="A5618" s="17" t="str">
        <f t="shared" si="93"/>
        <v>2022-23Mildura Rural CityMC5</v>
      </c>
      <c r="B5618" s="17" t="s">
        <v>289</v>
      </c>
      <c r="C5618" s="17" t="s">
        <v>259</v>
      </c>
      <c r="D5618" s="17" t="s">
        <v>303</v>
      </c>
      <c r="E5618" s="17">
        <v>0.85663082437275995</v>
      </c>
      <c r="F5618" s="17">
        <v>0.822019356937015</v>
      </c>
      <c r="G5618" s="17">
        <v>0.81121178764559199</v>
      </c>
    </row>
    <row r="5619" spans="1:7" x14ac:dyDescent="0.3">
      <c r="A5619" s="17" t="str">
        <f t="shared" si="93"/>
        <v>2022-23Mildura Rural CityMC4</v>
      </c>
      <c r="B5619" s="17" t="s">
        <v>289</v>
      </c>
      <c r="C5619" s="17" t="s">
        <v>259</v>
      </c>
      <c r="D5619" s="17" t="s">
        <v>304</v>
      </c>
      <c r="E5619" s="17">
        <v>0.806881051175657</v>
      </c>
      <c r="F5619" s="17">
        <v>0.77911428914280301</v>
      </c>
      <c r="G5619" s="17">
        <v>0.77587501684976401</v>
      </c>
    </row>
    <row r="5620" spans="1:7" x14ac:dyDescent="0.3">
      <c r="A5620" s="17" t="str">
        <f t="shared" si="93"/>
        <v>2022-23Mildura Rural CityMC3</v>
      </c>
      <c r="B5620" s="17" t="s">
        <v>289</v>
      </c>
      <c r="C5620" s="17" t="s">
        <v>259</v>
      </c>
      <c r="D5620" s="17" t="s">
        <v>297</v>
      </c>
      <c r="E5620" s="17">
        <v>73.543166115781602</v>
      </c>
      <c r="F5620" s="17">
        <v>86.610523781947194</v>
      </c>
      <c r="G5620" s="17">
        <v>78.938040691987098</v>
      </c>
    </row>
    <row r="5621" spans="1:7" x14ac:dyDescent="0.3">
      <c r="A5621" s="17" t="str">
        <f t="shared" si="93"/>
        <v>2022-23Mildura Rural CityMC2</v>
      </c>
      <c r="B5621" s="17" t="s">
        <v>289</v>
      </c>
      <c r="C5621" s="17" t="s">
        <v>259</v>
      </c>
      <c r="D5621" s="17" t="s">
        <v>320</v>
      </c>
      <c r="E5621" s="17">
        <v>1.00900900900901</v>
      </c>
      <c r="F5621" s="17">
        <v>1.02181898787823</v>
      </c>
      <c r="G5621" s="17">
        <v>1.00852204974094</v>
      </c>
    </row>
    <row r="5622" spans="1:7" x14ac:dyDescent="0.3">
      <c r="A5622" s="17" t="str">
        <f t="shared" si="93"/>
        <v>2022-23Mildura Rural CityLB5</v>
      </c>
      <c r="B5622" s="17" t="s">
        <v>289</v>
      </c>
      <c r="C5622" s="17" t="s">
        <v>259</v>
      </c>
      <c r="D5622" s="17" t="s">
        <v>330</v>
      </c>
      <c r="E5622" s="17">
        <v>51.198089439428898</v>
      </c>
      <c r="F5622" s="17">
        <v>35.380655636704098</v>
      </c>
      <c r="G5622" s="17">
        <v>32.999977382226199</v>
      </c>
    </row>
    <row r="5623" spans="1:7" x14ac:dyDescent="0.3">
      <c r="A5623" s="17" t="str">
        <f t="shared" si="93"/>
        <v>2022-23Mildura Rural CityLB4</v>
      </c>
      <c r="B5623" s="17" t="s">
        <v>289</v>
      </c>
      <c r="C5623" s="17" t="s">
        <v>259</v>
      </c>
      <c r="D5623" s="17" t="s">
        <v>331</v>
      </c>
      <c r="E5623" s="17">
        <v>7.1913169526163195E-2</v>
      </c>
      <c r="F5623" s="17">
        <v>0.122091598425925</v>
      </c>
      <c r="G5623" s="17">
        <v>9.6759977478596604E-2</v>
      </c>
    </row>
    <row r="5624" spans="1:7" x14ac:dyDescent="0.3">
      <c r="A5624" s="17" t="str">
        <f t="shared" si="93"/>
        <v>2022-23Mildura Rural CityLB2</v>
      </c>
      <c r="B5624" s="17" t="s">
        <v>289</v>
      </c>
      <c r="C5624" s="17" t="s">
        <v>259</v>
      </c>
      <c r="D5624" s="17" t="s">
        <v>334</v>
      </c>
      <c r="E5624" s="17">
        <v>0.57590776114266096</v>
      </c>
      <c r="F5624" s="17">
        <v>0.62179871830665301</v>
      </c>
      <c r="G5624" s="17">
        <v>0.634669534369671</v>
      </c>
    </row>
    <row r="5625" spans="1:7" x14ac:dyDescent="0.3">
      <c r="A5625" s="17" t="str">
        <f t="shared" si="93"/>
        <v>2022-23Mildura Rural CityLB1</v>
      </c>
      <c r="B5625" s="17" t="s">
        <v>289</v>
      </c>
      <c r="C5625" s="17" t="s">
        <v>259</v>
      </c>
      <c r="D5625" s="17" t="s">
        <v>329</v>
      </c>
      <c r="E5625" s="17">
        <v>2.0393713858838498</v>
      </c>
      <c r="F5625" s="17">
        <v>3.7135197666989099</v>
      </c>
      <c r="G5625" s="17">
        <v>3.22169324684495</v>
      </c>
    </row>
    <row r="5626" spans="1:7" x14ac:dyDescent="0.3">
      <c r="A5626" s="17" t="str">
        <f t="shared" si="93"/>
        <v>2022-23Mildura Rural CityR4</v>
      </c>
      <c r="B5626" s="17" t="s">
        <v>289</v>
      </c>
      <c r="C5626" s="17" t="s">
        <v>259</v>
      </c>
      <c r="D5626" s="17" t="s">
        <v>290</v>
      </c>
      <c r="E5626" s="17">
        <v>5.1088083507665099</v>
      </c>
      <c r="F5626" s="17">
        <v>18.264228852014799</v>
      </c>
      <c r="G5626" s="17">
        <v>9.6617727314557005</v>
      </c>
    </row>
    <row r="5627" spans="1:7" x14ac:dyDescent="0.3">
      <c r="A5627" s="17" t="str">
        <f t="shared" si="93"/>
        <v>2022-23Mildura Rural CityG4</v>
      </c>
      <c r="B5627" s="17" t="s">
        <v>289</v>
      </c>
      <c r="C5627" s="17" t="s">
        <v>259</v>
      </c>
      <c r="D5627" s="17" t="s">
        <v>336</v>
      </c>
      <c r="E5627" s="17">
        <v>46503.1933333333</v>
      </c>
      <c r="F5627" s="17">
        <v>57531.340882433498</v>
      </c>
      <c r="G5627" s="17">
        <v>53316.822090909103</v>
      </c>
    </row>
    <row r="5628" spans="1:7" x14ac:dyDescent="0.3">
      <c r="A5628" s="17" t="str">
        <f t="shared" si="93"/>
        <v>2022-23Mildura Rural CityR5</v>
      </c>
      <c r="B5628" s="17" t="s">
        <v>289</v>
      </c>
      <c r="C5628" s="17" t="s">
        <v>259</v>
      </c>
      <c r="D5628" s="17" t="s">
        <v>298</v>
      </c>
      <c r="E5628" s="17">
        <v>52</v>
      </c>
      <c r="F5628" s="17">
        <v>50.147435897435898</v>
      </c>
      <c r="G5628" s="17">
        <v>48.4</v>
      </c>
    </row>
    <row r="5629" spans="1:7" x14ac:dyDescent="0.3">
      <c r="A5629" s="17" t="str">
        <f t="shared" si="93"/>
        <v>2022-23Mildura Rural CityG2</v>
      </c>
      <c r="B5629" s="17" t="s">
        <v>289</v>
      </c>
      <c r="C5629" s="17" t="s">
        <v>259</v>
      </c>
      <c r="D5629" s="17" t="s">
        <v>22</v>
      </c>
      <c r="E5629" s="17">
        <v>50</v>
      </c>
      <c r="F5629" s="17">
        <v>53.875641025641002</v>
      </c>
      <c r="G5629" s="17">
        <v>50.6</v>
      </c>
    </row>
    <row r="5630" spans="1:7" x14ac:dyDescent="0.3">
      <c r="A5630" s="17" t="str">
        <f t="shared" si="93"/>
        <v>2022-23Mildura Rural CityG1</v>
      </c>
      <c r="B5630" s="17" t="s">
        <v>289</v>
      </c>
      <c r="C5630" s="17" t="s">
        <v>259</v>
      </c>
      <c r="D5630" s="17" t="s">
        <v>338</v>
      </c>
      <c r="E5630" s="17">
        <v>0.31125827814569501</v>
      </c>
      <c r="F5630" s="17">
        <v>8.9952113267928305E-2</v>
      </c>
      <c r="G5630" s="17">
        <v>0.12700613505196301</v>
      </c>
    </row>
    <row r="5631" spans="1:7" x14ac:dyDescent="0.3">
      <c r="A5631" s="17" t="str">
        <f t="shared" si="93"/>
        <v>2022-23Mildura Rural CityFS4</v>
      </c>
      <c r="B5631" s="17" t="s">
        <v>289</v>
      </c>
      <c r="C5631" s="17" t="s">
        <v>259</v>
      </c>
      <c r="D5631" s="17" t="s">
        <v>339</v>
      </c>
      <c r="E5631" s="17">
        <v>0.85714285714285698</v>
      </c>
      <c r="F5631" s="17">
        <v>0.84019844555310996</v>
      </c>
      <c r="G5631" s="17">
        <v>0.88085551404364304</v>
      </c>
    </row>
    <row r="5632" spans="1:7" x14ac:dyDescent="0.3">
      <c r="A5632" s="17" t="str">
        <f t="shared" si="93"/>
        <v>2022-23Mildura Rural CityFS3</v>
      </c>
      <c r="B5632" s="17" t="s">
        <v>289</v>
      </c>
      <c r="C5632" s="17" t="s">
        <v>259</v>
      </c>
      <c r="D5632" s="17" t="s">
        <v>333</v>
      </c>
      <c r="E5632" s="17">
        <v>876.05882352941205</v>
      </c>
      <c r="F5632" s="17">
        <v>533.95638105639796</v>
      </c>
      <c r="G5632" s="17">
        <v>563.69692671476901</v>
      </c>
    </row>
    <row r="5633" spans="1:7" x14ac:dyDescent="0.3">
      <c r="A5633" s="17" t="str">
        <f t="shared" si="93"/>
        <v>2022-23Mildura Rural CityFS2</v>
      </c>
      <c r="B5633" s="17" t="s">
        <v>289</v>
      </c>
      <c r="C5633" s="17" t="s">
        <v>259</v>
      </c>
      <c r="D5633" s="17" t="s">
        <v>328</v>
      </c>
      <c r="E5633" s="17">
        <v>0.40566037735849098</v>
      </c>
      <c r="F5633" s="17">
        <v>0.86800034719728203</v>
      </c>
      <c r="G5633" s="17">
        <v>0.77116351174723297</v>
      </c>
    </row>
    <row r="5634" spans="1:7" x14ac:dyDescent="0.3">
      <c r="A5634" s="17" t="str">
        <f t="shared" si="93"/>
        <v>2022-23Mildura Rural CityFS1</v>
      </c>
      <c r="B5634" s="17" t="s">
        <v>289</v>
      </c>
      <c r="C5634" s="17" t="s">
        <v>259</v>
      </c>
      <c r="D5634" s="17" t="s">
        <v>327</v>
      </c>
      <c r="E5634" s="17">
        <v>2.3448275862068999</v>
      </c>
      <c r="F5634" s="17">
        <v>2.0179266072490498</v>
      </c>
      <c r="G5634" s="17">
        <v>2.4762689024107498</v>
      </c>
    </row>
    <row r="5635" spans="1:7" x14ac:dyDescent="0.3">
      <c r="A5635" s="17" t="str">
        <f t="shared" si="93"/>
        <v>2022-23Mildura Rural CityAM7</v>
      </c>
      <c r="B5635" s="17" t="s">
        <v>289</v>
      </c>
      <c r="C5635" s="17" t="s">
        <v>259</v>
      </c>
      <c r="D5635" s="17" t="s">
        <v>326</v>
      </c>
      <c r="E5635" s="17">
        <v>1</v>
      </c>
      <c r="F5635" s="17">
        <v>0.63968792645263195</v>
      </c>
      <c r="G5635" s="17">
        <v>0.59411764705882397</v>
      </c>
    </row>
    <row r="5636" spans="1:7" x14ac:dyDescent="0.3">
      <c r="A5636" s="17" t="str">
        <f t="shared" si="93"/>
        <v>2022-23Mildura Rural CityAM6</v>
      </c>
      <c r="B5636" s="17" t="s">
        <v>289</v>
      </c>
      <c r="C5636" s="17" t="s">
        <v>259</v>
      </c>
      <c r="D5636" s="17" t="s">
        <v>325</v>
      </c>
      <c r="E5636" s="17">
        <v>11.4261844775702</v>
      </c>
      <c r="F5636" s="17">
        <v>14.217352510829301</v>
      </c>
      <c r="G5636" s="17">
        <v>17.388015744710501</v>
      </c>
    </row>
    <row r="5637" spans="1:7" x14ac:dyDescent="0.3">
      <c r="A5637" s="17" t="str">
        <f t="shared" si="93"/>
        <v>2022-23Mildura Rural CityAM5</v>
      </c>
      <c r="B5637" s="17" t="s">
        <v>289</v>
      </c>
      <c r="C5637" s="17" t="s">
        <v>259</v>
      </c>
      <c r="D5637" s="17" t="s">
        <v>324</v>
      </c>
      <c r="E5637" s="17">
        <v>0.32923497267759599</v>
      </c>
      <c r="F5637" s="17">
        <v>0.36645320055673702</v>
      </c>
      <c r="G5637" s="17">
        <v>0.44620903938154799</v>
      </c>
    </row>
    <row r="5638" spans="1:7" x14ac:dyDescent="0.3">
      <c r="A5638" s="17" t="str">
        <f t="shared" si="93"/>
        <v>2022-23Mildura Rural CityAM2</v>
      </c>
      <c r="B5638" s="17" t="s">
        <v>289</v>
      </c>
      <c r="C5638" s="17" t="s">
        <v>259</v>
      </c>
      <c r="D5638" s="17" t="s">
        <v>323</v>
      </c>
      <c r="E5638" s="17">
        <v>0.40505464480874298</v>
      </c>
      <c r="F5638" s="17">
        <v>0.43219647255364302</v>
      </c>
      <c r="G5638" s="17">
        <v>0.379595454630824</v>
      </c>
    </row>
    <row r="5639" spans="1:7" x14ac:dyDescent="0.3">
      <c r="A5639" s="17" t="str">
        <f t="shared" si="93"/>
        <v>2022-23Mildura Rural CityAM1</v>
      </c>
      <c r="B5639" s="17" t="s">
        <v>289</v>
      </c>
      <c r="C5639" s="17" t="s">
        <v>259</v>
      </c>
      <c r="D5639" s="17" t="s">
        <v>318</v>
      </c>
      <c r="E5639" s="17">
        <v>1</v>
      </c>
      <c r="F5639" s="17">
        <v>1.9084866693768601</v>
      </c>
      <c r="G5639" s="17">
        <v>1.6666761210683301</v>
      </c>
    </row>
    <row r="5640" spans="1:7" x14ac:dyDescent="0.3">
      <c r="A5640" s="17" t="str">
        <f t="shared" si="93"/>
        <v>2022-23Mildura Rural CityG5</v>
      </c>
      <c r="B5640" s="17" t="s">
        <v>289</v>
      </c>
      <c r="C5640" s="17" t="s">
        <v>259</v>
      </c>
      <c r="D5640" s="17" t="s">
        <v>335</v>
      </c>
      <c r="E5640" s="17">
        <v>49</v>
      </c>
      <c r="F5640" s="17">
        <v>53.15</v>
      </c>
      <c r="G5640" s="17">
        <v>50.3</v>
      </c>
    </row>
    <row r="5641" spans="1:7" x14ac:dyDescent="0.3">
      <c r="A5641" s="17" t="str">
        <f t="shared" si="93"/>
        <v>2022-23Mildura Rural CityL2</v>
      </c>
      <c r="B5641" s="17" t="s">
        <v>289</v>
      </c>
      <c r="C5641" s="17" t="s">
        <v>259</v>
      </c>
      <c r="D5641" s="17" t="s">
        <v>316</v>
      </c>
      <c r="E5641" s="17">
        <v>2.3585503166784001</v>
      </c>
      <c r="F5641" s="17">
        <v>0.26483524241297501</v>
      </c>
      <c r="G5641" s="17">
        <v>0.36000864338246502</v>
      </c>
    </row>
    <row r="5642" spans="1:7" x14ac:dyDescent="0.3">
      <c r="A5642" s="17" t="str">
        <f t="shared" si="93"/>
        <v>2022-23Mildura Rural CityC7</v>
      </c>
      <c r="B5642" s="17" t="s">
        <v>289</v>
      </c>
      <c r="C5642" s="17" t="s">
        <v>259</v>
      </c>
      <c r="D5642" s="17" t="s">
        <v>296</v>
      </c>
      <c r="E5642" s="17">
        <v>0.22862453531598501</v>
      </c>
      <c r="F5642" s="17">
        <v>0.182727611163157</v>
      </c>
      <c r="G5642" s="17">
        <v>0.17335633651684701</v>
      </c>
    </row>
    <row r="5643" spans="1:7" x14ac:dyDescent="0.3">
      <c r="A5643" s="17" t="str">
        <f t="shared" si="93"/>
        <v>2022-23Mildura Rural CityC6</v>
      </c>
      <c r="B5643" s="17" t="s">
        <v>289</v>
      </c>
      <c r="C5643" s="17" t="s">
        <v>259</v>
      </c>
      <c r="D5643" s="17" t="s">
        <v>307</v>
      </c>
      <c r="E5643" s="17">
        <v>1</v>
      </c>
      <c r="F5643" s="17">
        <v>5.4936708860759502</v>
      </c>
      <c r="G5643" s="17">
        <v>3.4</v>
      </c>
    </row>
    <row r="5644" spans="1:7" x14ac:dyDescent="0.3">
      <c r="A5644" s="17" t="str">
        <f t="shared" si="93"/>
        <v>2022-23Mildura Rural CityC5</v>
      </c>
      <c r="B5644" s="17" t="s">
        <v>289</v>
      </c>
      <c r="C5644" s="17" t="s">
        <v>259</v>
      </c>
      <c r="D5644" s="17" t="s">
        <v>308</v>
      </c>
      <c r="E5644" s="17">
        <v>555.74217929876102</v>
      </c>
      <c r="F5644" s="17">
        <v>564.26027484438498</v>
      </c>
      <c r="G5644" s="17">
        <v>449.27192534651198</v>
      </c>
    </row>
    <row r="5645" spans="1:7" x14ac:dyDescent="0.3">
      <c r="A5645" s="17" t="str">
        <f t="shared" si="93"/>
        <v>2022-23Mildura Rural CityC4</v>
      </c>
      <c r="B5645" s="17" t="s">
        <v>289</v>
      </c>
      <c r="C5645" s="17" t="s">
        <v>259</v>
      </c>
      <c r="D5645" s="17" t="s">
        <v>309</v>
      </c>
      <c r="E5645" s="17">
        <v>1901.90006298551</v>
      </c>
      <c r="F5645" s="17">
        <v>1671.0885249641201</v>
      </c>
      <c r="G5645" s="17">
        <v>1674.3762697054799</v>
      </c>
    </row>
    <row r="5646" spans="1:7" x14ac:dyDescent="0.3">
      <c r="A5646" s="17" t="str">
        <f t="shared" si="93"/>
        <v>2022-23Mildura Rural CityC3</v>
      </c>
      <c r="B5646" s="17" t="s">
        <v>289</v>
      </c>
      <c r="C5646" s="17" t="s">
        <v>259</v>
      </c>
      <c r="D5646" s="17" t="s">
        <v>310</v>
      </c>
      <c r="E5646" s="17">
        <v>11.049676760803001</v>
      </c>
      <c r="F5646" s="17">
        <v>105.235536283898</v>
      </c>
      <c r="G5646" s="17">
        <v>52.680318860991498</v>
      </c>
    </row>
    <row r="5647" spans="1:7" x14ac:dyDescent="0.3">
      <c r="A5647" s="17" t="str">
        <f t="shared" si="93"/>
        <v>2022-23Mildura Rural CityC2</v>
      </c>
      <c r="B5647" s="17" t="s">
        <v>289</v>
      </c>
      <c r="C5647" s="17" t="s">
        <v>259</v>
      </c>
      <c r="D5647" s="17" t="s">
        <v>311</v>
      </c>
      <c r="E5647" s="17">
        <v>16117.555462243699</v>
      </c>
      <c r="F5647" s="17">
        <v>17890.101708148799</v>
      </c>
      <c r="G5647" s="17">
        <v>17142.676212951701</v>
      </c>
    </row>
    <row r="5648" spans="1:7" x14ac:dyDescent="0.3">
      <c r="A5648" s="17" t="str">
        <f t="shared" si="93"/>
        <v>2022-23Mildura Rural CityC1</v>
      </c>
      <c r="B5648" s="17" t="s">
        <v>289</v>
      </c>
      <c r="C5648" s="17" t="s">
        <v>259</v>
      </c>
      <c r="D5648" s="17" t="s">
        <v>312</v>
      </c>
      <c r="E5648" s="17">
        <v>2338.8445657498801</v>
      </c>
      <c r="F5648" s="17">
        <v>2409.9772621942202</v>
      </c>
      <c r="G5648" s="17">
        <v>2419.9557779638999</v>
      </c>
    </row>
    <row r="5649" spans="1:7" x14ac:dyDescent="0.3">
      <c r="A5649" s="17" t="str">
        <f t="shared" si="93"/>
        <v>2022-23Mildura Rural CityS2</v>
      </c>
      <c r="B5649" s="17" t="s">
        <v>289</v>
      </c>
      <c r="C5649" s="17" t="s">
        <v>259</v>
      </c>
      <c r="D5649" s="17" t="s">
        <v>317</v>
      </c>
      <c r="E5649" s="17">
        <v>5.8836582988162703E-3</v>
      </c>
      <c r="F5649" s="17">
        <v>3.07688577560212E-3</v>
      </c>
      <c r="G5649" s="17">
        <v>4.4272511861288902E-3</v>
      </c>
    </row>
    <row r="5650" spans="1:7" x14ac:dyDescent="0.3">
      <c r="A5650" s="17" t="str">
        <f t="shared" si="93"/>
        <v>2022-23Mildura Rural CityS1</v>
      </c>
      <c r="B5650" s="17" t="s">
        <v>289</v>
      </c>
      <c r="C5650" s="17" t="s">
        <v>259</v>
      </c>
      <c r="D5650" s="17" t="s">
        <v>116</v>
      </c>
      <c r="E5650" s="17">
        <v>0.563738400231651</v>
      </c>
      <c r="F5650" s="17">
        <v>0.58414073656118604</v>
      </c>
      <c r="G5650" s="17">
        <v>0.57434264211577601</v>
      </c>
    </row>
    <row r="5651" spans="1:7" x14ac:dyDescent="0.3">
      <c r="A5651" s="17" t="str">
        <f t="shared" si="93"/>
        <v>2022-23Mildura Rural CityOP1</v>
      </c>
      <c r="B5651" s="17" t="s">
        <v>289</v>
      </c>
      <c r="C5651" s="17" t="s">
        <v>259</v>
      </c>
      <c r="D5651" s="17" t="s">
        <v>306</v>
      </c>
      <c r="E5651" s="17">
        <v>7.8368241799153401E-2</v>
      </c>
      <c r="F5651" s="17">
        <v>-1.20220242720441E-2</v>
      </c>
      <c r="G5651" s="17">
        <v>-0.13145633104388799</v>
      </c>
    </row>
    <row r="5652" spans="1:7" x14ac:dyDescent="0.3">
      <c r="A5652" s="17" t="str">
        <f t="shared" si="93"/>
        <v>2022-23Mildura Rural CityO5</v>
      </c>
      <c r="B5652" s="17" t="s">
        <v>289</v>
      </c>
      <c r="C5652" s="17" t="s">
        <v>259</v>
      </c>
      <c r="D5652" s="17" t="s">
        <v>70</v>
      </c>
      <c r="E5652" s="17">
        <v>0.94895849094668905</v>
      </c>
      <c r="F5652" s="17">
        <v>1.1059595598276799</v>
      </c>
      <c r="G5652" s="17">
        <v>0.93909639972016701</v>
      </c>
    </row>
    <row r="5653" spans="1:7" x14ac:dyDescent="0.3">
      <c r="A5653" s="17" t="str">
        <f t="shared" si="93"/>
        <v>2022-23Mildura Rural CityO4</v>
      </c>
      <c r="B5653" s="17" t="s">
        <v>289</v>
      </c>
      <c r="C5653" s="17" t="s">
        <v>259</v>
      </c>
      <c r="D5653" s="17" t="s">
        <v>313</v>
      </c>
      <c r="E5653" s="17">
        <v>0.40658663354951502</v>
      </c>
      <c r="F5653" s="17">
        <v>0.195570360867104</v>
      </c>
      <c r="G5653" s="17">
        <v>0.33077351202828098</v>
      </c>
    </row>
    <row r="5654" spans="1:7" x14ac:dyDescent="0.3">
      <c r="A5654" s="17" t="str">
        <f t="shared" si="93"/>
        <v>2022-23Mildura Rural CityR3</v>
      </c>
      <c r="B5654" s="17" t="s">
        <v>289</v>
      </c>
      <c r="C5654" s="17" t="s">
        <v>259</v>
      </c>
      <c r="D5654" s="17" t="s">
        <v>300</v>
      </c>
      <c r="E5654" s="17">
        <v>136.558545109726</v>
      </c>
      <c r="F5654" s="17">
        <v>112.740943187181</v>
      </c>
      <c r="G5654" s="17">
        <v>146.022108612099</v>
      </c>
    </row>
    <row r="5655" spans="1:7" x14ac:dyDescent="0.3">
      <c r="A5655" s="17" t="str">
        <f t="shared" si="93"/>
        <v>2022-23Mildura Rural CityO2</v>
      </c>
      <c r="B5655" s="17" t="s">
        <v>289</v>
      </c>
      <c r="C5655" s="17" t="s">
        <v>259</v>
      </c>
      <c r="D5655" s="17" t="s">
        <v>315</v>
      </c>
      <c r="E5655" s="17">
        <v>0.109908521671069</v>
      </c>
      <c r="F5655" s="17">
        <v>0.148505628817174</v>
      </c>
      <c r="G5655" s="17">
        <v>0.26343819750355202</v>
      </c>
    </row>
    <row r="5656" spans="1:7" x14ac:dyDescent="0.3">
      <c r="A5656" s="17" t="str">
        <f t="shared" si="93"/>
        <v>2022-23Mildura Rural CityAF2</v>
      </c>
      <c r="B5656" s="17" t="s">
        <v>289</v>
      </c>
      <c r="C5656" s="17" t="s">
        <v>259</v>
      </c>
      <c r="D5656" s="17" t="s">
        <v>321</v>
      </c>
      <c r="E5656" s="17">
        <v>1</v>
      </c>
      <c r="F5656" s="17">
        <v>1.5932435144763899</v>
      </c>
      <c r="G5656" s="17">
        <v>1.25901098901099</v>
      </c>
    </row>
    <row r="5657" spans="1:7" x14ac:dyDescent="0.3">
      <c r="A5657" s="17" t="str">
        <f t="shared" si="93"/>
        <v>2022-23Mildura Rural CityL1</v>
      </c>
      <c r="B5657" s="17" t="s">
        <v>289</v>
      </c>
      <c r="C5657" s="17" t="s">
        <v>259</v>
      </c>
      <c r="D5657" s="17" t="s">
        <v>63</v>
      </c>
      <c r="E5657" s="17">
        <v>5.30969136423042</v>
      </c>
      <c r="F5657" s="17">
        <v>2.64124785824758</v>
      </c>
      <c r="G5657" s="17">
        <v>2.6285601103064402</v>
      </c>
    </row>
    <row r="5658" spans="1:7" x14ac:dyDescent="0.3">
      <c r="A5658" s="17" t="str">
        <f t="shared" si="93"/>
        <v>2022-23Mildura Rural CityE4</v>
      </c>
      <c r="B5658" s="17" t="s">
        <v>289</v>
      </c>
      <c r="C5658" s="17" t="s">
        <v>259</v>
      </c>
      <c r="D5658" s="17" t="s">
        <v>299</v>
      </c>
      <c r="E5658" s="17">
        <v>2236.3114272662001</v>
      </c>
      <c r="F5658" s="17">
        <v>1846.8824585038799</v>
      </c>
      <c r="G5658" s="17">
        <v>1962.3238552365401</v>
      </c>
    </row>
    <row r="5659" spans="1:7" x14ac:dyDescent="0.3">
      <c r="A5659" s="17" t="str">
        <f t="shared" si="93"/>
        <v>2022-23Mildura Rural CityE2</v>
      </c>
      <c r="B5659" s="17" t="s">
        <v>289</v>
      </c>
      <c r="C5659" s="17" t="s">
        <v>259</v>
      </c>
      <c r="D5659" s="17" t="s">
        <v>54</v>
      </c>
      <c r="E5659" s="17">
        <v>4362.0374600274099</v>
      </c>
      <c r="F5659" s="17">
        <v>3923.0064852901201</v>
      </c>
      <c r="G5659" s="17">
        <v>4648.8614323008096</v>
      </c>
    </row>
    <row r="5660" spans="1:7" x14ac:dyDescent="0.3">
      <c r="A5660" s="17" t="str">
        <f t="shared" si="93"/>
        <v>2022-23Mildura Rural CityWC5</v>
      </c>
      <c r="B5660" s="17" t="s">
        <v>289</v>
      </c>
      <c r="C5660" s="17" t="s">
        <v>259</v>
      </c>
      <c r="D5660" s="17" t="s">
        <v>46</v>
      </c>
      <c r="E5660" s="17">
        <v>0.73835140280304201</v>
      </c>
      <c r="F5660" s="17">
        <v>0.48157373029276901</v>
      </c>
      <c r="G5660" s="17">
        <v>0.54833223774976803</v>
      </c>
    </row>
    <row r="5661" spans="1:7" x14ac:dyDescent="0.3">
      <c r="A5661" s="17" t="str">
        <f t="shared" si="93"/>
        <v>2022-23Mildura Rural CityWC4</v>
      </c>
      <c r="B5661" s="17" t="s">
        <v>289</v>
      </c>
      <c r="C5661" s="17" t="s">
        <v>259</v>
      </c>
      <c r="D5661" s="17" t="s">
        <v>291</v>
      </c>
      <c r="E5661" s="17">
        <v>102.058439852371</v>
      </c>
      <c r="F5661" s="17">
        <v>77.599560290157896</v>
      </c>
      <c r="G5661" s="17">
        <v>68.264742948692103</v>
      </c>
    </row>
    <row r="5662" spans="1:7" x14ac:dyDescent="0.3">
      <c r="A5662" s="17" t="str">
        <f t="shared" si="93"/>
        <v>2022-23Mildura Rural CityWC3</v>
      </c>
      <c r="B5662" s="17" t="s">
        <v>289</v>
      </c>
      <c r="C5662" s="17" t="s">
        <v>259</v>
      </c>
      <c r="D5662" s="17" t="s">
        <v>292</v>
      </c>
      <c r="E5662" s="17">
        <v>50.652364961417497</v>
      </c>
      <c r="F5662" s="17">
        <v>137.95516789220801</v>
      </c>
      <c r="G5662" s="17">
        <v>124.253278087631</v>
      </c>
    </row>
    <row r="5663" spans="1:7" x14ac:dyDescent="0.3">
      <c r="A5663" s="17" t="str">
        <f t="shared" si="93"/>
        <v>2022-23Mildura Rural CityWC2</v>
      </c>
      <c r="B5663" s="17" t="s">
        <v>289</v>
      </c>
      <c r="C5663" s="17" t="s">
        <v>259</v>
      </c>
      <c r="D5663" s="17" t="s">
        <v>293</v>
      </c>
      <c r="E5663" s="17">
        <v>4.7403653791193099</v>
      </c>
      <c r="F5663" s="17">
        <v>6.0319201847867001</v>
      </c>
      <c r="G5663" s="17">
        <v>4.9082267841022498</v>
      </c>
    </row>
    <row r="5664" spans="1:7" x14ac:dyDescent="0.3">
      <c r="A5664" s="17" t="str">
        <f t="shared" si="93"/>
        <v>2022-23Mildura Rural CityWC1</v>
      </c>
      <c r="B5664" s="17" t="s">
        <v>289</v>
      </c>
      <c r="C5664" s="17" t="s">
        <v>259</v>
      </c>
      <c r="D5664" s="17" t="s">
        <v>294</v>
      </c>
      <c r="E5664" s="17">
        <v>94.455558731066006</v>
      </c>
      <c r="F5664" s="17">
        <v>142.272041912909</v>
      </c>
      <c r="G5664" s="17">
        <v>146.890639312415</v>
      </c>
    </row>
    <row r="5665" spans="1:7" x14ac:dyDescent="0.3">
      <c r="A5665" s="17" t="str">
        <f t="shared" si="93"/>
        <v>2022-23Mildura Rural CitySP4</v>
      </c>
      <c r="B5665" s="17" t="s">
        <v>289</v>
      </c>
      <c r="C5665" s="17" t="s">
        <v>259</v>
      </c>
      <c r="D5665" s="17" t="s">
        <v>319</v>
      </c>
      <c r="E5665" s="17">
        <v>0.7</v>
      </c>
      <c r="F5665" s="17">
        <v>0.52134335627158601</v>
      </c>
      <c r="G5665" s="17">
        <v>0.62965656565656603</v>
      </c>
    </row>
    <row r="5666" spans="1:7" x14ac:dyDescent="0.3">
      <c r="A5666" s="17" t="str">
        <f t="shared" si="93"/>
        <v>2022-23Mildura Rural CitySP3</v>
      </c>
      <c r="B5666" s="17" t="s">
        <v>289</v>
      </c>
      <c r="C5666" s="17" t="s">
        <v>259</v>
      </c>
      <c r="D5666" s="17" t="s">
        <v>295</v>
      </c>
      <c r="E5666" s="17">
        <v>2255.7750000000001</v>
      </c>
      <c r="F5666" s="17">
        <v>3010.6430743850301</v>
      </c>
      <c r="G5666" s="17">
        <v>2923.1432497686101</v>
      </c>
    </row>
    <row r="5667" spans="1:7" x14ac:dyDescent="0.3">
      <c r="A5667" s="17" t="str">
        <f t="shared" si="93"/>
        <v>2022-23Mildura Rural CitySP2</v>
      </c>
      <c r="B5667" s="17" t="s">
        <v>289</v>
      </c>
      <c r="C5667" s="17" t="s">
        <v>259</v>
      </c>
      <c r="D5667" s="17" t="s">
        <v>38</v>
      </c>
      <c r="E5667" s="17">
        <v>0.49476439790575899</v>
      </c>
      <c r="F5667" s="17">
        <v>0.63316761822819201</v>
      </c>
      <c r="G5667" s="17">
        <v>0.63595194745046402</v>
      </c>
    </row>
    <row r="5668" spans="1:7" x14ac:dyDescent="0.3">
      <c r="A5668" s="17" t="str">
        <f t="shared" si="93"/>
        <v>2022-23Mildura Rural CitySP1</v>
      </c>
      <c r="B5668" s="17" t="s">
        <v>289</v>
      </c>
      <c r="C5668" s="17" t="s">
        <v>259</v>
      </c>
      <c r="D5668" s="17" t="s">
        <v>305</v>
      </c>
      <c r="E5668" s="17">
        <v>77</v>
      </c>
      <c r="F5668" s="17">
        <v>87.031818181818196</v>
      </c>
      <c r="G5668" s="17">
        <v>80.599999999999994</v>
      </c>
    </row>
    <row r="5669" spans="1:7" x14ac:dyDescent="0.3">
      <c r="A5669" s="17" t="str">
        <f t="shared" si="93"/>
        <v>2022-23Mildura Rural CityO3</v>
      </c>
      <c r="B5669" s="17" t="s">
        <v>289</v>
      </c>
      <c r="C5669" s="17" t="s">
        <v>259</v>
      </c>
      <c r="D5669" s="17" t="s">
        <v>314</v>
      </c>
      <c r="E5669" s="17">
        <v>2.2551609431562501E-2</v>
      </c>
      <c r="F5669" s="17">
        <v>2.9313650044590699E-2</v>
      </c>
      <c r="G5669" s="17">
        <v>4.1339186733238699E-2</v>
      </c>
    </row>
    <row r="5670" spans="1:7" x14ac:dyDescent="0.3">
      <c r="A5670" s="17" t="str">
        <f t="shared" si="93"/>
        <v>2022-23Mildura Rural CityAF7</v>
      </c>
      <c r="B5670" s="17" t="s">
        <v>289</v>
      </c>
      <c r="C5670" s="17" t="s">
        <v>259</v>
      </c>
      <c r="D5670" s="17" t="s">
        <v>322</v>
      </c>
      <c r="E5670" s="17">
        <v>7.3021609485642101</v>
      </c>
      <c r="F5670" s="17">
        <v>11.500413423283</v>
      </c>
      <c r="G5670" s="17">
        <v>5.3552071712788498</v>
      </c>
    </row>
    <row r="5671" spans="1:7" x14ac:dyDescent="0.3">
      <c r="A5671" s="17" t="str">
        <f t="shared" si="93"/>
        <v>2022-23Mildura Rural CityAF6</v>
      </c>
      <c r="B5671" s="17" t="s">
        <v>289</v>
      </c>
      <c r="C5671" s="17" t="s">
        <v>259</v>
      </c>
      <c r="D5671" s="17" t="s">
        <v>332</v>
      </c>
      <c r="E5671" s="17">
        <v>6.12511372384352</v>
      </c>
      <c r="F5671" s="17">
        <v>4.5893074838611296</v>
      </c>
      <c r="G5671" s="17">
        <v>5.7922074451604901</v>
      </c>
    </row>
    <row r="5672" spans="1:7" x14ac:dyDescent="0.3">
      <c r="A5672" s="17" t="str">
        <f t="shared" si="93"/>
        <v>2022-23Mitchell ShireO5</v>
      </c>
      <c r="B5672" s="17" t="s">
        <v>289</v>
      </c>
      <c r="C5672" s="17" t="s">
        <v>260</v>
      </c>
      <c r="D5672" s="17" t="s">
        <v>70</v>
      </c>
      <c r="E5672" s="17">
        <v>1.00542955715174</v>
      </c>
      <c r="F5672" s="17">
        <v>1.1059595598276799</v>
      </c>
      <c r="G5672" s="17">
        <v>1.0302152274769401</v>
      </c>
    </row>
    <row r="5673" spans="1:7" x14ac:dyDescent="0.3">
      <c r="A5673" s="17" t="str">
        <f t="shared" si="93"/>
        <v>2022-23Mitchell ShireWC1</v>
      </c>
      <c r="B5673" s="17" t="s">
        <v>289</v>
      </c>
      <c r="C5673" s="17" t="s">
        <v>260</v>
      </c>
      <c r="D5673" s="17" t="s">
        <v>294</v>
      </c>
      <c r="E5673" s="17">
        <v>98.953930684699898</v>
      </c>
      <c r="F5673" s="17">
        <v>142.272041912909</v>
      </c>
      <c r="G5673" s="17">
        <v>118.168060602379</v>
      </c>
    </row>
    <row r="5674" spans="1:7" x14ac:dyDescent="0.3">
      <c r="A5674" s="17" t="str">
        <f t="shared" si="93"/>
        <v>2022-23Mitchell ShireWC2</v>
      </c>
      <c r="B5674" s="17" t="s">
        <v>289</v>
      </c>
      <c r="C5674" s="17" t="s">
        <v>260</v>
      </c>
      <c r="D5674" s="17" t="s">
        <v>293</v>
      </c>
      <c r="E5674" s="17">
        <v>6.04919049069757</v>
      </c>
      <c r="F5674" s="17">
        <v>6.0319201847867001</v>
      </c>
      <c r="G5674" s="17">
        <v>3.7542024324584302</v>
      </c>
    </row>
    <row r="5675" spans="1:7" x14ac:dyDescent="0.3">
      <c r="A5675" s="17" t="str">
        <f t="shared" si="93"/>
        <v>2022-23Mitchell ShireLB5</v>
      </c>
      <c r="B5675" s="17" t="s">
        <v>289</v>
      </c>
      <c r="C5675" s="17" t="s">
        <v>260</v>
      </c>
      <c r="D5675" s="17" t="s">
        <v>330</v>
      </c>
      <c r="E5675" s="17">
        <v>27.990893753999501</v>
      </c>
      <c r="F5675" s="17">
        <v>35.380655636704098</v>
      </c>
      <c r="G5675" s="17">
        <v>30.486775754781998</v>
      </c>
    </row>
    <row r="5676" spans="1:7" x14ac:dyDescent="0.3">
      <c r="A5676" s="17" t="str">
        <f t="shared" si="93"/>
        <v>2022-23Mitchell ShireWC3</v>
      </c>
      <c r="B5676" s="17" t="s">
        <v>289</v>
      </c>
      <c r="C5676" s="17" t="s">
        <v>260</v>
      </c>
      <c r="D5676" s="17" t="s">
        <v>292</v>
      </c>
      <c r="E5676" s="17">
        <v>102.50050056667899</v>
      </c>
      <c r="F5676" s="17">
        <v>137.95516789220801</v>
      </c>
      <c r="G5676" s="17">
        <v>131.51140651485699</v>
      </c>
    </row>
    <row r="5677" spans="1:7" x14ac:dyDescent="0.3">
      <c r="A5677" s="17" t="str">
        <f t="shared" si="93"/>
        <v>2022-23Mitchell ShireWC4</v>
      </c>
      <c r="B5677" s="17" t="s">
        <v>289</v>
      </c>
      <c r="C5677" s="17" t="s">
        <v>260</v>
      </c>
      <c r="D5677" s="17" t="s">
        <v>291</v>
      </c>
      <c r="E5677" s="17">
        <v>63.396507408675198</v>
      </c>
      <c r="F5677" s="17">
        <v>77.599560290157896</v>
      </c>
      <c r="G5677" s="17">
        <v>79.187569800334302</v>
      </c>
    </row>
    <row r="5678" spans="1:7" x14ac:dyDescent="0.3">
      <c r="A5678" s="17" t="str">
        <f t="shared" si="93"/>
        <v>2022-23Mitchell ShireWC5</v>
      </c>
      <c r="B5678" s="17" t="s">
        <v>289</v>
      </c>
      <c r="C5678" s="17" t="s">
        <v>260</v>
      </c>
      <c r="D5678" s="17" t="s">
        <v>46</v>
      </c>
      <c r="E5678" s="17">
        <v>0.290051071534703</v>
      </c>
      <c r="F5678" s="17">
        <v>0.48157373029276901</v>
      </c>
      <c r="G5678" s="17">
        <v>0.50493190434360402</v>
      </c>
    </row>
    <row r="5679" spans="1:7" x14ac:dyDescent="0.3">
      <c r="A5679" s="17" t="str">
        <f t="shared" si="93"/>
        <v>2022-23Mitchell ShireE2</v>
      </c>
      <c r="B5679" s="17" t="s">
        <v>289</v>
      </c>
      <c r="C5679" s="17" t="s">
        <v>260</v>
      </c>
      <c r="D5679" s="17" t="s">
        <v>54</v>
      </c>
      <c r="E5679" s="17">
        <v>4256.32</v>
      </c>
      <c r="F5679" s="17">
        <v>3923.0064852901201</v>
      </c>
      <c r="G5679" s="17">
        <v>4121.2741429155903</v>
      </c>
    </row>
    <row r="5680" spans="1:7" x14ac:dyDescent="0.3">
      <c r="A5680" s="17" t="str">
        <f t="shared" si="93"/>
        <v>2022-23Mitchell ShireE4</v>
      </c>
      <c r="B5680" s="17" t="s">
        <v>289</v>
      </c>
      <c r="C5680" s="17" t="s">
        <v>260</v>
      </c>
      <c r="D5680" s="17" t="s">
        <v>299</v>
      </c>
      <c r="E5680" s="17">
        <v>1864.04</v>
      </c>
      <c r="F5680" s="17">
        <v>1846.8824585038799</v>
      </c>
      <c r="G5680" s="17">
        <v>1874.79721156764</v>
      </c>
    </row>
    <row r="5681" spans="1:7" x14ac:dyDescent="0.3">
      <c r="A5681" s="17" t="str">
        <f t="shared" ref="A5681:A5744" si="94">CONCATENATE(B5681,C5681,D5681)</f>
        <v>2022-23Mitchell ShireL1</v>
      </c>
      <c r="B5681" s="17" t="s">
        <v>289</v>
      </c>
      <c r="C5681" s="17" t="s">
        <v>260</v>
      </c>
      <c r="D5681" s="17" t="s">
        <v>63</v>
      </c>
      <c r="E5681" s="17">
        <v>2.2417728058943802</v>
      </c>
      <c r="F5681" s="17">
        <v>2.64124785824758</v>
      </c>
      <c r="G5681" s="17">
        <v>2.6235884573628798</v>
      </c>
    </row>
    <row r="5682" spans="1:7" x14ac:dyDescent="0.3">
      <c r="A5682" s="17" t="str">
        <f t="shared" si="94"/>
        <v>2022-23Mitchell ShireL2</v>
      </c>
      <c r="B5682" s="17" t="s">
        <v>289</v>
      </c>
      <c r="C5682" s="17" t="s">
        <v>260</v>
      </c>
      <c r="D5682" s="17" t="s">
        <v>316</v>
      </c>
      <c r="E5682" s="17">
        <v>-1.05040770941438</v>
      </c>
      <c r="F5682" s="17">
        <v>0.26483524241297501</v>
      </c>
      <c r="G5682" s="17">
        <v>0.400057053538937</v>
      </c>
    </row>
    <row r="5683" spans="1:7" x14ac:dyDescent="0.3">
      <c r="A5683" s="17" t="str">
        <f t="shared" si="94"/>
        <v>2022-23Mitchell ShireO2</v>
      </c>
      <c r="B5683" s="17" t="s">
        <v>289</v>
      </c>
      <c r="C5683" s="17" t="s">
        <v>260</v>
      </c>
      <c r="D5683" s="17" t="s">
        <v>315</v>
      </c>
      <c r="E5683" s="17">
        <v>0.35401759941218702</v>
      </c>
      <c r="F5683" s="17">
        <v>0.148505628817174</v>
      </c>
      <c r="G5683" s="17">
        <v>0.15021049230477601</v>
      </c>
    </row>
    <row r="5684" spans="1:7" x14ac:dyDescent="0.3">
      <c r="A5684" s="17" t="str">
        <f t="shared" si="94"/>
        <v>2022-23Mitchell ShireO4</v>
      </c>
      <c r="B5684" s="17" t="s">
        <v>289</v>
      </c>
      <c r="C5684" s="17" t="s">
        <v>260</v>
      </c>
      <c r="D5684" s="17" t="s">
        <v>313</v>
      </c>
      <c r="E5684" s="17">
        <v>0.33459801264679301</v>
      </c>
      <c r="F5684" s="17">
        <v>0.195570360867104</v>
      </c>
      <c r="G5684" s="17">
        <v>0.21709661932878299</v>
      </c>
    </row>
    <row r="5685" spans="1:7" x14ac:dyDescent="0.3">
      <c r="A5685" s="17" t="str">
        <f t="shared" si="94"/>
        <v>2022-23Mitchell ShireSP2</v>
      </c>
      <c r="B5685" s="17" t="s">
        <v>289</v>
      </c>
      <c r="C5685" s="17" t="s">
        <v>260</v>
      </c>
      <c r="D5685" s="17" t="s">
        <v>38</v>
      </c>
      <c r="E5685" s="17">
        <v>0.58530183727034102</v>
      </c>
      <c r="F5685" s="17">
        <v>0.63316761822819201</v>
      </c>
      <c r="G5685" s="17">
        <v>0.56201387894667298</v>
      </c>
    </row>
    <row r="5686" spans="1:7" x14ac:dyDescent="0.3">
      <c r="A5686" s="17" t="str">
        <f t="shared" si="94"/>
        <v>2022-23Mitchell ShireOP1</v>
      </c>
      <c r="B5686" s="17" t="s">
        <v>289</v>
      </c>
      <c r="C5686" s="17" t="s">
        <v>260</v>
      </c>
      <c r="D5686" s="17" t="s">
        <v>306</v>
      </c>
      <c r="E5686" s="17">
        <v>-8.2284017168778895E-2</v>
      </c>
      <c r="F5686" s="17">
        <v>-1.20220242720441E-2</v>
      </c>
      <c r="G5686" s="17">
        <v>-1.39067463316225E-2</v>
      </c>
    </row>
    <row r="5687" spans="1:7" x14ac:dyDescent="0.3">
      <c r="A5687" s="17" t="str">
        <f t="shared" si="94"/>
        <v>2022-23Mitchell ShireS1</v>
      </c>
      <c r="B5687" s="17" t="s">
        <v>289</v>
      </c>
      <c r="C5687" s="17" t="s">
        <v>260</v>
      </c>
      <c r="D5687" s="17" t="s">
        <v>116</v>
      </c>
      <c r="E5687" s="17">
        <v>0.58138896234667103</v>
      </c>
      <c r="F5687" s="17">
        <v>0.58414073656118604</v>
      </c>
      <c r="G5687" s="17">
        <v>0.55576037263242795</v>
      </c>
    </row>
    <row r="5688" spans="1:7" x14ac:dyDescent="0.3">
      <c r="A5688" s="17" t="str">
        <f t="shared" si="94"/>
        <v>2022-23Mitchell ShireS2</v>
      </c>
      <c r="B5688" s="17" t="s">
        <v>289</v>
      </c>
      <c r="C5688" s="17" t="s">
        <v>260</v>
      </c>
      <c r="D5688" s="17" t="s">
        <v>317</v>
      </c>
      <c r="E5688" s="17">
        <v>3.37829451829885E-3</v>
      </c>
      <c r="F5688" s="17">
        <v>3.07688577560212E-3</v>
      </c>
      <c r="G5688" s="17">
        <v>3.2832652195587501E-3</v>
      </c>
    </row>
    <row r="5689" spans="1:7" x14ac:dyDescent="0.3">
      <c r="A5689" s="17" t="str">
        <f t="shared" si="94"/>
        <v>2022-23Mitchell ShireC1</v>
      </c>
      <c r="B5689" s="17" t="s">
        <v>289</v>
      </c>
      <c r="C5689" s="17" t="s">
        <v>260</v>
      </c>
      <c r="D5689" s="17" t="s">
        <v>312</v>
      </c>
      <c r="E5689" s="17">
        <v>2063.4101882914201</v>
      </c>
      <c r="F5689" s="17">
        <v>2409.9772621942202</v>
      </c>
      <c r="G5689" s="17">
        <v>2527.6408925668902</v>
      </c>
    </row>
    <row r="5690" spans="1:7" x14ac:dyDescent="0.3">
      <c r="A5690" s="17" t="str">
        <f t="shared" si="94"/>
        <v>2022-23Mitchell ShireC2</v>
      </c>
      <c r="B5690" s="17" t="s">
        <v>289</v>
      </c>
      <c r="C5690" s="17" t="s">
        <v>260</v>
      </c>
      <c r="D5690" s="17" t="s">
        <v>311</v>
      </c>
      <c r="E5690" s="17">
        <v>14017.3553879269</v>
      </c>
      <c r="F5690" s="17">
        <v>17890.101708148799</v>
      </c>
      <c r="G5690" s="17">
        <v>21055.4866614577</v>
      </c>
    </row>
    <row r="5691" spans="1:7" x14ac:dyDescent="0.3">
      <c r="A5691" s="17" t="str">
        <f t="shared" si="94"/>
        <v>2022-23Mitchell ShireC3</v>
      </c>
      <c r="B5691" s="17" t="s">
        <v>289</v>
      </c>
      <c r="C5691" s="17" t="s">
        <v>260</v>
      </c>
      <c r="D5691" s="17" t="s">
        <v>310</v>
      </c>
      <c r="E5691" s="17">
        <v>35.525749262018699</v>
      </c>
      <c r="F5691" s="17">
        <v>105.235536283898</v>
      </c>
      <c r="G5691" s="17">
        <v>17.985387907078699</v>
      </c>
    </row>
    <row r="5692" spans="1:7" x14ac:dyDescent="0.3">
      <c r="A5692" s="17" t="str">
        <f t="shared" si="94"/>
        <v>2022-23Mitchell ShireC4</v>
      </c>
      <c r="B5692" s="17" t="s">
        <v>289</v>
      </c>
      <c r="C5692" s="17" t="s">
        <v>260</v>
      </c>
      <c r="D5692" s="17" t="s">
        <v>309</v>
      </c>
      <c r="E5692" s="17">
        <v>1395.3150148344901</v>
      </c>
      <c r="F5692" s="17">
        <v>1671.0885249641201</v>
      </c>
      <c r="G5692" s="17">
        <v>1741.54916294848</v>
      </c>
    </row>
    <row r="5693" spans="1:7" x14ac:dyDescent="0.3">
      <c r="A5693" s="17" t="str">
        <f t="shared" si="94"/>
        <v>2022-23Mitchell ShireC5</v>
      </c>
      <c r="B5693" s="17" t="s">
        <v>289</v>
      </c>
      <c r="C5693" s="17" t="s">
        <v>260</v>
      </c>
      <c r="D5693" s="17" t="s">
        <v>308</v>
      </c>
      <c r="E5693" s="17">
        <v>378.77406969303303</v>
      </c>
      <c r="F5693" s="17">
        <v>564.26027484438498</v>
      </c>
      <c r="G5693" s="17">
        <v>608.08926455673395</v>
      </c>
    </row>
    <row r="5694" spans="1:7" x14ac:dyDescent="0.3">
      <c r="A5694" s="17" t="str">
        <f t="shared" si="94"/>
        <v>2022-23Mitchell ShireC6</v>
      </c>
      <c r="B5694" s="17" t="s">
        <v>289</v>
      </c>
      <c r="C5694" s="17" t="s">
        <v>260</v>
      </c>
      <c r="D5694" s="17" t="s">
        <v>307</v>
      </c>
      <c r="E5694" s="17">
        <v>5</v>
      </c>
      <c r="F5694" s="17">
        <v>5.4936708860759502</v>
      </c>
      <c r="G5694" s="17">
        <v>5.0526315789473699</v>
      </c>
    </row>
    <row r="5695" spans="1:7" x14ac:dyDescent="0.3">
      <c r="A5695" s="17" t="str">
        <f t="shared" si="94"/>
        <v>2022-23Mitchell ShireC7</v>
      </c>
      <c r="B5695" s="17" t="s">
        <v>289</v>
      </c>
      <c r="C5695" s="17" t="s">
        <v>260</v>
      </c>
      <c r="D5695" s="17" t="s">
        <v>296</v>
      </c>
      <c r="E5695" s="17">
        <v>0.17135207496653301</v>
      </c>
      <c r="F5695" s="17">
        <v>0.182727611163157</v>
      </c>
      <c r="G5695" s="17">
        <v>0.18457679769712301</v>
      </c>
    </row>
    <row r="5696" spans="1:7" x14ac:dyDescent="0.3">
      <c r="A5696" s="17" t="str">
        <f t="shared" si="94"/>
        <v>2022-23Mitchell ShireAM2</v>
      </c>
      <c r="B5696" s="17" t="s">
        <v>289</v>
      </c>
      <c r="C5696" s="17" t="s">
        <v>260</v>
      </c>
      <c r="D5696" s="17" t="s">
        <v>323</v>
      </c>
      <c r="E5696" s="17">
        <v>0.50485436893203905</v>
      </c>
      <c r="F5696" s="17">
        <v>0.43219647255364302</v>
      </c>
      <c r="G5696" s="17">
        <v>0.40831154164153</v>
      </c>
    </row>
    <row r="5697" spans="1:7" x14ac:dyDescent="0.3">
      <c r="A5697" s="17" t="str">
        <f t="shared" si="94"/>
        <v>2022-23Mitchell ShireAF6</v>
      </c>
      <c r="B5697" s="17" t="s">
        <v>289</v>
      </c>
      <c r="C5697" s="17" t="s">
        <v>260</v>
      </c>
      <c r="D5697" s="17" t="s">
        <v>332</v>
      </c>
      <c r="E5697" s="17">
        <v>2.73974674707673</v>
      </c>
      <c r="F5697" s="17">
        <v>4.5893074838611296</v>
      </c>
      <c r="G5697" s="17">
        <v>3.7048875802930099</v>
      </c>
    </row>
    <row r="5698" spans="1:7" x14ac:dyDescent="0.3">
      <c r="A5698" s="17" t="str">
        <f t="shared" si="94"/>
        <v>2022-23Mitchell ShireO3</v>
      </c>
      <c r="B5698" s="17" t="s">
        <v>289</v>
      </c>
      <c r="C5698" s="17" t="s">
        <v>260</v>
      </c>
      <c r="D5698" s="17" t="s">
        <v>314</v>
      </c>
      <c r="E5698" s="17">
        <v>0.15099455922744501</v>
      </c>
      <c r="F5698" s="17">
        <v>2.9313650044590699E-2</v>
      </c>
      <c r="G5698" s="17">
        <v>3.7135975614160599E-2</v>
      </c>
    </row>
    <row r="5699" spans="1:7" x14ac:dyDescent="0.3">
      <c r="A5699" s="17" t="str">
        <f t="shared" si="94"/>
        <v>2022-23Mitchell ShireAM5</v>
      </c>
      <c r="B5699" s="17" t="s">
        <v>289</v>
      </c>
      <c r="C5699" s="17" t="s">
        <v>260</v>
      </c>
      <c r="D5699" s="17" t="s">
        <v>324</v>
      </c>
      <c r="E5699" s="17">
        <v>0.38252427184465998</v>
      </c>
      <c r="F5699" s="17">
        <v>0.36645320055673702</v>
      </c>
      <c r="G5699" s="17">
        <v>0.36992027948128098</v>
      </c>
    </row>
    <row r="5700" spans="1:7" x14ac:dyDescent="0.3">
      <c r="A5700" s="17" t="str">
        <f t="shared" si="94"/>
        <v>2022-23Mitchell ShireLB4</v>
      </c>
      <c r="B5700" s="17" t="s">
        <v>289</v>
      </c>
      <c r="C5700" s="17" t="s">
        <v>260</v>
      </c>
      <c r="D5700" s="17" t="s">
        <v>331</v>
      </c>
      <c r="E5700" s="17">
        <v>6.6212137544464797E-2</v>
      </c>
      <c r="F5700" s="17">
        <v>0.122091598425925</v>
      </c>
      <c r="G5700" s="17">
        <v>0.13571713090356599</v>
      </c>
    </row>
    <row r="5701" spans="1:7" x14ac:dyDescent="0.3">
      <c r="A5701" s="17" t="str">
        <f t="shared" si="94"/>
        <v>2022-23Mitchell ShireLB2</v>
      </c>
      <c r="B5701" s="17" t="s">
        <v>289</v>
      </c>
      <c r="C5701" s="17" t="s">
        <v>260</v>
      </c>
      <c r="D5701" s="17" t="s">
        <v>334</v>
      </c>
      <c r="E5701" s="17">
        <v>0.49044313777502702</v>
      </c>
      <c r="F5701" s="17">
        <v>0.62179871830665301</v>
      </c>
      <c r="G5701" s="17">
        <v>0.58064953460827495</v>
      </c>
    </row>
    <row r="5702" spans="1:7" x14ac:dyDescent="0.3">
      <c r="A5702" s="17" t="str">
        <f t="shared" si="94"/>
        <v>2022-23Mitchell ShireAF7</v>
      </c>
      <c r="B5702" s="17" t="s">
        <v>289</v>
      </c>
      <c r="C5702" s="17" t="s">
        <v>260</v>
      </c>
      <c r="D5702" s="17" t="s">
        <v>322</v>
      </c>
      <c r="E5702" s="17">
        <v>13.1407641238339</v>
      </c>
      <c r="F5702" s="17">
        <v>11.500413423283</v>
      </c>
      <c r="G5702" s="17">
        <v>13.3978698899947</v>
      </c>
    </row>
    <row r="5703" spans="1:7" x14ac:dyDescent="0.3">
      <c r="A5703" s="17" t="str">
        <f t="shared" si="94"/>
        <v>2022-23Mitchell ShireLB1</v>
      </c>
      <c r="B5703" s="17" t="s">
        <v>289</v>
      </c>
      <c r="C5703" s="17" t="s">
        <v>260</v>
      </c>
      <c r="D5703" s="17" t="s">
        <v>329</v>
      </c>
      <c r="E5703" s="17">
        <v>2.1961768259935601</v>
      </c>
      <c r="F5703" s="17">
        <v>3.7135197666989099</v>
      </c>
      <c r="G5703" s="17">
        <v>3.2050518700202399</v>
      </c>
    </row>
    <row r="5704" spans="1:7" x14ac:dyDescent="0.3">
      <c r="A5704" s="17" t="str">
        <f t="shared" si="94"/>
        <v>2022-23Mitchell ShireG5</v>
      </c>
      <c r="B5704" s="17" t="s">
        <v>289</v>
      </c>
      <c r="C5704" s="17" t="s">
        <v>260</v>
      </c>
      <c r="D5704" s="17" t="s">
        <v>335</v>
      </c>
      <c r="E5704" s="17">
        <v>45</v>
      </c>
      <c r="F5704" s="17">
        <v>53.15</v>
      </c>
      <c r="G5704" s="17">
        <v>48.368421052631597</v>
      </c>
    </row>
    <row r="5705" spans="1:7" x14ac:dyDescent="0.3">
      <c r="A5705" s="17" t="str">
        <f t="shared" si="94"/>
        <v>2022-23Mitchell ShireG4</v>
      </c>
      <c r="B5705" s="17" t="s">
        <v>289</v>
      </c>
      <c r="C5705" s="17" t="s">
        <v>260</v>
      </c>
      <c r="D5705" s="17" t="s">
        <v>336</v>
      </c>
      <c r="E5705" s="17">
        <v>53155.444444444402</v>
      </c>
      <c r="F5705" s="17">
        <v>57531.340882433498</v>
      </c>
      <c r="G5705" s="17">
        <v>51769.247578952003</v>
      </c>
    </row>
    <row r="5706" spans="1:7" x14ac:dyDescent="0.3">
      <c r="A5706" s="17" t="str">
        <f t="shared" si="94"/>
        <v>2022-23Mitchell ShireG3</v>
      </c>
      <c r="B5706" s="17" t="s">
        <v>289</v>
      </c>
      <c r="C5706" s="17" t="s">
        <v>260</v>
      </c>
      <c r="D5706" s="17" t="s">
        <v>337</v>
      </c>
      <c r="E5706" s="17">
        <v>0.83333333333333304</v>
      </c>
      <c r="F5706" s="17">
        <v>0.926844095214302</v>
      </c>
      <c r="G5706" s="17">
        <v>0.92101944762063703</v>
      </c>
    </row>
    <row r="5707" spans="1:7" x14ac:dyDescent="0.3">
      <c r="A5707" s="17" t="str">
        <f t="shared" si="94"/>
        <v>2022-23Mitchell ShireG2</v>
      </c>
      <c r="B5707" s="17" t="s">
        <v>289</v>
      </c>
      <c r="C5707" s="17" t="s">
        <v>260</v>
      </c>
      <c r="D5707" s="17" t="s">
        <v>22</v>
      </c>
      <c r="E5707" s="17">
        <v>48</v>
      </c>
      <c r="F5707" s="17">
        <v>53.875641025641002</v>
      </c>
      <c r="G5707" s="17">
        <v>48.789473684210499</v>
      </c>
    </row>
    <row r="5708" spans="1:7" x14ac:dyDescent="0.3">
      <c r="A5708" s="17" t="str">
        <f t="shared" si="94"/>
        <v>2022-23Mitchell ShireG1</v>
      </c>
      <c r="B5708" s="17" t="s">
        <v>289</v>
      </c>
      <c r="C5708" s="17" t="s">
        <v>260</v>
      </c>
      <c r="D5708" s="17" t="s">
        <v>338</v>
      </c>
      <c r="E5708" s="17">
        <v>0.13120567375886499</v>
      </c>
      <c r="F5708" s="17">
        <v>8.9952113267928305E-2</v>
      </c>
      <c r="G5708" s="17">
        <v>7.9395617707651397E-2</v>
      </c>
    </row>
    <row r="5709" spans="1:7" x14ac:dyDescent="0.3">
      <c r="A5709" s="17" t="str">
        <f t="shared" si="94"/>
        <v>2022-23Mitchell ShireFS4</v>
      </c>
      <c r="B5709" s="17" t="s">
        <v>289</v>
      </c>
      <c r="C5709" s="17" t="s">
        <v>260</v>
      </c>
      <c r="D5709" s="17" t="s">
        <v>339</v>
      </c>
      <c r="E5709" s="17">
        <v>1</v>
      </c>
      <c r="F5709" s="17">
        <v>0.84019844555310996</v>
      </c>
      <c r="G5709" s="17">
        <v>0.90996094204162503</v>
      </c>
    </row>
    <row r="5710" spans="1:7" x14ac:dyDescent="0.3">
      <c r="A5710" s="17" t="str">
        <f t="shared" si="94"/>
        <v>2022-23Mitchell ShireFS3</v>
      </c>
      <c r="B5710" s="17" t="s">
        <v>289</v>
      </c>
      <c r="C5710" s="17" t="s">
        <v>260</v>
      </c>
      <c r="D5710" s="17" t="s">
        <v>333</v>
      </c>
      <c r="E5710" s="17">
        <v>524.72892441860495</v>
      </c>
      <c r="F5710" s="17">
        <v>533.95638105639796</v>
      </c>
      <c r="G5710" s="17">
        <v>489.51446582349899</v>
      </c>
    </row>
    <row r="5711" spans="1:7" x14ac:dyDescent="0.3">
      <c r="A5711" s="17" t="str">
        <f t="shared" si="94"/>
        <v>2022-23Mitchell ShireFS2</v>
      </c>
      <c r="B5711" s="17" t="s">
        <v>289</v>
      </c>
      <c r="C5711" s="17" t="s">
        <v>260</v>
      </c>
      <c r="D5711" s="17" t="s">
        <v>328</v>
      </c>
      <c r="E5711" s="17">
        <v>1.18055555555556</v>
      </c>
      <c r="F5711" s="17">
        <v>0.86800034719728203</v>
      </c>
      <c r="G5711" s="17">
        <v>0.91349926831543604</v>
      </c>
    </row>
    <row r="5712" spans="1:7" x14ac:dyDescent="0.3">
      <c r="A5712" s="17" t="str">
        <f t="shared" si="94"/>
        <v>2022-23Mitchell ShireSP4</v>
      </c>
      <c r="B5712" s="17" t="s">
        <v>289</v>
      </c>
      <c r="C5712" s="17" t="s">
        <v>260</v>
      </c>
      <c r="D5712" s="17" t="s">
        <v>319</v>
      </c>
      <c r="E5712" s="17">
        <v>0.6</v>
      </c>
      <c r="F5712" s="17">
        <v>0.52134335627158601</v>
      </c>
      <c r="G5712" s="17">
        <v>0.55194862155388502</v>
      </c>
    </row>
    <row r="5713" spans="1:7" x14ac:dyDescent="0.3">
      <c r="A5713" s="17" t="str">
        <f t="shared" si="94"/>
        <v>2022-23Mitchell ShireAM7</v>
      </c>
      <c r="B5713" s="17" t="s">
        <v>289</v>
      </c>
      <c r="C5713" s="17" t="s">
        <v>260</v>
      </c>
      <c r="D5713" s="17" t="s">
        <v>326</v>
      </c>
      <c r="E5713" s="17">
        <v>1</v>
      </c>
      <c r="F5713" s="17">
        <v>0.63968792645263195</v>
      </c>
      <c r="G5713" s="17">
        <v>0.44685242518059898</v>
      </c>
    </row>
    <row r="5714" spans="1:7" x14ac:dyDescent="0.3">
      <c r="A5714" s="17" t="str">
        <f t="shared" si="94"/>
        <v>2022-23Mitchell ShireSP3</v>
      </c>
      <c r="B5714" s="17" t="s">
        <v>289</v>
      </c>
      <c r="C5714" s="17" t="s">
        <v>260</v>
      </c>
      <c r="D5714" s="17" t="s">
        <v>295</v>
      </c>
      <c r="E5714" s="17">
        <v>2528.5835189309601</v>
      </c>
      <c r="F5714" s="17">
        <v>3010.6430743850301</v>
      </c>
      <c r="G5714" s="17">
        <v>2455.5651759744401</v>
      </c>
    </row>
    <row r="5715" spans="1:7" x14ac:dyDescent="0.3">
      <c r="A5715" s="17" t="str">
        <f t="shared" si="94"/>
        <v>2022-23Mitchell ShireAM1</v>
      </c>
      <c r="B5715" s="17" t="s">
        <v>289</v>
      </c>
      <c r="C5715" s="17" t="s">
        <v>260</v>
      </c>
      <c r="D5715" s="17" t="s">
        <v>318</v>
      </c>
      <c r="E5715" s="17">
        <v>1.1933583288698399</v>
      </c>
      <c r="F5715" s="17">
        <v>1.9084866693768601</v>
      </c>
      <c r="G5715" s="17">
        <v>1.6272774144573501</v>
      </c>
    </row>
    <row r="5716" spans="1:7" x14ac:dyDescent="0.3">
      <c r="A5716" s="17" t="str">
        <f t="shared" si="94"/>
        <v>2022-23Mitchell ShireMC2</v>
      </c>
      <c r="B5716" s="17" t="s">
        <v>289</v>
      </c>
      <c r="C5716" s="17" t="s">
        <v>260</v>
      </c>
      <c r="D5716" s="17" t="s">
        <v>320</v>
      </c>
      <c r="E5716" s="17">
        <v>1.00836820083682</v>
      </c>
      <c r="F5716" s="17">
        <v>1.02181898787823</v>
      </c>
      <c r="G5716" s="17">
        <v>0.84537121554803496</v>
      </c>
    </row>
    <row r="5717" spans="1:7" x14ac:dyDescent="0.3">
      <c r="A5717" s="17" t="str">
        <f t="shared" si="94"/>
        <v>2022-23Mitchell ShireMC3</v>
      </c>
      <c r="B5717" s="17" t="s">
        <v>289</v>
      </c>
      <c r="C5717" s="17" t="s">
        <v>260</v>
      </c>
      <c r="D5717" s="17" t="s">
        <v>297</v>
      </c>
      <c r="E5717" s="17">
        <v>96.345615931175601</v>
      </c>
      <c r="F5717" s="17">
        <v>86.610523781947194</v>
      </c>
      <c r="G5717" s="17">
        <v>74.322893247664197</v>
      </c>
    </row>
    <row r="5718" spans="1:7" x14ac:dyDescent="0.3">
      <c r="A5718" s="17" t="str">
        <f t="shared" si="94"/>
        <v>2022-23Mitchell ShireMC4</v>
      </c>
      <c r="B5718" s="17" t="s">
        <v>289</v>
      </c>
      <c r="C5718" s="17" t="s">
        <v>260</v>
      </c>
      <c r="D5718" s="17" t="s">
        <v>304</v>
      </c>
      <c r="E5718" s="17">
        <v>0.83995956873315403</v>
      </c>
      <c r="F5718" s="17">
        <v>0.77911428914280301</v>
      </c>
      <c r="G5718" s="17">
        <v>0.66933957230727503</v>
      </c>
    </row>
    <row r="5719" spans="1:7" x14ac:dyDescent="0.3">
      <c r="A5719" s="17" t="str">
        <f t="shared" si="94"/>
        <v>2022-23Mitchell ShireMC5</v>
      </c>
      <c r="B5719" s="17" t="s">
        <v>289</v>
      </c>
      <c r="C5719" s="17" t="s">
        <v>260</v>
      </c>
      <c r="D5719" s="17" t="s">
        <v>303</v>
      </c>
      <c r="E5719" s="17">
        <v>0.95819935691318303</v>
      </c>
      <c r="F5719" s="17">
        <v>0.822019356937015</v>
      </c>
      <c r="G5719" s="17">
        <v>0.68079660160656696</v>
      </c>
    </row>
    <row r="5720" spans="1:7" x14ac:dyDescent="0.3">
      <c r="A5720" s="17" t="str">
        <f t="shared" si="94"/>
        <v>2022-23Mitchell ShireMC6</v>
      </c>
      <c r="B5720" s="17" t="s">
        <v>289</v>
      </c>
      <c r="C5720" s="17" t="s">
        <v>260</v>
      </c>
      <c r="D5720" s="17" t="s">
        <v>302</v>
      </c>
      <c r="E5720" s="17">
        <v>0.97768479776848005</v>
      </c>
      <c r="F5720" s="17">
        <v>0.97788007754137096</v>
      </c>
      <c r="G5720" s="17">
        <v>0.80656857930280002</v>
      </c>
    </row>
    <row r="5721" spans="1:7" x14ac:dyDescent="0.3">
      <c r="A5721" s="17" t="str">
        <f t="shared" si="94"/>
        <v>2022-23Mitchell ShireR1</v>
      </c>
      <c r="B5721" s="17" t="s">
        <v>289</v>
      </c>
      <c r="C5721" s="17" t="s">
        <v>260</v>
      </c>
      <c r="D5721" s="17" t="s">
        <v>301</v>
      </c>
      <c r="E5721" s="17">
        <v>159.82151911570801</v>
      </c>
      <c r="F5721" s="17">
        <v>82.350770672540904</v>
      </c>
      <c r="G5721" s="17">
        <v>59.901290849996101</v>
      </c>
    </row>
    <row r="5722" spans="1:7" x14ac:dyDescent="0.3">
      <c r="A5722" s="17" t="str">
        <f t="shared" si="94"/>
        <v>2022-23Mitchell ShireR2</v>
      </c>
      <c r="B5722" s="17" t="s">
        <v>289</v>
      </c>
      <c r="C5722" s="17" t="s">
        <v>260</v>
      </c>
      <c r="D5722" s="17" t="s">
        <v>31</v>
      </c>
      <c r="E5722" s="17">
        <v>0.93051009025453801</v>
      </c>
      <c r="F5722" s="17">
        <v>0.96653235715222696</v>
      </c>
      <c r="G5722" s="17">
        <v>0.967465484371552</v>
      </c>
    </row>
    <row r="5723" spans="1:7" x14ac:dyDescent="0.3">
      <c r="A5723" s="17" t="str">
        <f t="shared" si="94"/>
        <v>2022-23Mitchell ShireR3</v>
      </c>
      <c r="B5723" s="17" t="s">
        <v>289</v>
      </c>
      <c r="C5723" s="17" t="s">
        <v>260</v>
      </c>
      <c r="D5723" s="17" t="s">
        <v>300</v>
      </c>
      <c r="E5723" s="17">
        <v>33.5571842060329</v>
      </c>
      <c r="F5723" s="17">
        <v>112.740943187181</v>
      </c>
      <c r="G5723" s="17">
        <v>59.171787160309002</v>
      </c>
    </row>
    <row r="5724" spans="1:7" x14ac:dyDescent="0.3">
      <c r="A5724" s="17" t="str">
        <f t="shared" si="94"/>
        <v>2022-23Mitchell ShireR4</v>
      </c>
      <c r="B5724" s="17" t="s">
        <v>289</v>
      </c>
      <c r="C5724" s="17" t="s">
        <v>260</v>
      </c>
      <c r="D5724" s="17" t="s">
        <v>290</v>
      </c>
      <c r="E5724" s="17">
        <v>20.907410870875101</v>
      </c>
      <c r="F5724" s="17">
        <v>18.264228852014799</v>
      </c>
      <c r="G5724" s="17">
        <v>8.8172419125648904</v>
      </c>
    </row>
    <row r="5725" spans="1:7" x14ac:dyDescent="0.3">
      <c r="A5725" s="17" t="str">
        <f t="shared" si="94"/>
        <v>2022-23Mitchell ShireR5</v>
      </c>
      <c r="B5725" s="17" t="s">
        <v>289</v>
      </c>
      <c r="C5725" s="17" t="s">
        <v>260</v>
      </c>
      <c r="D5725" s="17" t="s">
        <v>298</v>
      </c>
      <c r="E5725" s="17">
        <v>33</v>
      </c>
      <c r="F5725" s="17">
        <v>50.147435897435898</v>
      </c>
      <c r="G5725" s="17">
        <v>40.052631578947398</v>
      </c>
    </row>
    <row r="5726" spans="1:7" x14ac:dyDescent="0.3">
      <c r="A5726" s="17" t="str">
        <f t="shared" si="94"/>
        <v>2022-23Mitchell ShireSP1</v>
      </c>
      <c r="B5726" s="17" t="s">
        <v>289</v>
      </c>
      <c r="C5726" s="17" t="s">
        <v>260</v>
      </c>
      <c r="D5726" s="17" t="s">
        <v>305</v>
      </c>
      <c r="E5726" s="17">
        <v>96</v>
      </c>
      <c r="F5726" s="17">
        <v>87.031818181818196</v>
      </c>
      <c r="G5726" s="17">
        <v>83.642105263157902</v>
      </c>
    </row>
    <row r="5727" spans="1:7" x14ac:dyDescent="0.3">
      <c r="A5727" s="17" t="str">
        <f t="shared" si="94"/>
        <v>2022-23Mitchell ShireFS1</v>
      </c>
      <c r="B5727" s="17" t="s">
        <v>289</v>
      </c>
      <c r="C5727" s="17" t="s">
        <v>260</v>
      </c>
      <c r="D5727" s="17" t="s">
        <v>327</v>
      </c>
      <c r="E5727" s="17">
        <v>1.1000000000000001</v>
      </c>
      <c r="F5727" s="17">
        <v>2.0179266072490498</v>
      </c>
      <c r="G5727" s="17">
        <v>1.94330320074027</v>
      </c>
    </row>
    <row r="5728" spans="1:7" x14ac:dyDescent="0.3">
      <c r="A5728" s="17" t="str">
        <f t="shared" si="94"/>
        <v>2022-23Mitchell ShireAF2</v>
      </c>
      <c r="B5728" s="17" t="s">
        <v>289</v>
      </c>
      <c r="C5728" s="17" t="s">
        <v>260</v>
      </c>
      <c r="D5728" s="17" t="s">
        <v>321</v>
      </c>
      <c r="E5728" s="17">
        <v>1.6</v>
      </c>
      <c r="F5728" s="17">
        <v>1.5932435144763899</v>
      </c>
      <c r="G5728" s="17">
        <v>1.0763157894736799</v>
      </c>
    </row>
    <row r="5729" spans="1:7" x14ac:dyDescent="0.3">
      <c r="A5729" s="17" t="str">
        <f t="shared" si="94"/>
        <v>2022-23Mitchell ShireAM6</v>
      </c>
      <c r="B5729" s="17" t="s">
        <v>289</v>
      </c>
      <c r="C5729" s="17" t="s">
        <v>260</v>
      </c>
      <c r="D5729" s="17" t="s">
        <v>325</v>
      </c>
      <c r="E5729" s="17">
        <v>13.395669491361099</v>
      </c>
      <c r="F5729" s="17">
        <v>14.217352510829301</v>
      </c>
      <c r="G5729" s="17">
        <v>18.2093771358971</v>
      </c>
    </row>
    <row r="5730" spans="1:7" x14ac:dyDescent="0.3">
      <c r="A5730" s="17" t="str">
        <f t="shared" si="94"/>
        <v>2022-23Moira ShireFS3</v>
      </c>
      <c r="B5730" s="17" t="s">
        <v>289</v>
      </c>
      <c r="C5730" s="17" t="s">
        <v>237</v>
      </c>
      <c r="D5730" s="17" t="s">
        <v>333</v>
      </c>
      <c r="E5730" s="17">
        <v>403.24799999999999</v>
      </c>
      <c r="F5730" s="17">
        <v>533.95638105639796</v>
      </c>
      <c r="G5730" s="17">
        <v>489.51446582349899</v>
      </c>
    </row>
    <row r="5731" spans="1:7" x14ac:dyDescent="0.3">
      <c r="A5731" s="17" t="str">
        <f t="shared" si="94"/>
        <v>2022-23Moira ShireMC3</v>
      </c>
      <c r="B5731" s="17" t="s">
        <v>289</v>
      </c>
      <c r="C5731" s="17" t="s">
        <v>237</v>
      </c>
      <c r="D5731" s="17" t="s">
        <v>297</v>
      </c>
      <c r="E5731" s="17">
        <v>107.140139211137</v>
      </c>
      <c r="F5731" s="17">
        <v>86.610523781947194</v>
      </c>
      <c r="G5731" s="17">
        <v>74.322893247664197</v>
      </c>
    </row>
    <row r="5732" spans="1:7" x14ac:dyDescent="0.3">
      <c r="A5732" s="17" t="str">
        <f t="shared" si="94"/>
        <v>2022-23Moira ShireMC2</v>
      </c>
      <c r="B5732" s="17" t="s">
        <v>289</v>
      </c>
      <c r="C5732" s="17" t="s">
        <v>237</v>
      </c>
      <c r="D5732" s="17" t="s">
        <v>320</v>
      </c>
      <c r="E5732" s="17">
        <v>1.00277777777778</v>
      </c>
      <c r="F5732" s="17">
        <v>1.02181898787823</v>
      </c>
      <c r="G5732" s="17">
        <v>0.84537121554803496</v>
      </c>
    </row>
    <row r="5733" spans="1:7" x14ac:dyDescent="0.3">
      <c r="A5733" s="17" t="str">
        <f t="shared" si="94"/>
        <v>2022-23Moira ShireLB5</v>
      </c>
      <c r="B5733" s="17" t="s">
        <v>289</v>
      </c>
      <c r="C5733" s="17" t="s">
        <v>237</v>
      </c>
      <c r="D5733" s="17" t="s">
        <v>330</v>
      </c>
      <c r="E5733" s="17">
        <v>20.554518664047201</v>
      </c>
      <c r="F5733" s="17">
        <v>35.380655636704098</v>
      </c>
      <c r="G5733" s="17">
        <v>30.486775754781998</v>
      </c>
    </row>
    <row r="5734" spans="1:7" x14ac:dyDescent="0.3">
      <c r="A5734" s="17" t="str">
        <f t="shared" si="94"/>
        <v>2022-23Moira ShireLB4</v>
      </c>
      <c r="B5734" s="17" t="s">
        <v>289</v>
      </c>
      <c r="C5734" s="17" t="s">
        <v>237</v>
      </c>
      <c r="D5734" s="17" t="s">
        <v>331</v>
      </c>
      <c r="E5734" s="17">
        <v>0.13090913106372601</v>
      </c>
      <c r="F5734" s="17">
        <v>0.122091598425925</v>
      </c>
      <c r="G5734" s="17">
        <v>0.13571713090356599</v>
      </c>
    </row>
    <row r="5735" spans="1:7" x14ac:dyDescent="0.3">
      <c r="A5735" s="17" t="str">
        <f t="shared" si="94"/>
        <v>2022-23Moira ShireLB2</v>
      </c>
      <c r="B5735" s="17" t="s">
        <v>289</v>
      </c>
      <c r="C5735" s="17" t="s">
        <v>237</v>
      </c>
      <c r="D5735" s="17" t="s">
        <v>334</v>
      </c>
      <c r="E5735" s="17">
        <v>0.49737157306361501</v>
      </c>
      <c r="F5735" s="17">
        <v>0.62179871830665301</v>
      </c>
      <c r="G5735" s="17">
        <v>0.58064953460827495</v>
      </c>
    </row>
    <row r="5736" spans="1:7" x14ac:dyDescent="0.3">
      <c r="A5736" s="17" t="str">
        <f t="shared" si="94"/>
        <v>2022-23Moira ShireLB1</v>
      </c>
      <c r="B5736" s="17" t="s">
        <v>289</v>
      </c>
      <c r="C5736" s="17" t="s">
        <v>237</v>
      </c>
      <c r="D5736" s="17" t="s">
        <v>329</v>
      </c>
      <c r="E5736" s="17">
        <v>2.2591998525073702</v>
      </c>
      <c r="F5736" s="17">
        <v>3.7135197666989099</v>
      </c>
      <c r="G5736" s="17">
        <v>3.2050518700202399</v>
      </c>
    </row>
    <row r="5737" spans="1:7" x14ac:dyDescent="0.3">
      <c r="A5737" s="17" t="str">
        <f t="shared" si="94"/>
        <v>2022-23Moira ShireG5</v>
      </c>
      <c r="B5737" s="17" t="s">
        <v>289</v>
      </c>
      <c r="C5737" s="17" t="s">
        <v>237</v>
      </c>
      <c r="D5737" s="17" t="s">
        <v>335</v>
      </c>
      <c r="E5737" s="17">
        <v>41</v>
      </c>
      <c r="F5737" s="17">
        <v>53.15</v>
      </c>
      <c r="G5737" s="17">
        <v>48.368421052631597</v>
      </c>
    </row>
    <row r="5738" spans="1:7" x14ac:dyDescent="0.3">
      <c r="A5738" s="17" t="str">
        <f t="shared" si="94"/>
        <v>2022-23Moira ShireG4</v>
      </c>
      <c r="B5738" s="17" t="s">
        <v>289</v>
      </c>
      <c r="C5738" s="17" t="s">
        <v>237</v>
      </c>
      <c r="D5738" s="17" t="s">
        <v>336</v>
      </c>
      <c r="E5738" s="17">
        <v>55352</v>
      </c>
      <c r="F5738" s="17">
        <v>57531.340882433498</v>
      </c>
      <c r="G5738" s="17">
        <v>51769.247578952003</v>
      </c>
    </row>
    <row r="5739" spans="1:7" x14ac:dyDescent="0.3">
      <c r="A5739" s="17" t="str">
        <f t="shared" si="94"/>
        <v>2022-23Moira ShireG3</v>
      </c>
      <c r="B5739" s="17" t="s">
        <v>289</v>
      </c>
      <c r="C5739" s="17" t="s">
        <v>237</v>
      </c>
      <c r="D5739" s="17" t="s">
        <v>337</v>
      </c>
      <c r="E5739" s="17">
        <v>0.87755102040816302</v>
      </c>
      <c r="F5739" s="17">
        <v>0.926844095214302</v>
      </c>
      <c r="G5739" s="17">
        <v>0.92101944762063703</v>
      </c>
    </row>
    <row r="5740" spans="1:7" x14ac:dyDescent="0.3">
      <c r="A5740" s="17" t="str">
        <f t="shared" si="94"/>
        <v>2022-23Moira ShireG2</v>
      </c>
      <c r="B5740" s="17" t="s">
        <v>289</v>
      </c>
      <c r="C5740" s="17" t="s">
        <v>237</v>
      </c>
      <c r="D5740" s="17" t="s">
        <v>22</v>
      </c>
      <c r="E5740" s="17">
        <v>41</v>
      </c>
      <c r="F5740" s="17">
        <v>53.875641025641002</v>
      </c>
      <c r="G5740" s="17">
        <v>48.789473684210499</v>
      </c>
    </row>
    <row r="5741" spans="1:7" x14ac:dyDescent="0.3">
      <c r="A5741" s="17" t="str">
        <f t="shared" si="94"/>
        <v>2022-23Moira ShireMC4</v>
      </c>
      <c r="B5741" s="17" t="s">
        <v>289</v>
      </c>
      <c r="C5741" s="17" t="s">
        <v>237</v>
      </c>
      <c r="D5741" s="17" t="s">
        <v>304</v>
      </c>
      <c r="E5741" s="17">
        <v>0.83384720794792699</v>
      </c>
      <c r="F5741" s="17">
        <v>0.77911428914280301</v>
      </c>
      <c r="G5741" s="17">
        <v>0.66933957230727503</v>
      </c>
    </row>
    <row r="5742" spans="1:7" x14ac:dyDescent="0.3">
      <c r="A5742" s="17" t="str">
        <f t="shared" si="94"/>
        <v>2022-23Moira ShireFS4</v>
      </c>
      <c r="B5742" s="17" t="s">
        <v>289</v>
      </c>
      <c r="C5742" s="17" t="s">
        <v>237</v>
      </c>
      <c r="D5742" s="17" t="s">
        <v>339</v>
      </c>
      <c r="E5742" s="17">
        <v>1</v>
      </c>
      <c r="F5742" s="17">
        <v>0.84019844555310996</v>
      </c>
      <c r="G5742" s="17">
        <v>0.90996094204162503</v>
      </c>
    </row>
    <row r="5743" spans="1:7" x14ac:dyDescent="0.3">
      <c r="A5743" s="17" t="str">
        <f t="shared" si="94"/>
        <v>2022-23Moira ShireR1</v>
      </c>
      <c r="B5743" s="17" t="s">
        <v>289</v>
      </c>
      <c r="C5743" s="17" t="s">
        <v>237</v>
      </c>
      <c r="D5743" s="17" t="s">
        <v>301</v>
      </c>
      <c r="E5743" s="17">
        <v>30.635573845450399</v>
      </c>
      <c r="F5743" s="17">
        <v>82.350770672540904</v>
      </c>
      <c r="G5743" s="17">
        <v>59.901290849996101</v>
      </c>
    </row>
    <row r="5744" spans="1:7" x14ac:dyDescent="0.3">
      <c r="A5744" s="17" t="str">
        <f t="shared" si="94"/>
        <v>2022-23Moira ShireFS2</v>
      </c>
      <c r="B5744" s="17" t="s">
        <v>289</v>
      </c>
      <c r="C5744" s="17" t="s">
        <v>237</v>
      </c>
      <c r="D5744" s="17" t="s">
        <v>328</v>
      </c>
      <c r="E5744" s="17">
        <v>1.09139784946237</v>
      </c>
      <c r="F5744" s="17">
        <v>0.86800034719728203</v>
      </c>
      <c r="G5744" s="17">
        <v>0.91349926831543604</v>
      </c>
    </row>
    <row r="5745" spans="1:7" x14ac:dyDescent="0.3">
      <c r="A5745" s="17" t="str">
        <f t="shared" ref="A5745:A5808" si="95">CONCATENATE(B5745,C5745,D5745)</f>
        <v>2022-23Moira ShireFS1</v>
      </c>
      <c r="B5745" s="17" t="s">
        <v>289</v>
      </c>
      <c r="C5745" s="17" t="s">
        <v>237</v>
      </c>
      <c r="D5745" s="17" t="s">
        <v>327</v>
      </c>
      <c r="E5745" s="17">
        <v>1</v>
      </c>
      <c r="F5745" s="17">
        <v>2.0179266072490498</v>
      </c>
      <c r="G5745" s="17">
        <v>1.94330320074027</v>
      </c>
    </row>
    <row r="5746" spans="1:7" x14ac:dyDescent="0.3">
      <c r="A5746" s="17" t="str">
        <f t="shared" si="95"/>
        <v>2022-23Moira ShireAM7</v>
      </c>
      <c r="B5746" s="17" t="s">
        <v>289</v>
      </c>
      <c r="C5746" s="17" t="s">
        <v>237</v>
      </c>
      <c r="D5746" s="17" t="s">
        <v>326</v>
      </c>
      <c r="E5746" s="17">
        <v>0</v>
      </c>
      <c r="F5746" s="17">
        <v>0.63968792645263195</v>
      </c>
      <c r="G5746" s="17">
        <v>0.44685242518059898</v>
      </c>
    </row>
    <row r="5747" spans="1:7" x14ac:dyDescent="0.3">
      <c r="A5747" s="17" t="str">
        <f t="shared" si="95"/>
        <v>2022-23Moira ShireAM6</v>
      </c>
      <c r="B5747" s="17" t="s">
        <v>289</v>
      </c>
      <c r="C5747" s="17" t="s">
        <v>237</v>
      </c>
      <c r="D5747" s="17" t="s">
        <v>325</v>
      </c>
      <c r="E5747" s="17">
        <v>11.612999345121199</v>
      </c>
      <c r="F5747" s="17">
        <v>14.217352510829301</v>
      </c>
      <c r="G5747" s="17">
        <v>18.2093771358971</v>
      </c>
    </row>
    <row r="5748" spans="1:7" x14ac:dyDescent="0.3">
      <c r="A5748" s="17" t="str">
        <f t="shared" si="95"/>
        <v>2022-23Moira ShireAM5</v>
      </c>
      <c r="B5748" s="17" t="s">
        <v>289</v>
      </c>
      <c r="C5748" s="17" t="s">
        <v>237</v>
      </c>
      <c r="D5748" s="17" t="s">
        <v>324</v>
      </c>
      <c r="E5748" s="17">
        <v>0.31319910514541399</v>
      </c>
      <c r="F5748" s="17">
        <v>0.36645320055673702</v>
      </c>
      <c r="G5748" s="17">
        <v>0.36992027948128098</v>
      </c>
    </row>
    <row r="5749" spans="1:7" x14ac:dyDescent="0.3">
      <c r="A5749" s="17" t="str">
        <f t="shared" si="95"/>
        <v>2022-23Moira ShireAM2</v>
      </c>
      <c r="B5749" s="17" t="s">
        <v>289</v>
      </c>
      <c r="C5749" s="17" t="s">
        <v>237</v>
      </c>
      <c r="D5749" s="17" t="s">
        <v>323</v>
      </c>
      <c r="E5749" s="17">
        <v>0.25503355704698</v>
      </c>
      <c r="F5749" s="17">
        <v>0.43219647255364302</v>
      </c>
      <c r="G5749" s="17">
        <v>0.40831154164153</v>
      </c>
    </row>
    <row r="5750" spans="1:7" x14ac:dyDescent="0.3">
      <c r="A5750" s="17" t="str">
        <f t="shared" si="95"/>
        <v>2022-23Moira ShireAM1</v>
      </c>
      <c r="B5750" s="17" t="s">
        <v>289</v>
      </c>
      <c r="C5750" s="17" t="s">
        <v>237</v>
      </c>
      <c r="D5750" s="17" t="s">
        <v>318</v>
      </c>
      <c r="E5750" s="17">
        <v>2.2928870292886998</v>
      </c>
      <c r="F5750" s="17">
        <v>1.9084866693768601</v>
      </c>
      <c r="G5750" s="17">
        <v>1.6272774144573501</v>
      </c>
    </row>
    <row r="5751" spans="1:7" x14ac:dyDescent="0.3">
      <c r="A5751" s="17" t="str">
        <f t="shared" si="95"/>
        <v>2022-23Moira ShireAF7</v>
      </c>
      <c r="B5751" s="17" t="s">
        <v>289</v>
      </c>
      <c r="C5751" s="17" t="s">
        <v>237</v>
      </c>
      <c r="D5751" s="17" t="s">
        <v>322</v>
      </c>
      <c r="E5751" s="17">
        <v>20.8857835323915</v>
      </c>
      <c r="F5751" s="17">
        <v>11.500413423283</v>
      </c>
      <c r="G5751" s="17">
        <v>13.3978698899947</v>
      </c>
    </row>
    <row r="5752" spans="1:7" x14ac:dyDescent="0.3">
      <c r="A5752" s="17" t="str">
        <f t="shared" si="95"/>
        <v>2022-23Moira ShireAF6</v>
      </c>
      <c r="B5752" s="17" t="s">
        <v>289</v>
      </c>
      <c r="C5752" s="17" t="s">
        <v>237</v>
      </c>
      <c r="D5752" s="17" t="s">
        <v>332</v>
      </c>
      <c r="E5752" s="17">
        <v>1.49963981663392</v>
      </c>
      <c r="F5752" s="17">
        <v>4.5893074838611296</v>
      </c>
      <c r="G5752" s="17">
        <v>3.7048875802930099</v>
      </c>
    </row>
    <row r="5753" spans="1:7" x14ac:dyDescent="0.3">
      <c r="A5753" s="17" t="str">
        <f t="shared" si="95"/>
        <v>2022-23Moira ShireAF2</v>
      </c>
      <c r="B5753" s="17" t="s">
        <v>289</v>
      </c>
      <c r="C5753" s="17" t="s">
        <v>237</v>
      </c>
      <c r="D5753" s="17" t="s">
        <v>321</v>
      </c>
      <c r="E5753" s="17">
        <v>1</v>
      </c>
      <c r="F5753" s="17">
        <v>1.5932435144763899</v>
      </c>
      <c r="G5753" s="17">
        <v>1.0763157894736799</v>
      </c>
    </row>
    <row r="5754" spans="1:7" x14ac:dyDescent="0.3">
      <c r="A5754" s="17" t="str">
        <f t="shared" si="95"/>
        <v>2022-23Moira ShireC1</v>
      </c>
      <c r="B5754" s="17" t="s">
        <v>289</v>
      </c>
      <c r="C5754" s="17" t="s">
        <v>237</v>
      </c>
      <c r="D5754" s="17" t="s">
        <v>312</v>
      </c>
      <c r="E5754" s="17">
        <v>2121.4145383104101</v>
      </c>
      <c r="F5754" s="17">
        <v>2409.9772621942202</v>
      </c>
      <c r="G5754" s="17">
        <v>2527.6408925668902</v>
      </c>
    </row>
    <row r="5755" spans="1:7" x14ac:dyDescent="0.3">
      <c r="A5755" s="17" t="str">
        <f t="shared" si="95"/>
        <v>2022-23Moira ShireG1</v>
      </c>
      <c r="B5755" s="17" t="s">
        <v>289</v>
      </c>
      <c r="C5755" s="17" t="s">
        <v>237</v>
      </c>
      <c r="D5755" s="17" t="s">
        <v>338</v>
      </c>
      <c r="E5755" s="17">
        <v>3.7383177570093497E-2</v>
      </c>
      <c r="F5755" s="17">
        <v>8.9952113267928305E-2</v>
      </c>
      <c r="G5755" s="17">
        <v>7.9395617707651397E-2</v>
      </c>
    </row>
    <row r="5756" spans="1:7" x14ac:dyDescent="0.3">
      <c r="A5756" s="17" t="str">
        <f t="shared" si="95"/>
        <v>2022-23Moira ShireWC2</v>
      </c>
      <c r="B5756" s="17" t="s">
        <v>289</v>
      </c>
      <c r="C5756" s="17" t="s">
        <v>237</v>
      </c>
      <c r="D5756" s="17" t="s">
        <v>293</v>
      </c>
      <c r="E5756" s="17">
        <v>0.94758786245235704</v>
      </c>
      <c r="F5756" s="17">
        <v>6.0319201847867001</v>
      </c>
      <c r="G5756" s="17">
        <v>3.7542024324584302</v>
      </c>
    </row>
    <row r="5757" spans="1:7" x14ac:dyDescent="0.3">
      <c r="A5757" s="17" t="str">
        <f t="shared" si="95"/>
        <v>2022-23Moira ShireS1</v>
      </c>
      <c r="B5757" s="17" t="s">
        <v>289</v>
      </c>
      <c r="C5757" s="17" t="s">
        <v>237</v>
      </c>
      <c r="D5757" s="17" t="s">
        <v>116</v>
      </c>
      <c r="E5757" s="17">
        <v>0.57881733701528904</v>
      </c>
      <c r="F5757" s="17">
        <v>0.58414073656118604</v>
      </c>
      <c r="G5757" s="17">
        <v>0.55576037263242795</v>
      </c>
    </row>
    <row r="5758" spans="1:7" x14ac:dyDescent="0.3">
      <c r="A5758" s="17" t="str">
        <f t="shared" si="95"/>
        <v>2022-23Moira ShireOP1</v>
      </c>
      <c r="B5758" s="17" t="s">
        <v>289</v>
      </c>
      <c r="C5758" s="17" t="s">
        <v>237</v>
      </c>
      <c r="D5758" s="17" t="s">
        <v>306</v>
      </c>
      <c r="E5758" s="17">
        <v>0.117466996797488</v>
      </c>
      <c r="F5758" s="17">
        <v>-1.20220242720441E-2</v>
      </c>
      <c r="G5758" s="17">
        <v>-1.39067463316225E-2</v>
      </c>
    </row>
    <row r="5759" spans="1:7" x14ac:dyDescent="0.3">
      <c r="A5759" s="17" t="str">
        <f t="shared" si="95"/>
        <v>2022-23Moira ShireO5</v>
      </c>
      <c r="B5759" s="17" t="s">
        <v>289</v>
      </c>
      <c r="C5759" s="17" t="s">
        <v>237</v>
      </c>
      <c r="D5759" s="17" t="s">
        <v>70</v>
      </c>
      <c r="E5759" s="17">
        <v>0.97894489668127704</v>
      </c>
      <c r="F5759" s="17">
        <v>1.1059595598276799</v>
      </c>
      <c r="G5759" s="17">
        <v>1.0302152274769401</v>
      </c>
    </row>
    <row r="5760" spans="1:7" x14ac:dyDescent="0.3">
      <c r="A5760" s="17" t="str">
        <f t="shared" si="95"/>
        <v>2022-23Moira ShireO4</v>
      </c>
      <c r="B5760" s="17" t="s">
        <v>289</v>
      </c>
      <c r="C5760" s="17" t="s">
        <v>237</v>
      </c>
      <c r="D5760" s="17" t="s">
        <v>313</v>
      </c>
      <c r="E5760" s="17">
        <v>0.21988638219350601</v>
      </c>
      <c r="F5760" s="17">
        <v>0.195570360867104</v>
      </c>
      <c r="G5760" s="17">
        <v>0.21709661932878299</v>
      </c>
    </row>
    <row r="5761" spans="1:7" x14ac:dyDescent="0.3">
      <c r="A5761" s="17" t="str">
        <f t="shared" si="95"/>
        <v>2022-23Moira ShireO3</v>
      </c>
      <c r="B5761" s="17" t="s">
        <v>289</v>
      </c>
      <c r="C5761" s="17" t="s">
        <v>237</v>
      </c>
      <c r="D5761" s="17" t="s">
        <v>314</v>
      </c>
      <c r="E5761" s="17">
        <v>7.2947216971405498E-3</v>
      </c>
      <c r="F5761" s="17">
        <v>2.9313650044590699E-2</v>
      </c>
      <c r="G5761" s="17">
        <v>3.7135975614160599E-2</v>
      </c>
    </row>
    <row r="5762" spans="1:7" x14ac:dyDescent="0.3">
      <c r="A5762" s="17" t="str">
        <f t="shared" si="95"/>
        <v>2022-23Moira ShireO2</v>
      </c>
      <c r="B5762" s="17" t="s">
        <v>289</v>
      </c>
      <c r="C5762" s="17" t="s">
        <v>237</v>
      </c>
      <c r="D5762" s="17" t="s">
        <v>315</v>
      </c>
      <c r="E5762" s="17">
        <v>1.20493830786466E-2</v>
      </c>
      <c r="F5762" s="17">
        <v>0.148505628817174</v>
      </c>
      <c r="G5762" s="17">
        <v>0.15021049230477601</v>
      </c>
    </row>
    <row r="5763" spans="1:7" x14ac:dyDescent="0.3">
      <c r="A5763" s="17" t="str">
        <f t="shared" si="95"/>
        <v>2022-23Moira ShireL2</v>
      </c>
      <c r="B5763" s="17" t="s">
        <v>289</v>
      </c>
      <c r="C5763" s="17" t="s">
        <v>237</v>
      </c>
      <c r="D5763" s="17" t="s">
        <v>316</v>
      </c>
      <c r="E5763" s="17">
        <v>1.89286822392624</v>
      </c>
      <c r="F5763" s="17">
        <v>0.26483524241297501</v>
      </c>
      <c r="G5763" s="17">
        <v>0.400057053538937</v>
      </c>
    </row>
    <row r="5764" spans="1:7" x14ac:dyDescent="0.3">
      <c r="A5764" s="17" t="str">
        <f t="shared" si="95"/>
        <v>2022-23Moira ShireL1</v>
      </c>
      <c r="B5764" s="17" t="s">
        <v>289</v>
      </c>
      <c r="C5764" s="17" t="s">
        <v>237</v>
      </c>
      <c r="D5764" s="17" t="s">
        <v>63</v>
      </c>
      <c r="E5764" s="17">
        <v>3.3042861575284799</v>
      </c>
      <c r="F5764" s="17">
        <v>2.64124785824758</v>
      </c>
      <c r="G5764" s="17">
        <v>2.6235884573628798</v>
      </c>
    </row>
    <row r="5765" spans="1:7" x14ac:dyDescent="0.3">
      <c r="A5765" s="17" t="str">
        <f t="shared" si="95"/>
        <v>2022-23Moira ShireE4</v>
      </c>
      <c r="B5765" s="17" t="s">
        <v>289</v>
      </c>
      <c r="C5765" s="17" t="s">
        <v>237</v>
      </c>
      <c r="D5765" s="17" t="s">
        <v>299</v>
      </c>
      <c r="E5765" s="17">
        <v>1792.7862606629999</v>
      </c>
      <c r="F5765" s="17">
        <v>1846.8824585038799</v>
      </c>
      <c r="G5765" s="17">
        <v>1874.79721156764</v>
      </c>
    </row>
    <row r="5766" spans="1:7" x14ac:dyDescent="0.3">
      <c r="A5766" s="17" t="str">
        <f t="shared" si="95"/>
        <v>2022-23Moira ShireE2</v>
      </c>
      <c r="B5766" s="17" t="s">
        <v>289</v>
      </c>
      <c r="C5766" s="17" t="s">
        <v>237</v>
      </c>
      <c r="D5766" s="17" t="s">
        <v>54</v>
      </c>
      <c r="E5766" s="17">
        <v>3497.8943958535801</v>
      </c>
      <c r="F5766" s="17">
        <v>3923.0064852901201</v>
      </c>
      <c r="G5766" s="17">
        <v>4121.2741429155903</v>
      </c>
    </row>
    <row r="5767" spans="1:7" x14ac:dyDescent="0.3">
      <c r="A5767" s="17" t="str">
        <f t="shared" si="95"/>
        <v>2022-23Moira ShireWC5</v>
      </c>
      <c r="B5767" s="17" t="s">
        <v>289</v>
      </c>
      <c r="C5767" s="17" t="s">
        <v>237</v>
      </c>
      <c r="D5767" s="17" t="s">
        <v>46</v>
      </c>
      <c r="E5767" s="17">
        <v>0.55575025361984698</v>
      </c>
      <c r="F5767" s="17">
        <v>0.48157373029276901</v>
      </c>
      <c r="G5767" s="17">
        <v>0.50493190434360402</v>
      </c>
    </row>
    <row r="5768" spans="1:7" x14ac:dyDescent="0.3">
      <c r="A5768" s="17" t="str">
        <f t="shared" si="95"/>
        <v>2022-23Moira ShireMC5</v>
      </c>
      <c r="B5768" s="17" t="s">
        <v>289</v>
      </c>
      <c r="C5768" s="17" t="s">
        <v>237</v>
      </c>
      <c r="D5768" s="17" t="s">
        <v>303</v>
      </c>
      <c r="E5768" s="17">
        <v>0.89130434782608703</v>
      </c>
      <c r="F5768" s="17">
        <v>0.822019356937015</v>
      </c>
      <c r="G5768" s="17">
        <v>0.68079660160656696</v>
      </c>
    </row>
    <row r="5769" spans="1:7" x14ac:dyDescent="0.3">
      <c r="A5769" s="17" t="str">
        <f t="shared" si="95"/>
        <v>2022-23Moira ShireWC3</v>
      </c>
      <c r="B5769" s="17" t="s">
        <v>289</v>
      </c>
      <c r="C5769" s="17" t="s">
        <v>237</v>
      </c>
      <c r="D5769" s="17" t="s">
        <v>292</v>
      </c>
      <c r="E5769" s="17">
        <v>158.20646124609701</v>
      </c>
      <c r="F5769" s="17">
        <v>137.95516789220801</v>
      </c>
      <c r="G5769" s="17">
        <v>131.51140651485699</v>
      </c>
    </row>
    <row r="5770" spans="1:7" x14ac:dyDescent="0.3">
      <c r="A5770" s="17" t="str">
        <f t="shared" si="95"/>
        <v>2022-23Moira ShireS2</v>
      </c>
      <c r="B5770" s="17" t="s">
        <v>289</v>
      </c>
      <c r="C5770" s="17" t="s">
        <v>237</v>
      </c>
      <c r="D5770" s="17" t="s">
        <v>317</v>
      </c>
      <c r="E5770" s="17">
        <v>4.2742874499668501E-3</v>
      </c>
      <c r="F5770" s="17">
        <v>3.07688577560212E-3</v>
      </c>
      <c r="G5770" s="17">
        <v>3.2832652195587501E-3</v>
      </c>
    </row>
    <row r="5771" spans="1:7" x14ac:dyDescent="0.3">
      <c r="A5771" s="17" t="str">
        <f t="shared" si="95"/>
        <v>2022-23Moira ShireWC1</v>
      </c>
      <c r="B5771" s="17" t="s">
        <v>289</v>
      </c>
      <c r="C5771" s="17" t="s">
        <v>237</v>
      </c>
      <c r="D5771" s="17" t="s">
        <v>294</v>
      </c>
      <c r="E5771" s="17">
        <v>159.141804522141</v>
      </c>
      <c r="F5771" s="17">
        <v>142.272041912909</v>
      </c>
      <c r="G5771" s="17">
        <v>118.168060602379</v>
      </c>
    </row>
    <row r="5772" spans="1:7" x14ac:dyDescent="0.3">
      <c r="A5772" s="17" t="str">
        <f t="shared" si="95"/>
        <v>2022-23Moira ShireSP4</v>
      </c>
      <c r="B5772" s="17" t="s">
        <v>289</v>
      </c>
      <c r="C5772" s="17" t="s">
        <v>237</v>
      </c>
      <c r="D5772" s="17" t="s">
        <v>319</v>
      </c>
      <c r="E5772" s="17">
        <v>0</v>
      </c>
      <c r="F5772" s="17">
        <v>0.52134335627158601</v>
      </c>
      <c r="G5772" s="17">
        <v>0.55194862155388502</v>
      </c>
    </row>
    <row r="5773" spans="1:7" x14ac:dyDescent="0.3">
      <c r="A5773" s="17" t="str">
        <f t="shared" si="95"/>
        <v>2022-23Moira ShireSP3</v>
      </c>
      <c r="B5773" s="17" t="s">
        <v>289</v>
      </c>
      <c r="C5773" s="17" t="s">
        <v>237</v>
      </c>
      <c r="D5773" s="17" t="s">
        <v>295</v>
      </c>
      <c r="E5773" s="17">
        <v>1199.6804733727799</v>
      </c>
      <c r="F5773" s="17">
        <v>3010.6430743850301</v>
      </c>
      <c r="G5773" s="17">
        <v>2455.5651759744401</v>
      </c>
    </row>
    <row r="5774" spans="1:7" x14ac:dyDescent="0.3">
      <c r="A5774" s="17" t="str">
        <f t="shared" si="95"/>
        <v>2022-23Moira ShireSP2</v>
      </c>
      <c r="B5774" s="17" t="s">
        <v>289</v>
      </c>
      <c r="C5774" s="17" t="s">
        <v>237</v>
      </c>
      <c r="D5774" s="17" t="s">
        <v>38</v>
      </c>
      <c r="E5774" s="17">
        <v>0.62872628726287305</v>
      </c>
      <c r="F5774" s="17">
        <v>0.63316761822819201</v>
      </c>
      <c r="G5774" s="17">
        <v>0.56201387894667298</v>
      </c>
    </row>
    <row r="5775" spans="1:7" x14ac:dyDescent="0.3">
      <c r="A5775" s="17" t="str">
        <f t="shared" si="95"/>
        <v>2022-23Moira ShireSP1</v>
      </c>
      <c r="B5775" s="17" t="s">
        <v>289</v>
      </c>
      <c r="C5775" s="17" t="s">
        <v>237</v>
      </c>
      <c r="D5775" s="17" t="s">
        <v>305</v>
      </c>
      <c r="E5775" s="17">
        <v>69</v>
      </c>
      <c r="F5775" s="17">
        <v>87.031818181818196</v>
      </c>
      <c r="G5775" s="17">
        <v>83.642105263157902</v>
      </c>
    </row>
    <row r="5776" spans="1:7" x14ac:dyDescent="0.3">
      <c r="A5776" s="17" t="str">
        <f t="shared" si="95"/>
        <v>2022-23Moira ShireR5</v>
      </c>
      <c r="B5776" s="17" t="s">
        <v>289</v>
      </c>
      <c r="C5776" s="17" t="s">
        <v>237</v>
      </c>
      <c r="D5776" s="17" t="s">
        <v>298</v>
      </c>
      <c r="E5776" s="17">
        <v>35</v>
      </c>
      <c r="F5776" s="17">
        <v>50.147435897435898</v>
      </c>
      <c r="G5776" s="17">
        <v>40.052631578947398</v>
      </c>
    </row>
    <row r="5777" spans="1:7" x14ac:dyDescent="0.3">
      <c r="A5777" s="17" t="str">
        <f t="shared" si="95"/>
        <v>2022-23Moira ShireR4</v>
      </c>
      <c r="B5777" s="17" t="s">
        <v>289</v>
      </c>
      <c r="C5777" s="17" t="s">
        <v>237</v>
      </c>
      <c r="D5777" s="17" t="s">
        <v>290</v>
      </c>
      <c r="E5777" s="17">
        <v>5.9507723813368303</v>
      </c>
      <c r="F5777" s="17">
        <v>18.264228852014799</v>
      </c>
      <c r="G5777" s="17">
        <v>8.8172419125648904</v>
      </c>
    </row>
    <row r="5778" spans="1:7" x14ac:dyDescent="0.3">
      <c r="A5778" s="17" t="str">
        <f t="shared" si="95"/>
        <v>2022-23Moira ShireR3</v>
      </c>
      <c r="B5778" s="17" t="s">
        <v>289</v>
      </c>
      <c r="C5778" s="17" t="s">
        <v>237</v>
      </c>
      <c r="D5778" s="17" t="s">
        <v>300</v>
      </c>
      <c r="E5778" s="17">
        <v>44.513330310982496</v>
      </c>
      <c r="F5778" s="17">
        <v>112.740943187181</v>
      </c>
      <c r="G5778" s="17">
        <v>59.171787160309002</v>
      </c>
    </row>
    <row r="5779" spans="1:7" x14ac:dyDescent="0.3">
      <c r="A5779" s="17" t="str">
        <f t="shared" si="95"/>
        <v>2022-23Moira ShireR2</v>
      </c>
      <c r="B5779" s="17" t="s">
        <v>289</v>
      </c>
      <c r="C5779" s="17" t="s">
        <v>237</v>
      </c>
      <c r="D5779" s="17" t="s">
        <v>31</v>
      </c>
      <c r="E5779" s="17">
        <v>0.98488340192043899</v>
      </c>
      <c r="F5779" s="17">
        <v>0.96653235715222696</v>
      </c>
      <c r="G5779" s="17">
        <v>0.967465484371552</v>
      </c>
    </row>
    <row r="5780" spans="1:7" x14ac:dyDescent="0.3">
      <c r="A5780" s="17" t="str">
        <f t="shared" si="95"/>
        <v>2022-23Moira ShireC4</v>
      </c>
      <c r="B5780" s="17" t="s">
        <v>289</v>
      </c>
      <c r="C5780" s="17" t="s">
        <v>237</v>
      </c>
      <c r="D5780" s="17" t="s">
        <v>309</v>
      </c>
      <c r="E5780" s="17">
        <v>1630.15068762279</v>
      </c>
      <c r="F5780" s="17">
        <v>1671.0885249641201</v>
      </c>
      <c r="G5780" s="17">
        <v>1741.54916294848</v>
      </c>
    </row>
    <row r="5781" spans="1:7" x14ac:dyDescent="0.3">
      <c r="A5781" s="17" t="str">
        <f t="shared" si="95"/>
        <v>2022-23Moira ShireMC6</v>
      </c>
      <c r="B5781" s="17" t="s">
        <v>289</v>
      </c>
      <c r="C5781" s="17" t="s">
        <v>237</v>
      </c>
      <c r="D5781" s="17" t="s">
        <v>302</v>
      </c>
      <c r="E5781" s="17">
        <v>0.97499999999999998</v>
      </c>
      <c r="F5781" s="17">
        <v>0.97788007754137096</v>
      </c>
      <c r="G5781" s="17">
        <v>0.80656857930280002</v>
      </c>
    </row>
    <row r="5782" spans="1:7" x14ac:dyDescent="0.3">
      <c r="A5782" s="17" t="str">
        <f t="shared" si="95"/>
        <v>2022-23Moira ShireWC4</v>
      </c>
      <c r="B5782" s="17" t="s">
        <v>289</v>
      </c>
      <c r="C5782" s="17" t="s">
        <v>237</v>
      </c>
      <c r="D5782" s="17" t="s">
        <v>291</v>
      </c>
      <c r="E5782" s="17">
        <v>77.555833277038403</v>
      </c>
      <c r="F5782" s="17">
        <v>77.599560290157896</v>
      </c>
      <c r="G5782" s="17">
        <v>79.187569800334302</v>
      </c>
    </row>
    <row r="5783" spans="1:7" x14ac:dyDescent="0.3">
      <c r="A5783" s="17" t="str">
        <f t="shared" si="95"/>
        <v>2022-23Moira ShireC2</v>
      </c>
      <c r="B5783" s="17" t="s">
        <v>289</v>
      </c>
      <c r="C5783" s="17" t="s">
        <v>237</v>
      </c>
      <c r="D5783" s="17" t="s">
        <v>311</v>
      </c>
      <c r="E5783" s="17">
        <v>20786.182056319602</v>
      </c>
      <c r="F5783" s="17">
        <v>17890.101708148799</v>
      </c>
      <c r="G5783" s="17">
        <v>21055.4866614577</v>
      </c>
    </row>
    <row r="5784" spans="1:7" x14ac:dyDescent="0.3">
      <c r="A5784" s="17" t="str">
        <f t="shared" si="95"/>
        <v>2022-23Moira ShireC5</v>
      </c>
      <c r="B5784" s="17" t="s">
        <v>289</v>
      </c>
      <c r="C5784" s="17" t="s">
        <v>237</v>
      </c>
      <c r="D5784" s="17" t="s">
        <v>308</v>
      </c>
      <c r="E5784" s="17">
        <v>673.67387033398802</v>
      </c>
      <c r="F5784" s="17">
        <v>564.26027484438498</v>
      </c>
      <c r="G5784" s="17">
        <v>608.08926455673395</v>
      </c>
    </row>
    <row r="5785" spans="1:7" x14ac:dyDescent="0.3">
      <c r="A5785" s="17" t="str">
        <f t="shared" si="95"/>
        <v>2022-23Moira ShireC6</v>
      </c>
      <c r="B5785" s="17" t="s">
        <v>289</v>
      </c>
      <c r="C5785" s="17" t="s">
        <v>237</v>
      </c>
      <c r="D5785" s="17" t="s">
        <v>307</v>
      </c>
      <c r="E5785" s="17">
        <v>2</v>
      </c>
      <c r="F5785" s="17">
        <v>5.4936708860759502</v>
      </c>
      <c r="G5785" s="17">
        <v>5.0526315789473699</v>
      </c>
    </row>
    <row r="5786" spans="1:7" x14ac:dyDescent="0.3">
      <c r="A5786" s="17" t="str">
        <f t="shared" si="95"/>
        <v>2022-23Moira ShireC7</v>
      </c>
      <c r="B5786" s="17" t="s">
        <v>289</v>
      </c>
      <c r="C5786" s="17" t="s">
        <v>237</v>
      </c>
      <c r="D5786" s="17" t="s">
        <v>296</v>
      </c>
      <c r="E5786" s="17">
        <v>0.16256157635467999</v>
      </c>
      <c r="F5786" s="17">
        <v>0.182727611163157</v>
      </c>
      <c r="G5786" s="17">
        <v>0.18457679769712301</v>
      </c>
    </row>
    <row r="5787" spans="1:7" x14ac:dyDescent="0.3">
      <c r="A5787" s="17" t="str">
        <f t="shared" si="95"/>
        <v>2022-23Moira ShireC3</v>
      </c>
      <c r="B5787" s="17" t="s">
        <v>289</v>
      </c>
      <c r="C5787" s="17" t="s">
        <v>237</v>
      </c>
      <c r="D5787" s="17" t="s">
        <v>310</v>
      </c>
      <c r="E5787" s="17">
        <v>8.3534830796835795</v>
      </c>
      <c r="F5787" s="17">
        <v>105.235536283898</v>
      </c>
      <c r="G5787" s="17">
        <v>17.985387907078699</v>
      </c>
    </row>
    <row r="5788" spans="1:7" x14ac:dyDescent="0.3">
      <c r="A5788" s="17" t="str">
        <f t="shared" si="95"/>
        <v>2022-23Monash CityR1</v>
      </c>
      <c r="B5788" s="17" t="s">
        <v>289</v>
      </c>
      <c r="C5788" s="17" t="s">
        <v>238</v>
      </c>
      <c r="D5788" s="17" t="s">
        <v>301</v>
      </c>
      <c r="E5788" s="17">
        <v>49.7395833333333</v>
      </c>
      <c r="F5788" s="17">
        <v>82.350770672540904</v>
      </c>
      <c r="G5788" s="17">
        <v>113.76110685203101</v>
      </c>
    </row>
    <row r="5789" spans="1:7" x14ac:dyDescent="0.3">
      <c r="A5789" s="17" t="str">
        <f t="shared" si="95"/>
        <v>2022-23Monash CityWC1</v>
      </c>
      <c r="B5789" s="17" t="s">
        <v>289</v>
      </c>
      <c r="C5789" s="17" t="s">
        <v>238</v>
      </c>
      <c r="D5789" s="17" t="s">
        <v>294</v>
      </c>
      <c r="E5789" s="17">
        <v>148.749281701868</v>
      </c>
      <c r="F5789" s="17">
        <v>142.272041912909</v>
      </c>
      <c r="G5789" s="17">
        <v>152.63417724494099</v>
      </c>
    </row>
    <row r="5790" spans="1:7" x14ac:dyDescent="0.3">
      <c r="A5790" s="17" t="str">
        <f t="shared" si="95"/>
        <v>2022-23Monash CitySP4</v>
      </c>
      <c r="B5790" s="17" t="s">
        <v>289</v>
      </c>
      <c r="C5790" s="17" t="s">
        <v>238</v>
      </c>
      <c r="D5790" s="17" t="s">
        <v>319</v>
      </c>
      <c r="E5790" s="17">
        <v>0.41379310344827602</v>
      </c>
      <c r="F5790" s="17">
        <v>0.52134335627158601</v>
      </c>
      <c r="G5790" s="17">
        <v>0.655658003612549</v>
      </c>
    </row>
    <row r="5791" spans="1:7" x14ac:dyDescent="0.3">
      <c r="A5791" s="17" t="str">
        <f t="shared" si="95"/>
        <v>2022-23Monash CitySP3</v>
      </c>
      <c r="B5791" s="17" t="s">
        <v>289</v>
      </c>
      <c r="C5791" s="17" t="s">
        <v>238</v>
      </c>
      <c r="D5791" s="17" t="s">
        <v>295</v>
      </c>
      <c r="E5791" s="17">
        <v>3043.37646797153</v>
      </c>
      <c r="F5791" s="17">
        <v>3010.6430743850301</v>
      </c>
      <c r="G5791" s="17">
        <v>3294.6645751124802</v>
      </c>
    </row>
    <row r="5792" spans="1:7" x14ac:dyDescent="0.3">
      <c r="A5792" s="17" t="str">
        <f t="shared" si="95"/>
        <v>2022-23Monash CitySP2</v>
      </c>
      <c r="B5792" s="17" t="s">
        <v>289</v>
      </c>
      <c r="C5792" s="17" t="s">
        <v>238</v>
      </c>
      <c r="D5792" s="17" t="s">
        <v>38</v>
      </c>
      <c r="E5792" s="17">
        <v>0.86804812834224598</v>
      </c>
      <c r="F5792" s="17">
        <v>0.63316761822819201</v>
      </c>
      <c r="G5792" s="17">
        <v>0.68768196345914101</v>
      </c>
    </row>
    <row r="5793" spans="1:7" x14ac:dyDescent="0.3">
      <c r="A5793" s="17" t="str">
        <f t="shared" si="95"/>
        <v>2022-23Monash CitySP1</v>
      </c>
      <c r="B5793" s="17" t="s">
        <v>289</v>
      </c>
      <c r="C5793" s="17" t="s">
        <v>238</v>
      </c>
      <c r="D5793" s="17" t="s">
        <v>305</v>
      </c>
      <c r="E5793" s="17">
        <v>67</v>
      </c>
      <c r="F5793" s="17">
        <v>87.031818181818196</v>
      </c>
      <c r="G5793" s="17">
        <v>89.204545454545496</v>
      </c>
    </row>
    <row r="5794" spans="1:7" x14ac:dyDescent="0.3">
      <c r="A5794" s="17" t="str">
        <f t="shared" si="95"/>
        <v>2022-23Monash CityWC2</v>
      </c>
      <c r="B5794" s="17" t="s">
        <v>289</v>
      </c>
      <c r="C5794" s="17" t="s">
        <v>238</v>
      </c>
      <c r="D5794" s="17" t="s">
        <v>293</v>
      </c>
      <c r="E5794" s="17">
        <v>9.5333528367091294</v>
      </c>
      <c r="F5794" s="17">
        <v>6.0319201847867001</v>
      </c>
      <c r="G5794" s="17">
        <v>9.4222327713484209</v>
      </c>
    </row>
    <row r="5795" spans="1:7" x14ac:dyDescent="0.3">
      <c r="A5795" s="17" t="str">
        <f t="shared" si="95"/>
        <v>2022-23Monash CityR3</v>
      </c>
      <c r="B5795" s="17" t="s">
        <v>289</v>
      </c>
      <c r="C5795" s="17" t="s">
        <v>238</v>
      </c>
      <c r="D5795" s="17" t="s">
        <v>300</v>
      </c>
      <c r="E5795" s="17">
        <v>116.66734392316199</v>
      </c>
      <c r="F5795" s="17">
        <v>112.740943187181</v>
      </c>
      <c r="G5795" s="17">
        <v>180.427249223426</v>
      </c>
    </row>
    <row r="5796" spans="1:7" x14ac:dyDescent="0.3">
      <c r="A5796" s="17" t="str">
        <f t="shared" si="95"/>
        <v>2022-23Monash CityWC5</v>
      </c>
      <c r="B5796" s="17" t="s">
        <v>289</v>
      </c>
      <c r="C5796" s="17" t="s">
        <v>238</v>
      </c>
      <c r="D5796" s="17" t="s">
        <v>46</v>
      </c>
      <c r="E5796" s="17">
        <v>0.68322571946487698</v>
      </c>
      <c r="F5796" s="17">
        <v>0.48157373029276901</v>
      </c>
      <c r="G5796" s="17">
        <v>0.509253655235272</v>
      </c>
    </row>
    <row r="5797" spans="1:7" x14ac:dyDescent="0.3">
      <c r="A5797" s="17" t="str">
        <f t="shared" si="95"/>
        <v>2022-23Monash CityMC6</v>
      </c>
      <c r="B5797" s="17" t="s">
        <v>289</v>
      </c>
      <c r="C5797" s="17" t="s">
        <v>238</v>
      </c>
      <c r="D5797" s="17" t="s">
        <v>302</v>
      </c>
      <c r="E5797" s="17">
        <v>0.98344370860927199</v>
      </c>
      <c r="F5797" s="17">
        <v>0.97788007754137096</v>
      </c>
      <c r="G5797" s="17">
        <v>0.95249207594398999</v>
      </c>
    </row>
    <row r="5798" spans="1:7" x14ac:dyDescent="0.3">
      <c r="A5798" s="17" t="str">
        <f t="shared" si="95"/>
        <v>2022-23Monash CityR5</v>
      </c>
      <c r="B5798" s="17" t="s">
        <v>289</v>
      </c>
      <c r="C5798" s="17" t="s">
        <v>238</v>
      </c>
      <c r="D5798" s="17" t="s">
        <v>298</v>
      </c>
      <c r="E5798" s="17">
        <v>75</v>
      </c>
      <c r="F5798" s="17">
        <v>50.147435897435898</v>
      </c>
      <c r="G5798" s="17">
        <v>62.727272727272698</v>
      </c>
    </row>
    <row r="5799" spans="1:7" x14ac:dyDescent="0.3">
      <c r="A5799" s="17" t="str">
        <f t="shared" si="95"/>
        <v>2022-23Monash CityMC5</v>
      </c>
      <c r="B5799" s="17" t="s">
        <v>289</v>
      </c>
      <c r="C5799" s="17" t="s">
        <v>238</v>
      </c>
      <c r="D5799" s="17" t="s">
        <v>303</v>
      </c>
      <c r="E5799" s="17">
        <v>0.88983050847457601</v>
      </c>
      <c r="F5799" s="17">
        <v>0.822019356937015</v>
      </c>
      <c r="G5799" s="17">
        <v>0.82738093339323804</v>
      </c>
    </row>
    <row r="5800" spans="1:7" x14ac:dyDescent="0.3">
      <c r="A5800" s="17" t="str">
        <f t="shared" si="95"/>
        <v>2022-23Monash CityWC4</v>
      </c>
      <c r="B5800" s="17" t="s">
        <v>289</v>
      </c>
      <c r="C5800" s="17" t="s">
        <v>238</v>
      </c>
      <c r="D5800" s="17" t="s">
        <v>291</v>
      </c>
      <c r="E5800" s="17">
        <v>44.428775958221401</v>
      </c>
      <c r="F5800" s="17">
        <v>77.599560290157896</v>
      </c>
      <c r="G5800" s="17">
        <v>66.919179823215501</v>
      </c>
    </row>
    <row r="5801" spans="1:7" x14ac:dyDescent="0.3">
      <c r="A5801" s="17" t="str">
        <f t="shared" si="95"/>
        <v>2022-23Monash CityLB5</v>
      </c>
      <c r="B5801" s="17" t="s">
        <v>289</v>
      </c>
      <c r="C5801" s="17" t="s">
        <v>238</v>
      </c>
      <c r="D5801" s="17" t="s">
        <v>330</v>
      </c>
      <c r="E5801" s="17">
        <v>33.919740944085198</v>
      </c>
      <c r="F5801" s="17">
        <v>35.380655636704098</v>
      </c>
      <c r="G5801" s="17">
        <v>41.3188283958591</v>
      </c>
    </row>
    <row r="5802" spans="1:7" x14ac:dyDescent="0.3">
      <c r="A5802" s="17" t="str">
        <f t="shared" si="95"/>
        <v>2022-23Monash CityE2</v>
      </c>
      <c r="B5802" s="17" t="s">
        <v>289</v>
      </c>
      <c r="C5802" s="17" t="s">
        <v>238</v>
      </c>
      <c r="D5802" s="17" t="s">
        <v>54</v>
      </c>
      <c r="E5802" s="17">
        <v>2519.8379799606801</v>
      </c>
      <c r="F5802" s="17">
        <v>3923.0064852901201</v>
      </c>
      <c r="G5802" s="17">
        <v>3093.9173879313598</v>
      </c>
    </row>
    <row r="5803" spans="1:7" x14ac:dyDescent="0.3">
      <c r="A5803" s="17" t="str">
        <f t="shared" si="95"/>
        <v>2022-23Monash CityE4</v>
      </c>
      <c r="B5803" s="17" t="s">
        <v>289</v>
      </c>
      <c r="C5803" s="17" t="s">
        <v>238</v>
      </c>
      <c r="D5803" s="17" t="s">
        <v>299</v>
      </c>
      <c r="E5803" s="17">
        <v>1610.23995073075</v>
      </c>
      <c r="F5803" s="17">
        <v>1846.8824585038799</v>
      </c>
      <c r="G5803" s="17">
        <v>1842.4470347828401</v>
      </c>
    </row>
    <row r="5804" spans="1:7" x14ac:dyDescent="0.3">
      <c r="A5804" s="17" t="str">
        <f t="shared" si="95"/>
        <v>2022-23Monash CityL1</v>
      </c>
      <c r="B5804" s="17" t="s">
        <v>289</v>
      </c>
      <c r="C5804" s="17" t="s">
        <v>238</v>
      </c>
      <c r="D5804" s="17" t="s">
        <v>63</v>
      </c>
      <c r="E5804" s="17">
        <v>1.3756073697255999</v>
      </c>
      <c r="F5804" s="17">
        <v>2.64124785824758</v>
      </c>
      <c r="G5804" s="17">
        <v>2.2639273973074299</v>
      </c>
    </row>
    <row r="5805" spans="1:7" x14ac:dyDescent="0.3">
      <c r="A5805" s="17" t="str">
        <f t="shared" si="95"/>
        <v>2022-23Monash CityL2</v>
      </c>
      <c r="B5805" s="17" t="s">
        <v>289</v>
      </c>
      <c r="C5805" s="17" t="s">
        <v>238</v>
      </c>
      <c r="D5805" s="17" t="s">
        <v>316</v>
      </c>
      <c r="E5805" s="17">
        <v>0.48290883287361902</v>
      </c>
      <c r="F5805" s="17">
        <v>0.26483524241297501</v>
      </c>
      <c r="G5805" s="17">
        <v>0.160709954774921</v>
      </c>
    </row>
    <row r="5806" spans="1:7" x14ac:dyDescent="0.3">
      <c r="A5806" s="17" t="str">
        <f t="shared" si="95"/>
        <v>2022-23Monash CityO2</v>
      </c>
      <c r="B5806" s="17" t="s">
        <v>289</v>
      </c>
      <c r="C5806" s="17" t="s">
        <v>238</v>
      </c>
      <c r="D5806" s="17" t="s">
        <v>315</v>
      </c>
      <c r="E5806" s="17">
        <v>0</v>
      </c>
      <c r="F5806" s="17">
        <v>0.148505628817174</v>
      </c>
      <c r="G5806" s="17">
        <v>0.198665046142672</v>
      </c>
    </row>
    <row r="5807" spans="1:7" x14ac:dyDescent="0.3">
      <c r="A5807" s="17" t="str">
        <f t="shared" si="95"/>
        <v>2022-23Monash CityO3</v>
      </c>
      <c r="B5807" s="17" t="s">
        <v>289</v>
      </c>
      <c r="C5807" s="17" t="s">
        <v>238</v>
      </c>
      <c r="D5807" s="17" t="s">
        <v>314</v>
      </c>
      <c r="E5807" s="17">
        <v>0</v>
      </c>
      <c r="F5807" s="17">
        <v>2.9313650044590699E-2</v>
      </c>
      <c r="G5807" s="17">
        <v>3.4677492666996497E-2</v>
      </c>
    </row>
    <row r="5808" spans="1:7" x14ac:dyDescent="0.3">
      <c r="A5808" s="17" t="str">
        <f t="shared" si="95"/>
        <v>2022-23Monash CityO4</v>
      </c>
      <c r="B5808" s="17" t="s">
        <v>289</v>
      </c>
      <c r="C5808" s="17" t="s">
        <v>238</v>
      </c>
      <c r="D5808" s="17" t="s">
        <v>313</v>
      </c>
      <c r="E5808" s="17">
        <v>5.7105276358103502E-2</v>
      </c>
      <c r="F5808" s="17">
        <v>0.195570360867104</v>
      </c>
      <c r="G5808" s="17">
        <v>0.17784955905462799</v>
      </c>
    </row>
    <row r="5809" spans="1:7" x14ac:dyDescent="0.3">
      <c r="A5809" s="17" t="str">
        <f t="shared" ref="A5809:A5872" si="96">CONCATENATE(B5809,C5809,D5809)</f>
        <v>2022-23Monash CityC6</v>
      </c>
      <c r="B5809" s="17" t="s">
        <v>289</v>
      </c>
      <c r="C5809" s="17" t="s">
        <v>238</v>
      </c>
      <c r="D5809" s="17" t="s">
        <v>307</v>
      </c>
      <c r="E5809" s="17">
        <v>9</v>
      </c>
      <c r="F5809" s="17">
        <v>5.4936708860759502</v>
      </c>
      <c r="G5809" s="17">
        <v>7.7272727272727302</v>
      </c>
    </row>
    <row r="5810" spans="1:7" x14ac:dyDescent="0.3">
      <c r="A5810" s="17" t="str">
        <f t="shared" si="96"/>
        <v>2022-23Monash CityC7</v>
      </c>
      <c r="B5810" s="17" t="s">
        <v>289</v>
      </c>
      <c r="C5810" s="17" t="s">
        <v>238</v>
      </c>
      <c r="D5810" s="17" t="s">
        <v>296</v>
      </c>
      <c r="E5810" s="17">
        <v>0.15668202764976999</v>
      </c>
      <c r="F5810" s="17">
        <v>0.182727611163157</v>
      </c>
      <c r="G5810" s="17">
        <v>0.16123143888887601</v>
      </c>
    </row>
    <row r="5811" spans="1:7" x14ac:dyDescent="0.3">
      <c r="A5811" s="17" t="str">
        <f t="shared" si="96"/>
        <v>2022-23Monash CityWC3</v>
      </c>
      <c r="B5811" s="17" t="s">
        <v>289</v>
      </c>
      <c r="C5811" s="17" t="s">
        <v>238</v>
      </c>
      <c r="D5811" s="17" t="s">
        <v>292</v>
      </c>
      <c r="E5811" s="17">
        <v>91.1746278635067</v>
      </c>
      <c r="F5811" s="17">
        <v>137.95516789220801</v>
      </c>
      <c r="G5811" s="17">
        <v>139.20575164376899</v>
      </c>
    </row>
    <row r="5812" spans="1:7" x14ac:dyDescent="0.3">
      <c r="A5812" s="17" t="str">
        <f t="shared" si="96"/>
        <v>2022-23Monash CityFS3</v>
      </c>
      <c r="B5812" s="17" t="s">
        <v>289</v>
      </c>
      <c r="C5812" s="17" t="s">
        <v>238</v>
      </c>
      <c r="D5812" s="17" t="s">
        <v>333</v>
      </c>
      <c r="E5812" s="17">
        <v>626.28759736369102</v>
      </c>
      <c r="F5812" s="17">
        <v>533.95638105639796</v>
      </c>
      <c r="G5812" s="17">
        <v>562.77137462327698</v>
      </c>
    </row>
    <row r="5813" spans="1:7" x14ac:dyDescent="0.3">
      <c r="A5813" s="17" t="str">
        <f t="shared" si="96"/>
        <v>2022-23Monash CityR2</v>
      </c>
      <c r="B5813" s="17" t="s">
        <v>289</v>
      </c>
      <c r="C5813" s="17" t="s">
        <v>238</v>
      </c>
      <c r="D5813" s="17" t="s">
        <v>31</v>
      </c>
      <c r="E5813" s="17">
        <v>0.98046875</v>
      </c>
      <c r="F5813" s="17">
        <v>0.96653235715222696</v>
      </c>
      <c r="G5813" s="17">
        <v>0.96195374859865401</v>
      </c>
    </row>
    <row r="5814" spans="1:7" x14ac:dyDescent="0.3">
      <c r="A5814" s="17" t="str">
        <f t="shared" si="96"/>
        <v>2022-23Monash CityAF2</v>
      </c>
      <c r="B5814" s="17" t="s">
        <v>289</v>
      </c>
      <c r="C5814" s="17" t="s">
        <v>238</v>
      </c>
      <c r="D5814" s="17" t="s">
        <v>321</v>
      </c>
      <c r="E5814" s="17">
        <v>1</v>
      </c>
      <c r="F5814" s="17">
        <v>1.5932435144763899</v>
      </c>
      <c r="G5814" s="17">
        <v>1.8181818181818199</v>
      </c>
    </row>
    <row r="5815" spans="1:7" x14ac:dyDescent="0.3">
      <c r="A5815" s="17" t="str">
        <f t="shared" si="96"/>
        <v>2022-23Monash CityAF6</v>
      </c>
      <c r="B5815" s="17" t="s">
        <v>289</v>
      </c>
      <c r="C5815" s="17" t="s">
        <v>238</v>
      </c>
      <c r="D5815" s="17" t="s">
        <v>332</v>
      </c>
      <c r="E5815" s="17">
        <v>5.1523776751734696</v>
      </c>
      <c r="F5815" s="17">
        <v>4.5893074838611296</v>
      </c>
      <c r="G5815" s="17">
        <v>5.4694595442213698</v>
      </c>
    </row>
    <row r="5816" spans="1:7" x14ac:dyDescent="0.3">
      <c r="A5816" s="17" t="str">
        <f t="shared" si="96"/>
        <v>2022-23Monash CityAF7</v>
      </c>
      <c r="B5816" s="17" t="s">
        <v>289</v>
      </c>
      <c r="C5816" s="17" t="s">
        <v>238</v>
      </c>
      <c r="D5816" s="17" t="s">
        <v>322</v>
      </c>
      <c r="E5816" s="17">
        <v>6.38504431800511</v>
      </c>
      <c r="F5816" s="17">
        <v>11.500413423283</v>
      </c>
      <c r="G5816" s="17">
        <v>2.0564391620470799</v>
      </c>
    </row>
    <row r="5817" spans="1:7" x14ac:dyDescent="0.3">
      <c r="A5817" s="17" t="str">
        <f t="shared" si="96"/>
        <v>2022-23Monash CityAM1</v>
      </c>
      <c r="B5817" s="17" t="s">
        <v>289</v>
      </c>
      <c r="C5817" s="17" t="s">
        <v>238</v>
      </c>
      <c r="D5817" s="17" t="s">
        <v>318</v>
      </c>
      <c r="E5817" s="17">
        <v>1.5792661204132501</v>
      </c>
      <c r="F5817" s="17">
        <v>1.9084866693768601</v>
      </c>
      <c r="G5817" s="17">
        <v>1.79616990824585</v>
      </c>
    </row>
    <row r="5818" spans="1:7" x14ac:dyDescent="0.3">
      <c r="A5818" s="17" t="str">
        <f t="shared" si="96"/>
        <v>2022-23Monash CityAM2</v>
      </c>
      <c r="B5818" s="17" t="s">
        <v>289</v>
      </c>
      <c r="C5818" s="17" t="s">
        <v>238</v>
      </c>
      <c r="D5818" s="17" t="s">
        <v>323</v>
      </c>
      <c r="E5818" s="17">
        <v>0.34195402298850602</v>
      </c>
      <c r="F5818" s="17">
        <v>0.43219647255364302</v>
      </c>
      <c r="G5818" s="17">
        <v>0.50037996797673001</v>
      </c>
    </row>
    <row r="5819" spans="1:7" x14ac:dyDescent="0.3">
      <c r="A5819" s="17" t="str">
        <f t="shared" si="96"/>
        <v>2022-23Monash CityAM5</v>
      </c>
      <c r="B5819" s="17" t="s">
        <v>289</v>
      </c>
      <c r="C5819" s="17" t="s">
        <v>238</v>
      </c>
      <c r="D5819" s="17" t="s">
        <v>324</v>
      </c>
      <c r="E5819" s="17">
        <v>0.59291187739463602</v>
      </c>
      <c r="F5819" s="17">
        <v>0.36645320055673702</v>
      </c>
      <c r="G5819" s="17">
        <v>0.36776152942982998</v>
      </c>
    </row>
    <row r="5820" spans="1:7" x14ac:dyDescent="0.3">
      <c r="A5820" s="17" t="str">
        <f t="shared" si="96"/>
        <v>2022-23Monash CityAM6</v>
      </c>
      <c r="B5820" s="17" t="s">
        <v>289</v>
      </c>
      <c r="C5820" s="17" t="s">
        <v>238</v>
      </c>
      <c r="D5820" s="17" t="s">
        <v>325</v>
      </c>
      <c r="E5820" s="17">
        <v>8.2463650510767508</v>
      </c>
      <c r="F5820" s="17">
        <v>14.217352510829301</v>
      </c>
      <c r="G5820" s="17">
        <v>7.7068162418600901</v>
      </c>
    </row>
    <row r="5821" spans="1:7" x14ac:dyDescent="0.3">
      <c r="A5821" s="17" t="str">
        <f t="shared" si="96"/>
        <v>2022-23Monash CityAM7</v>
      </c>
      <c r="B5821" s="17" t="s">
        <v>289</v>
      </c>
      <c r="C5821" s="17" t="s">
        <v>238</v>
      </c>
      <c r="D5821" s="17" t="s">
        <v>326</v>
      </c>
      <c r="E5821" s="17">
        <v>1</v>
      </c>
      <c r="F5821" s="17">
        <v>0.63968792645263195</v>
      </c>
      <c r="G5821" s="17">
        <v>0.93777056277056303</v>
      </c>
    </row>
    <row r="5822" spans="1:7" x14ac:dyDescent="0.3">
      <c r="A5822" s="17" t="str">
        <f t="shared" si="96"/>
        <v>2022-23Monash CityMC3</v>
      </c>
      <c r="B5822" s="17" t="s">
        <v>289</v>
      </c>
      <c r="C5822" s="17" t="s">
        <v>238</v>
      </c>
      <c r="D5822" s="17" t="s">
        <v>297</v>
      </c>
      <c r="E5822" s="17">
        <v>72.428762555274503</v>
      </c>
      <c r="F5822" s="17">
        <v>86.610523781947194</v>
      </c>
      <c r="G5822" s="17">
        <v>85.705721362328603</v>
      </c>
    </row>
    <row r="5823" spans="1:7" x14ac:dyDescent="0.3">
      <c r="A5823" s="17" t="str">
        <f t="shared" si="96"/>
        <v>2022-23Monash CityFS2</v>
      </c>
      <c r="B5823" s="17" t="s">
        <v>289</v>
      </c>
      <c r="C5823" s="17" t="s">
        <v>238</v>
      </c>
      <c r="D5823" s="17" t="s">
        <v>328</v>
      </c>
      <c r="E5823" s="17">
        <v>0.99714557564224504</v>
      </c>
      <c r="F5823" s="17">
        <v>0.86800034719728203</v>
      </c>
      <c r="G5823" s="17">
        <v>0.95867909233778303</v>
      </c>
    </row>
    <row r="5824" spans="1:7" x14ac:dyDescent="0.3">
      <c r="A5824" s="17" t="str">
        <f t="shared" si="96"/>
        <v>2022-23Monash CityMC4</v>
      </c>
      <c r="B5824" s="17" t="s">
        <v>289</v>
      </c>
      <c r="C5824" s="17" t="s">
        <v>238</v>
      </c>
      <c r="D5824" s="17" t="s">
        <v>304</v>
      </c>
      <c r="E5824" s="17">
        <v>0.76405766472941405</v>
      </c>
      <c r="F5824" s="17">
        <v>0.77911428914280301</v>
      </c>
      <c r="G5824" s="17">
        <v>0.766823891995286</v>
      </c>
    </row>
    <row r="5825" spans="1:7" x14ac:dyDescent="0.3">
      <c r="A5825" s="17" t="str">
        <f t="shared" si="96"/>
        <v>2022-23Monash CityFS4</v>
      </c>
      <c r="B5825" s="17" t="s">
        <v>289</v>
      </c>
      <c r="C5825" s="17" t="s">
        <v>238</v>
      </c>
      <c r="D5825" s="17" t="s">
        <v>339</v>
      </c>
      <c r="E5825" s="17">
        <v>1</v>
      </c>
      <c r="F5825" s="17">
        <v>0.84019844555310996</v>
      </c>
      <c r="G5825" s="17">
        <v>0.99278301761230403</v>
      </c>
    </row>
    <row r="5826" spans="1:7" x14ac:dyDescent="0.3">
      <c r="A5826" s="17" t="str">
        <f t="shared" si="96"/>
        <v>2022-23Monash CityG1</v>
      </c>
      <c r="B5826" s="17" t="s">
        <v>289</v>
      </c>
      <c r="C5826" s="17" t="s">
        <v>238</v>
      </c>
      <c r="D5826" s="17" t="s">
        <v>338</v>
      </c>
      <c r="E5826" s="17">
        <v>3.5971223021582698E-2</v>
      </c>
      <c r="F5826" s="17">
        <v>8.9952113267928305E-2</v>
      </c>
      <c r="G5826" s="17">
        <v>6.2400867020883703E-2</v>
      </c>
    </row>
    <row r="5827" spans="1:7" x14ac:dyDescent="0.3">
      <c r="A5827" s="17" t="str">
        <f t="shared" si="96"/>
        <v>2022-23Monash CityG2</v>
      </c>
      <c r="B5827" s="17" t="s">
        <v>289</v>
      </c>
      <c r="C5827" s="17" t="s">
        <v>238</v>
      </c>
      <c r="D5827" s="17" t="s">
        <v>22</v>
      </c>
      <c r="E5827" s="17">
        <v>72</v>
      </c>
      <c r="F5827" s="17">
        <v>53.875641025641002</v>
      </c>
      <c r="G5827" s="17">
        <v>57.863636363636402</v>
      </c>
    </row>
    <row r="5828" spans="1:7" x14ac:dyDescent="0.3">
      <c r="A5828" s="17" t="str">
        <f t="shared" si="96"/>
        <v>2022-23Monash CityG3</v>
      </c>
      <c r="B5828" s="17" t="s">
        <v>289</v>
      </c>
      <c r="C5828" s="17" t="s">
        <v>238</v>
      </c>
      <c r="D5828" s="17" t="s">
        <v>337</v>
      </c>
      <c r="E5828" s="17">
        <v>0.93506493506493504</v>
      </c>
      <c r="F5828" s="17">
        <v>0.926844095214302</v>
      </c>
      <c r="G5828" s="17">
        <v>0.92499206114299604</v>
      </c>
    </row>
    <row r="5829" spans="1:7" x14ac:dyDescent="0.3">
      <c r="A5829" s="17" t="str">
        <f t="shared" si="96"/>
        <v>2022-23Monash CityG4</v>
      </c>
      <c r="B5829" s="17" t="s">
        <v>289</v>
      </c>
      <c r="C5829" s="17" t="s">
        <v>238</v>
      </c>
      <c r="D5829" s="17" t="s">
        <v>336</v>
      </c>
      <c r="E5829" s="17">
        <v>49251.363636363603</v>
      </c>
      <c r="F5829" s="17">
        <v>57531.340882433498</v>
      </c>
      <c r="G5829" s="17">
        <v>60732.597748917797</v>
      </c>
    </row>
    <row r="5830" spans="1:7" x14ac:dyDescent="0.3">
      <c r="A5830" s="17" t="str">
        <f t="shared" si="96"/>
        <v>2022-23Monash CityG5</v>
      </c>
      <c r="B5830" s="17" t="s">
        <v>289</v>
      </c>
      <c r="C5830" s="17" t="s">
        <v>238</v>
      </c>
      <c r="D5830" s="17" t="s">
        <v>335</v>
      </c>
      <c r="E5830" s="17">
        <v>72</v>
      </c>
      <c r="F5830" s="17">
        <v>53.15</v>
      </c>
      <c r="G5830" s="17">
        <v>57.727272727272698</v>
      </c>
    </row>
    <row r="5831" spans="1:7" x14ac:dyDescent="0.3">
      <c r="A5831" s="17" t="str">
        <f t="shared" si="96"/>
        <v>2022-23Monash CityLB1</v>
      </c>
      <c r="B5831" s="17" t="s">
        <v>289</v>
      </c>
      <c r="C5831" s="17" t="s">
        <v>238</v>
      </c>
      <c r="D5831" s="17" t="s">
        <v>329</v>
      </c>
      <c r="E5831" s="17">
        <v>4.6070689225366603</v>
      </c>
      <c r="F5831" s="17">
        <v>3.7135197666989099</v>
      </c>
      <c r="G5831" s="17">
        <v>4.8782451027063303</v>
      </c>
    </row>
    <row r="5832" spans="1:7" x14ac:dyDescent="0.3">
      <c r="A5832" s="17" t="str">
        <f t="shared" si="96"/>
        <v>2022-23Monash CityLB2</v>
      </c>
      <c r="B5832" s="17" t="s">
        <v>289</v>
      </c>
      <c r="C5832" s="17" t="s">
        <v>238</v>
      </c>
      <c r="D5832" s="17" t="s">
        <v>334</v>
      </c>
      <c r="E5832" s="17">
        <v>0.63827434020454099</v>
      </c>
      <c r="F5832" s="17">
        <v>0.62179871830665301</v>
      </c>
      <c r="G5832" s="17">
        <v>0.68457151828236096</v>
      </c>
    </row>
    <row r="5833" spans="1:7" x14ac:dyDescent="0.3">
      <c r="A5833" s="17" t="str">
        <f t="shared" si="96"/>
        <v>2022-23Monash CityLB4</v>
      </c>
      <c r="B5833" s="17" t="s">
        <v>289</v>
      </c>
      <c r="C5833" s="17" t="s">
        <v>238</v>
      </c>
      <c r="D5833" s="17" t="s">
        <v>331</v>
      </c>
      <c r="E5833" s="17">
        <v>0.11012293703555601</v>
      </c>
      <c r="F5833" s="17">
        <v>0.122091598425925</v>
      </c>
      <c r="G5833" s="17">
        <v>0.132801626896181</v>
      </c>
    </row>
    <row r="5834" spans="1:7" x14ac:dyDescent="0.3">
      <c r="A5834" s="17" t="str">
        <f t="shared" si="96"/>
        <v>2022-23Monash CityMC2</v>
      </c>
      <c r="B5834" s="17" t="s">
        <v>289</v>
      </c>
      <c r="C5834" s="17" t="s">
        <v>238</v>
      </c>
      <c r="D5834" s="17" t="s">
        <v>320</v>
      </c>
      <c r="E5834" s="17">
        <v>1.00596026490066</v>
      </c>
      <c r="F5834" s="17">
        <v>1.02181898787823</v>
      </c>
      <c r="G5834" s="17">
        <v>1.00858491874586</v>
      </c>
    </row>
    <row r="5835" spans="1:7" x14ac:dyDescent="0.3">
      <c r="A5835" s="17" t="str">
        <f t="shared" si="96"/>
        <v>2022-23Monash CityFS1</v>
      </c>
      <c r="B5835" s="17" t="s">
        <v>289</v>
      </c>
      <c r="C5835" s="17" t="s">
        <v>238</v>
      </c>
      <c r="D5835" s="17" t="s">
        <v>327</v>
      </c>
      <c r="E5835" s="17">
        <v>1.4125874125874101</v>
      </c>
      <c r="F5835" s="17">
        <v>2.0179266072490498</v>
      </c>
      <c r="G5835" s="17">
        <v>1.8059135130036801</v>
      </c>
    </row>
    <row r="5836" spans="1:7" x14ac:dyDescent="0.3">
      <c r="A5836" s="17" t="str">
        <f t="shared" si="96"/>
        <v>2022-23Monash CityC1</v>
      </c>
      <c r="B5836" s="17" t="s">
        <v>289</v>
      </c>
      <c r="C5836" s="17" t="s">
        <v>238</v>
      </c>
      <c r="D5836" s="17" t="s">
        <v>312</v>
      </c>
      <c r="E5836" s="17">
        <v>1092.7188031246999</v>
      </c>
      <c r="F5836" s="17">
        <v>2409.9772621942202</v>
      </c>
      <c r="G5836" s="17">
        <v>1589.15441255418</v>
      </c>
    </row>
    <row r="5837" spans="1:7" x14ac:dyDescent="0.3">
      <c r="A5837" s="17" t="str">
        <f t="shared" si="96"/>
        <v>2022-23Monash CityR4</v>
      </c>
      <c r="B5837" s="17" t="s">
        <v>289</v>
      </c>
      <c r="C5837" s="17" t="s">
        <v>238</v>
      </c>
      <c r="D5837" s="17" t="s">
        <v>290</v>
      </c>
      <c r="E5837" s="17">
        <v>24.093880257673401</v>
      </c>
      <c r="F5837" s="17">
        <v>18.264228852014799</v>
      </c>
      <c r="G5837" s="17">
        <v>35.730925012945399</v>
      </c>
    </row>
    <row r="5838" spans="1:7" x14ac:dyDescent="0.3">
      <c r="A5838" s="17" t="str">
        <f t="shared" si="96"/>
        <v>2022-23Monash CityC5</v>
      </c>
      <c r="B5838" s="17" t="s">
        <v>289</v>
      </c>
      <c r="C5838" s="17" t="s">
        <v>238</v>
      </c>
      <c r="D5838" s="17" t="s">
        <v>308</v>
      </c>
      <c r="E5838" s="17">
        <v>117.694792688501</v>
      </c>
      <c r="F5838" s="17">
        <v>564.26027484438498</v>
      </c>
      <c r="G5838" s="17">
        <v>149.992439058679</v>
      </c>
    </row>
    <row r="5839" spans="1:7" x14ac:dyDescent="0.3">
      <c r="A5839" s="17" t="str">
        <f t="shared" si="96"/>
        <v>2022-23Monash CityC4</v>
      </c>
      <c r="B5839" s="17" t="s">
        <v>289</v>
      </c>
      <c r="C5839" s="17" t="s">
        <v>238</v>
      </c>
      <c r="D5839" s="17" t="s">
        <v>309</v>
      </c>
      <c r="E5839" s="17">
        <v>921.50256539312898</v>
      </c>
      <c r="F5839" s="17">
        <v>1671.0885249641201</v>
      </c>
      <c r="G5839" s="17">
        <v>1432.19430206219</v>
      </c>
    </row>
    <row r="5840" spans="1:7" x14ac:dyDescent="0.3">
      <c r="A5840" s="17" t="str">
        <f t="shared" si="96"/>
        <v>2022-23Monash CityC2</v>
      </c>
      <c r="B5840" s="17" t="s">
        <v>289</v>
      </c>
      <c r="C5840" s="17" t="s">
        <v>238</v>
      </c>
      <c r="D5840" s="17" t="s">
        <v>311</v>
      </c>
      <c r="E5840" s="17">
        <v>5695.9225913808996</v>
      </c>
      <c r="F5840" s="17">
        <v>17890.101708148799</v>
      </c>
      <c r="G5840" s="17">
        <v>7870.1858184016601</v>
      </c>
    </row>
    <row r="5841" spans="1:7" x14ac:dyDescent="0.3">
      <c r="A5841" s="17" t="str">
        <f t="shared" si="96"/>
        <v>2022-23Monash CityS2</v>
      </c>
      <c r="B5841" s="17" t="s">
        <v>289</v>
      </c>
      <c r="C5841" s="17" t="s">
        <v>238</v>
      </c>
      <c r="D5841" s="17" t="s">
        <v>317</v>
      </c>
      <c r="E5841" s="17">
        <v>1.3945746744112599E-3</v>
      </c>
      <c r="F5841" s="17">
        <v>3.07688577560212E-3</v>
      </c>
      <c r="G5841" s="17">
        <v>2.0770459478461601E-3</v>
      </c>
    </row>
    <row r="5842" spans="1:7" x14ac:dyDescent="0.3">
      <c r="A5842" s="17" t="str">
        <f t="shared" si="96"/>
        <v>2022-23Monash CityS1</v>
      </c>
      <c r="B5842" s="17" t="s">
        <v>289</v>
      </c>
      <c r="C5842" s="17" t="s">
        <v>238</v>
      </c>
      <c r="D5842" s="17" t="s">
        <v>116</v>
      </c>
      <c r="E5842" s="17">
        <v>0.66060674762302896</v>
      </c>
      <c r="F5842" s="17">
        <v>0.58414073656118604</v>
      </c>
      <c r="G5842" s="17">
        <v>0.67770974034447595</v>
      </c>
    </row>
    <row r="5843" spans="1:7" x14ac:dyDescent="0.3">
      <c r="A5843" s="17" t="str">
        <f t="shared" si="96"/>
        <v>2022-23Monash CityOP1</v>
      </c>
      <c r="B5843" s="17" t="s">
        <v>289</v>
      </c>
      <c r="C5843" s="17" t="s">
        <v>238</v>
      </c>
      <c r="D5843" s="17" t="s">
        <v>306</v>
      </c>
      <c r="E5843" s="17">
        <v>-4.9168945630765296E-3</v>
      </c>
      <c r="F5843" s="17">
        <v>-1.20220242720441E-2</v>
      </c>
      <c r="G5843" s="17">
        <v>2.14079554076472E-2</v>
      </c>
    </row>
    <row r="5844" spans="1:7" x14ac:dyDescent="0.3">
      <c r="A5844" s="17" t="str">
        <f t="shared" si="96"/>
        <v>2022-23Monash CityO5</v>
      </c>
      <c r="B5844" s="17" t="s">
        <v>289</v>
      </c>
      <c r="C5844" s="17" t="s">
        <v>238</v>
      </c>
      <c r="D5844" s="17" t="s">
        <v>70</v>
      </c>
      <c r="E5844" s="17">
        <v>2.0110375758095</v>
      </c>
      <c r="F5844" s="17">
        <v>1.1059595598276799</v>
      </c>
      <c r="G5844" s="17">
        <v>1.29186678670143</v>
      </c>
    </row>
    <row r="5845" spans="1:7" x14ac:dyDescent="0.3">
      <c r="A5845" s="17" t="str">
        <f t="shared" si="96"/>
        <v>2022-23Monash CityC3</v>
      </c>
      <c r="B5845" s="17" t="s">
        <v>289</v>
      </c>
      <c r="C5845" s="17" t="s">
        <v>238</v>
      </c>
      <c r="D5845" s="17" t="s">
        <v>310</v>
      </c>
      <c r="E5845" s="17">
        <v>253.524739583333</v>
      </c>
      <c r="F5845" s="17">
        <v>105.235536283898</v>
      </c>
      <c r="G5845" s="17">
        <v>275.231656900031</v>
      </c>
    </row>
    <row r="5846" spans="1:7" x14ac:dyDescent="0.3">
      <c r="A5846" s="17" t="str">
        <f t="shared" si="96"/>
        <v>2022-23Moonee Valley CityLB2</v>
      </c>
      <c r="B5846" s="17" t="s">
        <v>289</v>
      </c>
      <c r="C5846" s="17" t="s">
        <v>239</v>
      </c>
      <c r="D5846" s="17" t="s">
        <v>334</v>
      </c>
      <c r="E5846" s="17">
        <v>0.66312754271172003</v>
      </c>
      <c r="F5846" s="17">
        <v>0.62179871830665301</v>
      </c>
      <c r="G5846" s="17">
        <v>0.68457151828236096</v>
      </c>
    </row>
    <row r="5847" spans="1:7" x14ac:dyDescent="0.3">
      <c r="A5847" s="17" t="str">
        <f t="shared" si="96"/>
        <v>2022-23Moonee Valley CityAM7</v>
      </c>
      <c r="B5847" s="17" t="s">
        <v>289</v>
      </c>
      <c r="C5847" s="17" t="s">
        <v>239</v>
      </c>
      <c r="D5847" s="17" t="s">
        <v>326</v>
      </c>
      <c r="E5847" s="17">
        <v>1</v>
      </c>
      <c r="F5847" s="17">
        <v>0.63968792645263195</v>
      </c>
      <c r="G5847" s="17">
        <v>0.93777056277056303</v>
      </c>
    </row>
    <row r="5848" spans="1:7" x14ac:dyDescent="0.3">
      <c r="A5848" s="17" t="str">
        <f t="shared" si="96"/>
        <v>2022-23Moonee Valley CityR4</v>
      </c>
      <c r="B5848" s="17" t="s">
        <v>289</v>
      </c>
      <c r="C5848" s="17" t="s">
        <v>239</v>
      </c>
      <c r="D5848" s="17" t="s">
        <v>290</v>
      </c>
      <c r="E5848" s="17">
        <v>27.338649100257101</v>
      </c>
      <c r="F5848" s="17">
        <v>18.264228852014799</v>
      </c>
      <c r="G5848" s="17">
        <v>35.730925012945399</v>
      </c>
    </row>
    <row r="5849" spans="1:7" x14ac:dyDescent="0.3">
      <c r="A5849" s="17" t="str">
        <f t="shared" si="96"/>
        <v>2022-23Moonee Valley CityR3</v>
      </c>
      <c r="B5849" s="17" t="s">
        <v>289</v>
      </c>
      <c r="C5849" s="17" t="s">
        <v>239</v>
      </c>
      <c r="D5849" s="17" t="s">
        <v>300</v>
      </c>
      <c r="E5849" s="17">
        <v>108.676457384724</v>
      </c>
      <c r="F5849" s="17">
        <v>112.740943187181</v>
      </c>
      <c r="G5849" s="17">
        <v>180.427249223426</v>
      </c>
    </row>
    <row r="5850" spans="1:7" x14ac:dyDescent="0.3">
      <c r="A5850" s="17" t="str">
        <f t="shared" si="96"/>
        <v>2022-23Moonee Valley CityR2</v>
      </c>
      <c r="B5850" s="17" t="s">
        <v>289</v>
      </c>
      <c r="C5850" s="17" t="s">
        <v>239</v>
      </c>
      <c r="D5850" s="17" t="s">
        <v>31</v>
      </c>
      <c r="E5850" s="17">
        <v>1</v>
      </c>
      <c r="F5850" s="17">
        <v>0.96653235715222696</v>
      </c>
      <c r="G5850" s="17">
        <v>0.96195374859865401</v>
      </c>
    </row>
    <row r="5851" spans="1:7" x14ac:dyDescent="0.3">
      <c r="A5851" s="17" t="str">
        <f t="shared" si="96"/>
        <v>2022-23Moonee Valley CityR1</v>
      </c>
      <c r="B5851" s="17" t="s">
        <v>289</v>
      </c>
      <c r="C5851" s="17" t="s">
        <v>239</v>
      </c>
      <c r="D5851" s="17" t="s">
        <v>301</v>
      </c>
      <c r="E5851" s="17">
        <v>30.9681331413165</v>
      </c>
      <c r="F5851" s="17">
        <v>82.350770672540904</v>
      </c>
      <c r="G5851" s="17">
        <v>113.76110685203101</v>
      </c>
    </row>
    <row r="5852" spans="1:7" x14ac:dyDescent="0.3">
      <c r="A5852" s="17" t="str">
        <f t="shared" si="96"/>
        <v>2022-23Moonee Valley CityMC6</v>
      </c>
      <c r="B5852" s="17" t="s">
        <v>289</v>
      </c>
      <c r="C5852" s="17" t="s">
        <v>239</v>
      </c>
      <c r="D5852" s="17" t="s">
        <v>302</v>
      </c>
      <c r="E5852" s="17">
        <v>0.92144026186579397</v>
      </c>
      <c r="F5852" s="17">
        <v>0.97788007754137096</v>
      </c>
      <c r="G5852" s="17">
        <v>0.95249207594398999</v>
      </c>
    </row>
    <row r="5853" spans="1:7" x14ac:dyDescent="0.3">
      <c r="A5853" s="17" t="str">
        <f t="shared" si="96"/>
        <v>2022-23Moonee Valley CityMC5</v>
      </c>
      <c r="B5853" s="17" t="s">
        <v>289</v>
      </c>
      <c r="C5853" s="17" t="s">
        <v>239</v>
      </c>
      <c r="D5853" s="17" t="s">
        <v>303</v>
      </c>
      <c r="E5853" s="17">
        <v>0.87037037037037002</v>
      </c>
      <c r="F5853" s="17">
        <v>0.822019356937015</v>
      </c>
      <c r="G5853" s="17">
        <v>0.82738093339323804</v>
      </c>
    </row>
    <row r="5854" spans="1:7" x14ac:dyDescent="0.3">
      <c r="A5854" s="17" t="str">
        <f t="shared" si="96"/>
        <v>2022-23Moonee Valley CityMC4</v>
      </c>
      <c r="B5854" s="17" t="s">
        <v>289</v>
      </c>
      <c r="C5854" s="17" t="s">
        <v>239</v>
      </c>
      <c r="D5854" s="17" t="s">
        <v>304</v>
      </c>
      <c r="E5854" s="17">
        <v>0.81974609170076596</v>
      </c>
      <c r="F5854" s="17">
        <v>0.77911428914280301</v>
      </c>
      <c r="G5854" s="17">
        <v>0.766823891995286</v>
      </c>
    </row>
    <row r="5855" spans="1:7" x14ac:dyDescent="0.3">
      <c r="A5855" s="17" t="str">
        <f t="shared" si="96"/>
        <v>2022-23Moonee Valley CityMC3</v>
      </c>
      <c r="B5855" s="17" t="s">
        <v>289</v>
      </c>
      <c r="C5855" s="17" t="s">
        <v>239</v>
      </c>
      <c r="D5855" s="17" t="s">
        <v>297</v>
      </c>
      <c r="E5855" s="17">
        <v>78.1670666895251</v>
      </c>
      <c r="F5855" s="17">
        <v>86.610523781947194</v>
      </c>
      <c r="G5855" s="17">
        <v>85.705721362328603</v>
      </c>
    </row>
    <row r="5856" spans="1:7" x14ac:dyDescent="0.3">
      <c r="A5856" s="17" t="str">
        <f t="shared" si="96"/>
        <v>2022-23Moonee Valley CityMC2</v>
      </c>
      <c r="B5856" s="17" t="s">
        <v>289</v>
      </c>
      <c r="C5856" s="17" t="s">
        <v>239</v>
      </c>
      <c r="D5856" s="17" t="s">
        <v>320</v>
      </c>
      <c r="E5856" s="17">
        <v>1.0122749590834701</v>
      </c>
      <c r="F5856" s="17">
        <v>1.02181898787823</v>
      </c>
      <c r="G5856" s="17">
        <v>1.00858491874586</v>
      </c>
    </row>
    <row r="5857" spans="1:7" x14ac:dyDescent="0.3">
      <c r="A5857" s="17" t="str">
        <f t="shared" si="96"/>
        <v>2022-23Moonee Valley CityLB4</v>
      </c>
      <c r="B5857" s="17" t="s">
        <v>289</v>
      </c>
      <c r="C5857" s="17" t="s">
        <v>239</v>
      </c>
      <c r="D5857" s="17" t="s">
        <v>331</v>
      </c>
      <c r="E5857" s="17">
        <v>0.13959379629412699</v>
      </c>
      <c r="F5857" s="17">
        <v>0.122091598425925</v>
      </c>
      <c r="G5857" s="17">
        <v>0.132801626896181</v>
      </c>
    </row>
    <row r="5858" spans="1:7" x14ac:dyDescent="0.3">
      <c r="A5858" s="17" t="str">
        <f t="shared" si="96"/>
        <v>2022-23Moonee Valley CityG4</v>
      </c>
      <c r="B5858" s="17" t="s">
        <v>289</v>
      </c>
      <c r="C5858" s="17" t="s">
        <v>239</v>
      </c>
      <c r="D5858" s="17" t="s">
        <v>336</v>
      </c>
      <c r="E5858" s="17">
        <v>58284.777777777803</v>
      </c>
      <c r="F5858" s="17">
        <v>57531.340882433498</v>
      </c>
      <c r="G5858" s="17">
        <v>60732.597748917797</v>
      </c>
    </row>
    <row r="5859" spans="1:7" x14ac:dyDescent="0.3">
      <c r="A5859" s="17" t="str">
        <f t="shared" si="96"/>
        <v>2022-23Moonee Valley CityFS1</v>
      </c>
      <c r="B5859" s="17" t="s">
        <v>289</v>
      </c>
      <c r="C5859" s="17" t="s">
        <v>239</v>
      </c>
      <c r="D5859" s="17" t="s">
        <v>327</v>
      </c>
      <c r="E5859" s="17">
        <v>1.57894736842105</v>
      </c>
      <c r="F5859" s="17">
        <v>2.0179266072490498</v>
      </c>
      <c r="G5859" s="17">
        <v>1.8059135130036801</v>
      </c>
    </row>
    <row r="5860" spans="1:7" x14ac:dyDescent="0.3">
      <c r="A5860" s="17" t="str">
        <f t="shared" si="96"/>
        <v>2022-23Moonee Valley CityFS2</v>
      </c>
      <c r="B5860" s="17" t="s">
        <v>289</v>
      </c>
      <c r="C5860" s="17" t="s">
        <v>239</v>
      </c>
      <c r="D5860" s="17" t="s">
        <v>328</v>
      </c>
      <c r="E5860" s="17">
        <v>1</v>
      </c>
      <c r="F5860" s="17">
        <v>0.86800034719728203</v>
      </c>
      <c r="G5860" s="17">
        <v>0.95867909233778303</v>
      </c>
    </row>
    <row r="5861" spans="1:7" x14ac:dyDescent="0.3">
      <c r="A5861" s="17" t="str">
        <f t="shared" si="96"/>
        <v>2022-23Moonee Valley CityR5</v>
      </c>
      <c r="B5861" s="17" t="s">
        <v>289</v>
      </c>
      <c r="C5861" s="17" t="s">
        <v>239</v>
      </c>
      <c r="D5861" s="17" t="s">
        <v>298</v>
      </c>
      <c r="E5861" s="17">
        <v>59</v>
      </c>
      <c r="F5861" s="17">
        <v>50.147435897435898</v>
      </c>
      <c r="G5861" s="17">
        <v>62.727272727272698</v>
      </c>
    </row>
    <row r="5862" spans="1:7" x14ac:dyDescent="0.3">
      <c r="A5862" s="17" t="str">
        <f t="shared" si="96"/>
        <v>2022-23Moonee Valley CityFS3</v>
      </c>
      <c r="B5862" s="17" t="s">
        <v>289</v>
      </c>
      <c r="C5862" s="17" t="s">
        <v>239</v>
      </c>
      <c r="D5862" s="17" t="s">
        <v>333</v>
      </c>
      <c r="E5862" s="17">
        <v>421.57699805068199</v>
      </c>
      <c r="F5862" s="17">
        <v>533.95638105639796</v>
      </c>
      <c r="G5862" s="17">
        <v>562.77137462327698</v>
      </c>
    </row>
    <row r="5863" spans="1:7" x14ac:dyDescent="0.3">
      <c r="A5863" s="17" t="str">
        <f t="shared" si="96"/>
        <v>2022-23Moonee Valley CityWC4</v>
      </c>
      <c r="B5863" s="17" t="s">
        <v>289</v>
      </c>
      <c r="C5863" s="17" t="s">
        <v>239</v>
      </c>
      <c r="D5863" s="17" t="s">
        <v>291</v>
      </c>
      <c r="E5863" s="17">
        <v>68.783129283129298</v>
      </c>
      <c r="F5863" s="17">
        <v>77.599560290157896</v>
      </c>
      <c r="G5863" s="17">
        <v>66.919179823215501</v>
      </c>
    </row>
    <row r="5864" spans="1:7" x14ac:dyDescent="0.3">
      <c r="A5864" s="17" t="str">
        <f t="shared" si="96"/>
        <v>2022-23Moonee Valley CityFS4</v>
      </c>
      <c r="B5864" s="17" t="s">
        <v>289</v>
      </c>
      <c r="C5864" s="17" t="s">
        <v>239</v>
      </c>
      <c r="D5864" s="17" t="s">
        <v>339</v>
      </c>
      <c r="E5864" s="17">
        <v>1</v>
      </c>
      <c r="F5864" s="17">
        <v>0.84019844555310996</v>
      </c>
      <c r="G5864" s="17">
        <v>0.99278301761230403</v>
      </c>
    </row>
    <row r="5865" spans="1:7" x14ac:dyDescent="0.3">
      <c r="A5865" s="17" t="str">
        <f t="shared" si="96"/>
        <v>2022-23Moonee Valley CityG1</v>
      </c>
      <c r="B5865" s="17" t="s">
        <v>289</v>
      </c>
      <c r="C5865" s="17" t="s">
        <v>239</v>
      </c>
      <c r="D5865" s="17" t="s">
        <v>338</v>
      </c>
      <c r="E5865" s="17">
        <v>9.4890510948905105E-2</v>
      </c>
      <c r="F5865" s="17">
        <v>8.9952113267928305E-2</v>
      </c>
      <c r="G5865" s="17">
        <v>6.2400867020883703E-2</v>
      </c>
    </row>
    <row r="5866" spans="1:7" x14ac:dyDescent="0.3">
      <c r="A5866" s="17" t="str">
        <f t="shared" si="96"/>
        <v>2022-23Moonee Valley CityG2</v>
      </c>
      <c r="B5866" s="17" t="s">
        <v>289</v>
      </c>
      <c r="C5866" s="17" t="s">
        <v>239</v>
      </c>
      <c r="D5866" s="17" t="s">
        <v>22</v>
      </c>
      <c r="E5866" s="17">
        <v>55</v>
      </c>
      <c r="F5866" s="17">
        <v>53.875641025641002</v>
      </c>
      <c r="G5866" s="17">
        <v>57.863636363636402</v>
      </c>
    </row>
    <row r="5867" spans="1:7" x14ac:dyDescent="0.3">
      <c r="A5867" s="17" t="str">
        <f t="shared" si="96"/>
        <v>2022-23Moonee Valley CityG3</v>
      </c>
      <c r="B5867" s="17" t="s">
        <v>289</v>
      </c>
      <c r="C5867" s="17" t="s">
        <v>239</v>
      </c>
      <c r="D5867" s="17" t="s">
        <v>337</v>
      </c>
      <c r="E5867" s="17">
        <v>0.95370370370370405</v>
      </c>
      <c r="F5867" s="17">
        <v>0.926844095214302</v>
      </c>
      <c r="G5867" s="17">
        <v>0.92499206114299604</v>
      </c>
    </row>
    <row r="5868" spans="1:7" x14ac:dyDescent="0.3">
      <c r="A5868" s="17" t="str">
        <f t="shared" si="96"/>
        <v>2022-23Moonee Valley CityLB1</v>
      </c>
      <c r="B5868" s="17" t="s">
        <v>289</v>
      </c>
      <c r="C5868" s="17" t="s">
        <v>239</v>
      </c>
      <c r="D5868" s="17" t="s">
        <v>329</v>
      </c>
      <c r="E5868" s="17">
        <v>4.6627251934263301</v>
      </c>
      <c r="F5868" s="17">
        <v>3.7135197666989099</v>
      </c>
      <c r="G5868" s="17">
        <v>4.8782451027063303</v>
      </c>
    </row>
    <row r="5869" spans="1:7" x14ac:dyDescent="0.3">
      <c r="A5869" s="17" t="str">
        <f t="shared" si="96"/>
        <v>2022-23Moonee Valley CityG5</v>
      </c>
      <c r="B5869" s="17" t="s">
        <v>289</v>
      </c>
      <c r="C5869" s="17" t="s">
        <v>239</v>
      </c>
      <c r="D5869" s="17" t="s">
        <v>335</v>
      </c>
      <c r="E5869" s="17">
        <v>52</v>
      </c>
      <c r="F5869" s="17">
        <v>53.15</v>
      </c>
      <c r="G5869" s="17">
        <v>57.727272727272698</v>
      </c>
    </row>
    <row r="5870" spans="1:7" x14ac:dyDescent="0.3">
      <c r="A5870" s="17" t="str">
        <f t="shared" si="96"/>
        <v>2022-23Moonee Valley CityLB5</v>
      </c>
      <c r="B5870" s="17" t="s">
        <v>289</v>
      </c>
      <c r="C5870" s="17" t="s">
        <v>239</v>
      </c>
      <c r="D5870" s="17" t="s">
        <v>330</v>
      </c>
      <c r="E5870" s="17">
        <v>46.492269906718398</v>
      </c>
      <c r="F5870" s="17">
        <v>35.380655636704098</v>
      </c>
      <c r="G5870" s="17">
        <v>41.3188283958591</v>
      </c>
    </row>
    <row r="5871" spans="1:7" x14ac:dyDescent="0.3">
      <c r="A5871" s="17" t="str">
        <f t="shared" si="96"/>
        <v>2022-23Moonee Valley CityO3</v>
      </c>
      <c r="B5871" s="17" t="s">
        <v>289</v>
      </c>
      <c r="C5871" s="17" t="s">
        <v>239</v>
      </c>
      <c r="D5871" s="17" t="s">
        <v>314</v>
      </c>
      <c r="E5871" s="17">
        <v>5.2458011702733098E-3</v>
      </c>
      <c r="F5871" s="17">
        <v>2.9313650044590699E-2</v>
      </c>
      <c r="G5871" s="17">
        <v>3.4677492666996497E-2</v>
      </c>
    </row>
    <row r="5872" spans="1:7" x14ac:dyDescent="0.3">
      <c r="A5872" s="17" t="str">
        <f t="shared" si="96"/>
        <v>2022-23Moonee Valley CityC7</v>
      </c>
      <c r="B5872" s="17" t="s">
        <v>289</v>
      </c>
      <c r="C5872" s="17" t="s">
        <v>239</v>
      </c>
      <c r="D5872" s="17" t="s">
        <v>296</v>
      </c>
      <c r="E5872" s="17">
        <v>0.14937759336099601</v>
      </c>
      <c r="F5872" s="17">
        <v>0.182727611163157</v>
      </c>
      <c r="G5872" s="17">
        <v>0.16123143888887601</v>
      </c>
    </row>
    <row r="5873" spans="1:7" x14ac:dyDescent="0.3">
      <c r="A5873" s="17" t="str">
        <f t="shared" ref="A5873:A5936" si="97">CONCATENATE(B5873,C5873,D5873)</f>
        <v>2022-23Moonee Valley CityC6</v>
      </c>
      <c r="B5873" s="17" t="s">
        <v>289</v>
      </c>
      <c r="C5873" s="17" t="s">
        <v>239</v>
      </c>
      <c r="D5873" s="17" t="s">
        <v>307</v>
      </c>
      <c r="E5873" s="17">
        <v>8</v>
      </c>
      <c r="F5873" s="17">
        <v>5.4936708860759502</v>
      </c>
      <c r="G5873" s="17">
        <v>7.7272727272727302</v>
      </c>
    </row>
    <row r="5874" spans="1:7" x14ac:dyDescent="0.3">
      <c r="A5874" s="17" t="str">
        <f t="shared" si="97"/>
        <v>2022-23Moonee Valley CityC5</v>
      </c>
      <c r="B5874" s="17" t="s">
        <v>289</v>
      </c>
      <c r="C5874" s="17" t="s">
        <v>239</v>
      </c>
      <c r="D5874" s="17" t="s">
        <v>308</v>
      </c>
      <c r="E5874" s="17">
        <v>267.77596148372203</v>
      </c>
      <c r="F5874" s="17">
        <v>564.26027484438498</v>
      </c>
      <c r="G5874" s="17">
        <v>149.992439058679</v>
      </c>
    </row>
    <row r="5875" spans="1:7" x14ac:dyDescent="0.3">
      <c r="A5875" s="17" t="str">
        <f t="shared" si="97"/>
        <v>2022-23Moonee Valley CityC4</v>
      </c>
      <c r="B5875" s="17" t="s">
        <v>289</v>
      </c>
      <c r="C5875" s="17" t="s">
        <v>239</v>
      </c>
      <c r="D5875" s="17" t="s">
        <v>309</v>
      </c>
      <c r="E5875" s="17">
        <v>1478.0540171273799</v>
      </c>
      <c r="F5875" s="17">
        <v>1671.0885249641201</v>
      </c>
      <c r="G5875" s="17">
        <v>1432.19430206219</v>
      </c>
    </row>
    <row r="5876" spans="1:7" x14ac:dyDescent="0.3">
      <c r="A5876" s="17" t="str">
        <f t="shared" si="97"/>
        <v>2022-23Moonee Valley CityC3</v>
      </c>
      <c r="B5876" s="17" t="s">
        <v>289</v>
      </c>
      <c r="C5876" s="17" t="s">
        <v>239</v>
      </c>
      <c r="D5876" s="17" t="s">
        <v>310</v>
      </c>
      <c r="E5876" s="17">
        <v>266.14935064935099</v>
      </c>
      <c r="F5876" s="17">
        <v>105.235536283898</v>
      </c>
      <c r="G5876" s="17">
        <v>275.231656900031</v>
      </c>
    </row>
    <row r="5877" spans="1:7" x14ac:dyDescent="0.3">
      <c r="A5877" s="17" t="str">
        <f t="shared" si="97"/>
        <v>2022-23Moonee Valley CityC2</v>
      </c>
      <c r="B5877" s="17" t="s">
        <v>289</v>
      </c>
      <c r="C5877" s="17" t="s">
        <v>239</v>
      </c>
      <c r="D5877" s="17" t="s">
        <v>311</v>
      </c>
      <c r="E5877" s="17">
        <v>7669.2609851904299</v>
      </c>
      <c r="F5877" s="17">
        <v>17890.101708148799</v>
      </c>
      <c r="G5877" s="17">
        <v>7870.1858184016601</v>
      </c>
    </row>
    <row r="5878" spans="1:7" x14ac:dyDescent="0.3">
      <c r="A5878" s="17" t="str">
        <f t="shared" si="97"/>
        <v>2022-23Moonee Valley CityC1</v>
      </c>
      <c r="B5878" s="17" t="s">
        <v>289</v>
      </c>
      <c r="C5878" s="17" t="s">
        <v>239</v>
      </c>
      <c r="D5878" s="17" t="s">
        <v>312</v>
      </c>
      <c r="E5878" s="17">
        <v>1693.4393832190699</v>
      </c>
      <c r="F5878" s="17">
        <v>2409.9772621942202</v>
      </c>
      <c r="G5878" s="17">
        <v>1589.15441255418</v>
      </c>
    </row>
    <row r="5879" spans="1:7" x14ac:dyDescent="0.3">
      <c r="A5879" s="17" t="str">
        <f t="shared" si="97"/>
        <v>2022-23Moonee Valley CityS2</v>
      </c>
      <c r="B5879" s="17" t="s">
        <v>289</v>
      </c>
      <c r="C5879" s="17" t="s">
        <v>239</v>
      </c>
      <c r="D5879" s="17" t="s">
        <v>317</v>
      </c>
      <c r="E5879" s="17">
        <v>2.23125705895797E-3</v>
      </c>
      <c r="F5879" s="17">
        <v>3.07688577560212E-3</v>
      </c>
      <c r="G5879" s="17">
        <v>2.0770459478461601E-3</v>
      </c>
    </row>
    <row r="5880" spans="1:7" x14ac:dyDescent="0.3">
      <c r="A5880" s="17" t="str">
        <f t="shared" si="97"/>
        <v>2022-23Moonee Valley CityS1</v>
      </c>
      <c r="B5880" s="17" t="s">
        <v>289</v>
      </c>
      <c r="C5880" s="17" t="s">
        <v>239</v>
      </c>
      <c r="D5880" s="17" t="s">
        <v>116</v>
      </c>
      <c r="E5880" s="17">
        <v>0.60792427891545697</v>
      </c>
      <c r="F5880" s="17">
        <v>0.58414073656118604</v>
      </c>
      <c r="G5880" s="17">
        <v>0.67770974034447595</v>
      </c>
    </row>
    <row r="5881" spans="1:7" x14ac:dyDescent="0.3">
      <c r="A5881" s="17" t="str">
        <f t="shared" si="97"/>
        <v>2022-23Moonee Valley CityOP1</v>
      </c>
      <c r="B5881" s="17" t="s">
        <v>289</v>
      </c>
      <c r="C5881" s="17" t="s">
        <v>239</v>
      </c>
      <c r="D5881" s="17" t="s">
        <v>306</v>
      </c>
      <c r="E5881" s="17">
        <v>7.6430747940867294E-2</v>
      </c>
      <c r="F5881" s="17">
        <v>-1.20220242720441E-2</v>
      </c>
      <c r="G5881" s="17">
        <v>2.14079554076472E-2</v>
      </c>
    </row>
    <row r="5882" spans="1:7" x14ac:dyDescent="0.3">
      <c r="A5882" s="17" t="str">
        <f t="shared" si="97"/>
        <v>2022-23Moonee Valley CityWC2</v>
      </c>
      <c r="B5882" s="17" t="s">
        <v>289</v>
      </c>
      <c r="C5882" s="17" t="s">
        <v>239</v>
      </c>
      <c r="D5882" s="17" t="s">
        <v>293</v>
      </c>
      <c r="E5882" s="17">
        <v>19.9331399258391</v>
      </c>
      <c r="F5882" s="17">
        <v>6.0319201847867001</v>
      </c>
      <c r="G5882" s="17">
        <v>9.4222327713484209</v>
      </c>
    </row>
    <row r="5883" spans="1:7" x14ac:dyDescent="0.3">
      <c r="A5883" s="17" t="str">
        <f t="shared" si="97"/>
        <v>2022-23Moonee Valley CityO4</v>
      </c>
      <c r="B5883" s="17" t="s">
        <v>289</v>
      </c>
      <c r="C5883" s="17" t="s">
        <v>239</v>
      </c>
      <c r="D5883" s="17" t="s">
        <v>313</v>
      </c>
      <c r="E5883" s="17">
        <v>5.57050340315721E-2</v>
      </c>
      <c r="F5883" s="17">
        <v>0.195570360867104</v>
      </c>
      <c r="G5883" s="17">
        <v>0.17784955905462799</v>
      </c>
    </row>
    <row r="5884" spans="1:7" x14ac:dyDescent="0.3">
      <c r="A5884" s="17" t="str">
        <f t="shared" si="97"/>
        <v>2022-23Moonee Valley CitySP1</v>
      </c>
      <c r="B5884" s="17" t="s">
        <v>289</v>
      </c>
      <c r="C5884" s="17" t="s">
        <v>239</v>
      </c>
      <c r="D5884" s="17" t="s">
        <v>305</v>
      </c>
      <c r="E5884" s="17">
        <v>94</v>
      </c>
      <c r="F5884" s="17">
        <v>87.031818181818196</v>
      </c>
      <c r="G5884" s="17">
        <v>89.204545454545496</v>
      </c>
    </row>
    <row r="5885" spans="1:7" x14ac:dyDescent="0.3">
      <c r="A5885" s="17" t="str">
        <f t="shared" si="97"/>
        <v>2022-23Moonee Valley CityO2</v>
      </c>
      <c r="B5885" s="17" t="s">
        <v>289</v>
      </c>
      <c r="C5885" s="17" t="s">
        <v>239</v>
      </c>
      <c r="D5885" s="17" t="s">
        <v>315</v>
      </c>
      <c r="E5885" s="17">
        <v>6.4664166581547E-2</v>
      </c>
      <c r="F5885" s="17">
        <v>0.148505628817174</v>
      </c>
      <c r="G5885" s="17">
        <v>0.198665046142672</v>
      </c>
    </row>
    <row r="5886" spans="1:7" x14ac:dyDescent="0.3">
      <c r="A5886" s="17" t="str">
        <f t="shared" si="97"/>
        <v>2022-23Moonee Valley CityL2</v>
      </c>
      <c r="B5886" s="17" t="s">
        <v>289</v>
      </c>
      <c r="C5886" s="17" t="s">
        <v>239</v>
      </c>
      <c r="D5886" s="17" t="s">
        <v>316</v>
      </c>
      <c r="E5886" s="17">
        <v>7.0493782214642906E-2</v>
      </c>
      <c r="F5886" s="17">
        <v>0.26483524241297501</v>
      </c>
      <c r="G5886" s="17">
        <v>0.160709954774921</v>
      </c>
    </row>
    <row r="5887" spans="1:7" x14ac:dyDescent="0.3">
      <c r="A5887" s="17" t="str">
        <f t="shared" si="97"/>
        <v>2022-23Moonee Valley CityL1</v>
      </c>
      <c r="B5887" s="17" t="s">
        <v>289</v>
      </c>
      <c r="C5887" s="17" t="s">
        <v>239</v>
      </c>
      <c r="D5887" s="17" t="s">
        <v>63</v>
      </c>
      <c r="E5887" s="17">
        <v>1.6127728065301099</v>
      </c>
      <c r="F5887" s="17">
        <v>2.64124785824758</v>
      </c>
      <c r="G5887" s="17">
        <v>2.2639273973074299</v>
      </c>
    </row>
    <row r="5888" spans="1:7" x14ac:dyDescent="0.3">
      <c r="A5888" s="17" t="str">
        <f t="shared" si="97"/>
        <v>2022-23Moonee Valley CityE4</v>
      </c>
      <c r="B5888" s="17" t="s">
        <v>289</v>
      </c>
      <c r="C5888" s="17" t="s">
        <v>239</v>
      </c>
      <c r="D5888" s="17" t="s">
        <v>299</v>
      </c>
      <c r="E5888" s="17">
        <v>1927.64621873858</v>
      </c>
      <c r="F5888" s="17">
        <v>1846.8824585038799</v>
      </c>
      <c r="G5888" s="17">
        <v>1842.4470347828401</v>
      </c>
    </row>
    <row r="5889" spans="1:7" x14ac:dyDescent="0.3">
      <c r="A5889" s="17" t="str">
        <f t="shared" si="97"/>
        <v>2022-23Moonee Valley CityE2</v>
      </c>
      <c r="B5889" s="17" t="s">
        <v>289</v>
      </c>
      <c r="C5889" s="17" t="s">
        <v>239</v>
      </c>
      <c r="D5889" s="17" t="s">
        <v>54</v>
      </c>
      <c r="E5889" s="17">
        <v>3457.8863462752001</v>
      </c>
      <c r="F5889" s="17">
        <v>3923.0064852901201</v>
      </c>
      <c r="G5889" s="17">
        <v>3093.9173879313598</v>
      </c>
    </row>
    <row r="5890" spans="1:7" x14ac:dyDescent="0.3">
      <c r="A5890" s="17" t="str">
        <f t="shared" si="97"/>
        <v>2022-23Moonee Valley CityWC5</v>
      </c>
      <c r="B5890" s="17" t="s">
        <v>289</v>
      </c>
      <c r="C5890" s="17" t="s">
        <v>239</v>
      </c>
      <c r="D5890" s="17" t="s">
        <v>46</v>
      </c>
      <c r="E5890" s="17">
        <v>0.39534566920195302</v>
      </c>
      <c r="F5890" s="17">
        <v>0.48157373029276901</v>
      </c>
      <c r="G5890" s="17">
        <v>0.509253655235272</v>
      </c>
    </row>
    <row r="5891" spans="1:7" x14ac:dyDescent="0.3">
      <c r="A5891" s="17" t="str">
        <f t="shared" si="97"/>
        <v>2022-23Moonee Valley CitySP2</v>
      </c>
      <c r="B5891" s="17" t="s">
        <v>289</v>
      </c>
      <c r="C5891" s="17" t="s">
        <v>239</v>
      </c>
      <c r="D5891" s="17" t="s">
        <v>38</v>
      </c>
      <c r="E5891" s="17">
        <v>0.80107526881720403</v>
      </c>
      <c r="F5891" s="17">
        <v>0.63316761822819201</v>
      </c>
      <c r="G5891" s="17">
        <v>0.68768196345914101</v>
      </c>
    </row>
    <row r="5892" spans="1:7" x14ac:dyDescent="0.3">
      <c r="A5892" s="17" t="str">
        <f t="shared" si="97"/>
        <v>2022-23Moonee Valley CityWC3</v>
      </c>
      <c r="B5892" s="17" t="s">
        <v>289</v>
      </c>
      <c r="C5892" s="17" t="s">
        <v>239</v>
      </c>
      <c r="D5892" s="17" t="s">
        <v>292</v>
      </c>
      <c r="E5892" s="17">
        <v>147.23683298683301</v>
      </c>
      <c r="F5892" s="17">
        <v>137.95516789220801</v>
      </c>
      <c r="G5892" s="17">
        <v>139.20575164376899</v>
      </c>
    </row>
    <row r="5893" spans="1:7" x14ac:dyDescent="0.3">
      <c r="A5893" s="17" t="str">
        <f t="shared" si="97"/>
        <v>2022-23Moonee Valley CityAM6</v>
      </c>
      <c r="B5893" s="17" t="s">
        <v>289</v>
      </c>
      <c r="C5893" s="17" t="s">
        <v>239</v>
      </c>
      <c r="D5893" s="17" t="s">
        <v>325</v>
      </c>
      <c r="E5893" s="17">
        <v>5.0852058782866099</v>
      </c>
      <c r="F5893" s="17">
        <v>14.217352510829301</v>
      </c>
      <c r="G5893" s="17">
        <v>7.7068162418600901</v>
      </c>
    </row>
    <row r="5894" spans="1:7" x14ac:dyDescent="0.3">
      <c r="A5894" s="17" t="str">
        <f t="shared" si="97"/>
        <v>2022-23Moonee Valley CityWC1</v>
      </c>
      <c r="B5894" s="17" t="s">
        <v>289</v>
      </c>
      <c r="C5894" s="17" t="s">
        <v>239</v>
      </c>
      <c r="D5894" s="17" t="s">
        <v>294</v>
      </c>
      <c r="E5894" s="17">
        <v>242.03515121181201</v>
      </c>
      <c r="F5894" s="17">
        <v>142.272041912909</v>
      </c>
      <c r="G5894" s="17">
        <v>152.63417724494099</v>
      </c>
    </row>
    <row r="5895" spans="1:7" x14ac:dyDescent="0.3">
      <c r="A5895" s="17" t="str">
        <f t="shared" si="97"/>
        <v>2022-23Moonee Valley CitySP3</v>
      </c>
      <c r="B5895" s="17" t="s">
        <v>289</v>
      </c>
      <c r="C5895" s="17" t="s">
        <v>239</v>
      </c>
      <c r="D5895" s="17" t="s">
        <v>295</v>
      </c>
      <c r="E5895" s="17">
        <v>3401.7139310344801</v>
      </c>
      <c r="F5895" s="17">
        <v>3010.6430743850301</v>
      </c>
      <c r="G5895" s="17">
        <v>3294.6645751124802</v>
      </c>
    </row>
    <row r="5896" spans="1:7" x14ac:dyDescent="0.3">
      <c r="A5896" s="17" t="str">
        <f t="shared" si="97"/>
        <v>2022-23Moonee Valley CityO5</v>
      </c>
      <c r="B5896" s="17" t="s">
        <v>289</v>
      </c>
      <c r="C5896" s="17" t="s">
        <v>239</v>
      </c>
      <c r="D5896" s="17" t="s">
        <v>70</v>
      </c>
      <c r="E5896" s="17">
        <v>0.73419757454884704</v>
      </c>
      <c r="F5896" s="17">
        <v>1.1059595598276799</v>
      </c>
      <c r="G5896" s="17">
        <v>1.29186678670143</v>
      </c>
    </row>
    <row r="5897" spans="1:7" x14ac:dyDescent="0.3">
      <c r="A5897" s="17" t="str">
        <f t="shared" si="97"/>
        <v>2022-23Moonee Valley CityAM2</v>
      </c>
      <c r="B5897" s="17" t="s">
        <v>289</v>
      </c>
      <c r="C5897" s="17" t="s">
        <v>239</v>
      </c>
      <c r="D5897" s="17" t="s">
        <v>323</v>
      </c>
      <c r="E5897" s="17">
        <v>0.42244897959183703</v>
      </c>
      <c r="F5897" s="17">
        <v>0.43219647255364302</v>
      </c>
      <c r="G5897" s="17">
        <v>0.50037996797673001</v>
      </c>
    </row>
    <row r="5898" spans="1:7" x14ac:dyDescent="0.3">
      <c r="A5898" s="17" t="str">
        <f t="shared" si="97"/>
        <v>2022-23Moonee Valley CityAM1</v>
      </c>
      <c r="B5898" s="17" t="s">
        <v>289</v>
      </c>
      <c r="C5898" s="17" t="s">
        <v>239</v>
      </c>
      <c r="D5898" s="17" t="s">
        <v>318</v>
      </c>
      <c r="E5898" s="17">
        <v>1.3382352941176501</v>
      </c>
      <c r="F5898" s="17">
        <v>1.9084866693768601</v>
      </c>
      <c r="G5898" s="17">
        <v>1.79616990824585</v>
      </c>
    </row>
    <row r="5899" spans="1:7" x14ac:dyDescent="0.3">
      <c r="A5899" s="17" t="str">
        <f t="shared" si="97"/>
        <v>2022-23Moonee Valley CityAF7</v>
      </c>
      <c r="B5899" s="17" t="s">
        <v>289</v>
      </c>
      <c r="C5899" s="17" t="s">
        <v>239</v>
      </c>
      <c r="D5899" s="17" t="s">
        <v>322</v>
      </c>
      <c r="E5899" s="17">
        <v>0.58968645365587802</v>
      </c>
      <c r="F5899" s="17">
        <v>11.500413423283</v>
      </c>
      <c r="G5899" s="17">
        <v>2.0564391620470799</v>
      </c>
    </row>
    <row r="5900" spans="1:7" x14ac:dyDescent="0.3">
      <c r="A5900" s="17" t="str">
        <f t="shared" si="97"/>
        <v>2022-23Moonee Valley CityAF6</v>
      </c>
      <c r="B5900" s="17" t="s">
        <v>289</v>
      </c>
      <c r="C5900" s="17" t="s">
        <v>239</v>
      </c>
      <c r="D5900" s="17" t="s">
        <v>332</v>
      </c>
      <c r="E5900" s="17">
        <v>6.2665397971714603</v>
      </c>
      <c r="F5900" s="17">
        <v>4.5893074838611296</v>
      </c>
      <c r="G5900" s="17">
        <v>5.4694595442213698</v>
      </c>
    </row>
    <row r="5901" spans="1:7" x14ac:dyDescent="0.3">
      <c r="A5901" s="17" t="str">
        <f t="shared" si="97"/>
        <v>2022-23Moonee Valley CityAF2</v>
      </c>
      <c r="B5901" s="17" t="s">
        <v>289</v>
      </c>
      <c r="C5901" s="17" t="s">
        <v>239</v>
      </c>
      <c r="D5901" s="17" t="s">
        <v>321</v>
      </c>
      <c r="E5901" s="17">
        <v>1</v>
      </c>
      <c r="F5901" s="17">
        <v>1.5932435144763899</v>
      </c>
      <c r="G5901" s="17">
        <v>1.8181818181818199</v>
      </c>
    </row>
    <row r="5902" spans="1:7" x14ac:dyDescent="0.3">
      <c r="A5902" s="17" t="str">
        <f t="shared" si="97"/>
        <v>2022-23Moonee Valley CityAM5</v>
      </c>
      <c r="B5902" s="17" t="s">
        <v>289</v>
      </c>
      <c r="C5902" s="17" t="s">
        <v>239</v>
      </c>
      <c r="D5902" s="17" t="s">
        <v>324</v>
      </c>
      <c r="E5902" s="17">
        <v>0.41836734693877597</v>
      </c>
      <c r="F5902" s="17">
        <v>0.36645320055673702</v>
      </c>
      <c r="G5902" s="17">
        <v>0.36776152942982998</v>
      </c>
    </row>
    <row r="5903" spans="1:7" x14ac:dyDescent="0.3">
      <c r="A5903" s="17" t="str">
        <f t="shared" si="97"/>
        <v>2022-23Moonee Valley CitySP4</v>
      </c>
      <c r="B5903" s="17" t="s">
        <v>289</v>
      </c>
      <c r="C5903" s="17" t="s">
        <v>239</v>
      </c>
      <c r="D5903" s="17" t="s">
        <v>319</v>
      </c>
      <c r="E5903" s="17">
        <v>0.75</v>
      </c>
      <c r="F5903" s="17">
        <v>0.52134335627158601</v>
      </c>
      <c r="G5903" s="17">
        <v>0.655658003612549</v>
      </c>
    </row>
    <row r="5904" spans="1:7" x14ac:dyDescent="0.3">
      <c r="A5904" s="17" t="str">
        <f t="shared" si="97"/>
        <v>2022-23Moorabool ShireR4</v>
      </c>
      <c r="B5904" s="17" t="s">
        <v>289</v>
      </c>
      <c r="C5904" s="17" t="s">
        <v>240</v>
      </c>
      <c r="D5904" s="17" t="s">
        <v>290</v>
      </c>
      <c r="E5904" s="17">
        <v>8.7085868343932091</v>
      </c>
      <c r="F5904" s="17">
        <v>18.264228852014799</v>
      </c>
      <c r="G5904" s="17">
        <v>8.8172419125648904</v>
      </c>
    </row>
    <row r="5905" spans="1:7" x14ac:dyDescent="0.3">
      <c r="A5905" s="17" t="str">
        <f t="shared" si="97"/>
        <v>2022-23Moorabool ShireLB5</v>
      </c>
      <c r="B5905" s="17" t="s">
        <v>289</v>
      </c>
      <c r="C5905" s="17" t="s">
        <v>240</v>
      </c>
      <c r="D5905" s="17" t="s">
        <v>330</v>
      </c>
      <c r="E5905" s="17">
        <v>23.871715793640298</v>
      </c>
      <c r="F5905" s="17">
        <v>35.380655636704098</v>
      </c>
      <c r="G5905" s="17">
        <v>30.486775754781998</v>
      </c>
    </row>
    <row r="5906" spans="1:7" x14ac:dyDescent="0.3">
      <c r="A5906" s="17" t="str">
        <f t="shared" si="97"/>
        <v>2022-23Moorabool ShireMC2</v>
      </c>
      <c r="B5906" s="17" t="s">
        <v>289</v>
      </c>
      <c r="C5906" s="17" t="s">
        <v>240</v>
      </c>
      <c r="D5906" s="17" t="s">
        <v>320</v>
      </c>
      <c r="E5906" s="17">
        <v>1.0169491525423699</v>
      </c>
      <c r="F5906" s="17">
        <v>1.02181898787823</v>
      </c>
      <c r="G5906" s="17">
        <v>0.84537121554803496</v>
      </c>
    </row>
    <row r="5907" spans="1:7" x14ac:dyDescent="0.3">
      <c r="A5907" s="17" t="str">
        <f t="shared" si="97"/>
        <v>2022-23Moorabool ShireMC3</v>
      </c>
      <c r="B5907" s="17" t="s">
        <v>289</v>
      </c>
      <c r="C5907" s="17" t="s">
        <v>240</v>
      </c>
      <c r="D5907" s="17" t="s">
        <v>297</v>
      </c>
      <c r="E5907" s="17">
        <v>80.173448971907007</v>
      </c>
      <c r="F5907" s="17">
        <v>86.610523781947194</v>
      </c>
      <c r="G5907" s="17">
        <v>74.322893247664197</v>
      </c>
    </row>
    <row r="5908" spans="1:7" x14ac:dyDescent="0.3">
      <c r="A5908" s="17" t="str">
        <f t="shared" si="97"/>
        <v>2022-23Moorabool ShireMC4</v>
      </c>
      <c r="B5908" s="17" t="s">
        <v>289</v>
      </c>
      <c r="C5908" s="17" t="s">
        <v>240</v>
      </c>
      <c r="D5908" s="17" t="s">
        <v>304</v>
      </c>
      <c r="E5908" s="17">
        <v>0.66630785791173297</v>
      </c>
      <c r="F5908" s="17">
        <v>0.77911428914280301</v>
      </c>
      <c r="G5908" s="17">
        <v>0.66933957230727503</v>
      </c>
    </row>
    <row r="5909" spans="1:7" x14ac:dyDescent="0.3">
      <c r="A5909" s="17" t="str">
        <f t="shared" si="97"/>
        <v>2022-23Moorabool ShireMC5</v>
      </c>
      <c r="B5909" s="17" t="s">
        <v>289</v>
      </c>
      <c r="C5909" s="17" t="s">
        <v>240</v>
      </c>
      <c r="D5909" s="17" t="s">
        <v>303</v>
      </c>
      <c r="E5909" s="17">
        <v>0.64705882352941202</v>
      </c>
      <c r="F5909" s="17">
        <v>0.822019356937015</v>
      </c>
      <c r="G5909" s="17">
        <v>0.68079660160656696</v>
      </c>
    </row>
    <row r="5910" spans="1:7" x14ac:dyDescent="0.3">
      <c r="A5910" s="17" t="str">
        <f t="shared" si="97"/>
        <v>2022-23Moorabool ShireMC6</v>
      </c>
      <c r="B5910" s="17" t="s">
        <v>289</v>
      </c>
      <c r="C5910" s="17" t="s">
        <v>240</v>
      </c>
      <c r="D5910" s="17" t="s">
        <v>302</v>
      </c>
      <c r="E5910" s="17">
        <v>0.91525423728813604</v>
      </c>
      <c r="F5910" s="17">
        <v>0.97788007754137096</v>
      </c>
      <c r="G5910" s="17">
        <v>0.80656857930280002</v>
      </c>
    </row>
    <row r="5911" spans="1:7" x14ac:dyDescent="0.3">
      <c r="A5911" s="17" t="str">
        <f t="shared" si="97"/>
        <v>2022-23Moorabool ShireR1</v>
      </c>
      <c r="B5911" s="17" t="s">
        <v>289</v>
      </c>
      <c r="C5911" s="17" t="s">
        <v>240</v>
      </c>
      <c r="D5911" s="17" t="s">
        <v>301</v>
      </c>
      <c r="E5911" s="17">
        <v>93.203200562736299</v>
      </c>
      <c r="F5911" s="17">
        <v>82.350770672540904</v>
      </c>
      <c r="G5911" s="17">
        <v>59.901290849996101</v>
      </c>
    </row>
    <row r="5912" spans="1:7" x14ac:dyDescent="0.3">
      <c r="A5912" s="17" t="str">
        <f t="shared" si="97"/>
        <v>2022-23Moorabool ShireLB4</v>
      </c>
      <c r="B5912" s="17" t="s">
        <v>289</v>
      </c>
      <c r="C5912" s="17" t="s">
        <v>240</v>
      </c>
      <c r="D5912" s="17" t="s">
        <v>331</v>
      </c>
      <c r="E5912" s="17">
        <v>6.2964736494972001E-2</v>
      </c>
      <c r="F5912" s="17">
        <v>0.122091598425925</v>
      </c>
      <c r="G5912" s="17">
        <v>0.13571713090356599</v>
      </c>
    </row>
    <row r="5913" spans="1:7" x14ac:dyDescent="0.3">
      <c r="A5913" s="17" t="str">
        <f t="shared" si="97"/>
        <v>2022-23Moorabool ShireR3</v>
      </c>
      <c r="B5913" s="17" t="s">
        <v>289</v>
      </c>
      <c r="C5913" s="17" t="s">
        <v>240</v>
      </c>
      <c r="D5913" s="17" t="s">
        <v>300</v>
      </c>
      <c r="E5913" s="17">
        <v>66.005515438882</v>
      </c>
      <c r="F5913" s="17">
        <v>112.740943187181</v>
      </c>
      <c r="G5913" s="17">
        <v>59.171787160309002</v>
      </c>
    </row>
    <row r="5914" spans="1:7" x14ac:dyDescent="0.3">
      <c r="A5914" s="17" t="str">
        <f t="shared" si="97"/>
        <v>2022-23Moorabool ShireG4</v>
      </c>
      <c r="B5914" s="17" t="s">
        <v>289</v>
      </c>
      <c r="C5914" s="17" t="s">
        <v>240</v>
      </c>
      <c r="D5914" s="17" t="s">
        <v>336</v>
      </c>
      <c r="E5914" s="17">
        <v>48264.76</v>
      </c>
      <c r="F5914" s="17">
        <v>57531.340882433498</v>
      </c>
      <c r="G5914" s="17">
        <v>51769.247578952003</v>
      </c>
    </row>
    <row r="5915" spans="1:7" x14ac:dyDescent="0.3">
      <c r="A5915" s="17" t="str">
        <f t="shared" si="97"/>
        <v>2022-23Moorabool ShireR2</v>
      </c>
      <c r="B5915" s="17" t="s">
        <v>289</v>
      </c>
      <c r="C5915" s="17" t="s">
        <v>240</v>
      </c>
      <c r="D5915" s="17" t="s">
        <v>31</v>
      </c>
      <c r="E5915" s="17">
        <v>0.96889563000087897</v>
      </c>
      <c r="F5915" s="17">
        <v>0.96653235715222696</v>
      </c>
      <c r="G5915" s="17">
        <v>0.967465484371552</v>
      </c>
    </row>
    <row r="5916" spans="1:7" x14ac:dyDescent="0.3">
      <c r="A5916" s="17" t="str">
        <f t="shared" si="97"/>
        <v>2022-23Moorabool ShireLB2</v>
      </c>
      <c r="B5916" s="17" t="s">
        <v>289</v>
      </c>
      <c r="C5916" s="17" t="s">
        <v>240</v>
      </c>
      <c r="D5916" s="17" t="s">
        <v>334</v>
      </c>
      <c r="E5916" s="17">
        <v>0.71987027277465698</v>
      </c>
      <c r="F5916" s="17">
        <v>0.62179871830665301</v>
      </c>
      <c r="G5916" s="17">
        <v>0.58064953460827495</v>
      </c>
    </row>
    <row r="5917" spans="1:7" x14ac:dyDescent="0.3">
      <c r="A5917" s="17" t="str">
        <f t="shared" si="97"/>
        <v>2022-23Moorabool ShireR5</v>
      </c>
      <c r="B5917" s="17" t="s">
        <v>289</v>
      </c>
      <c r="C5917" s="17" t="s">
        <v>240</v>
      </c>
      <c r="D5917" s="17" t="s">
        <v>298</v>
      </c>
      <c r="E5917" s="17">
        <v>33</v>
      </c>
      <c r="F5917" s="17">
        <v>50.147435897435898</v>
      </c>
      <c r="G5917" s="17">
        <v>40.052631578947398</v>
      </c>
    </row>
    <row r="5918" spans="1:7" x14ac:dyDescent="0.3">
      <c r="A5918" s="17" t="str">
        <f t="shared" si="97"/>
        <v>2022-23Moorabool ShireG5</v>
      </c>
      <c r="B5918" s="17" t="s">
        <v>289</v>
      </c>
      <c r="C5918" s="17" t="s">
        <v>240</v>
      </c>
      <c r="D5918" s="17" t="s">
        <v>335</v>
      </c>
      <c r="E5918" s="17">
        <v>50</v>
      </c>
      <c r="F5918" s="17">
        <v>53.15</v>
      </c>
      <c r="G5918" s="17">
        <v>48.368421052631597</v>
      </c>
    </row>
    <row r="5919" spans="1:7" x14ac:dyDescent="0.3">
      <c r="A5919" s="17" t="str">
        <f t="shared" si="97"/>
        <v>2022-23Moorabool ShireWC1</v>
      </c>
      <c r="B5919" s="17" t="s">
        <v>289</v>
      </c>
      <c r="C5919" s="17" t="s">
        <v>240</v>
      </c>
      <c r="D5919" s="17" t="s">
        <v>294</v>
      </c>
      <c r="E5919" s="17">
        <v>87.994941142134493</v>
      </c>
      <c r="F5919" s="17">
        <v>142.272041912909</v>
      </c>
      <c r="G5919" s="17">
        <v>118.168060602379</v>
      </c>
    </row>
    <row r="5920" spans="1:7" x14ac:dyDescent="0.3">
      <c r="A5920" s="17" t="str">
        <f t="shared" si="97"/>
        <v>2022-23Moorabool ShireG3</v>
      </c>
      <c r="B5920" s="17" t="s">
        <v>289</v>
      </c>
      <c r="C5920" s="17" t="s">
        <v>240</v>
      </c>
      <c r="D5920" s="17" t="s">
        <v>337</v>
      </c>
      <c r="E5920" s="17">
        <v>0.91071428571428603</v>
      </c>
      <c r="F5920" s="17">
        <v>0.926844095214302</v>
      </c>
      <c r="G5920" s="17">
        <v>0.92101944762063703</v>
      </c>
    </row>
    <row r="5921" spans="1:7" x14ac:dyDescent="0.3">
      <c r="A5921" s="17" t="str">
        <f t="shared" si="97"/>
        <v>2022-23Moorabool ShireG2</v>
      </c>
      <c r="B5921" s="17" t="s">
        <v>289</v>
      </c>
      <c r="C5921" s="17" t="s">
        <v>240</v>
      </c>
      <c r="D5921" s="17" t="s">
        <v>22</v>
      </c>
      <c r="E5921" s="17">
        <v>48</v>
      </c>
      <c r="F5921" s="17">
        <v>53.875641025641002</v>
      </c>
      <c r="G5921" s="17">
        <v>48.789473684210499</v>
      </c>
    </row>
    <row r="5922" spans="1:7" x14ac:dyDescent="0.3">
      <c r="A5922" s="17" t="str">
        <f t="shared" si="97"/>
        <v>2022-23Moorabool ShireG1</v>
      </c>
      <c r="B5922" s="17" t="s">
        <v>289</v>
      </c>
      <c r="C5922" s="17" t="s">
        <v>240</v>
      </c>
      <c r="D5922" s="17" t="s">
        <v>338</v>
      </c>
      <c r="E5922" s="17">
        <v>0.133079847908745</v>
      </c>
      <c r="F5922" s="17">
        <v>8.9952113267928305E-2</v>
      </c>
      <c r="G5922" s="17">
        <v>7.9395617707651397E-2</v>
      </c>
    </row>
    <row r="5923" spans="1:7" x14ac:dyDescent="0.3">
      <c r="A5923" s="17" t="str">
        <f t="shared" si="97"/>
        <v>2022-23Moorabool ShireFS4</v>
      </c>
      <c r="B5923" s="17" t="s">
        <v>289</v>
      </c>
      <c r="C5923" s="17" t="s">
        <v>240</v>
      </c>
      <c r="D5923" s="17" t="s">
        <v>339</v>
      </c>
      <c r="E5923" s="17">
        <v>0.53846153846153799</v>
      </c>
      <c r="F5923" s="17">
        <v>0.84019844555310996</v>
      </c>
      <c r="G5923" s="17">
        <v>0.90996094204162503</v>
      </c>
    </row>
    <row r="5924" spans="1:7" x14ac:dyDescent="0.3">
      <c r="A5924" s="17" t="str">
        <f t="shared" si="97"/>
        <v>2022-23Moorabool ShireFS3</v>
      </c>
      <c r="B5924" s="17" t="s">
        <v>289</v>
      </c>
      <c r="C5924" s="17" t="s">
        <v>240</v>
      </c>
      <c r="D5924" s="17" t="s">
        <v>333</v>
      </c>
      <c r="E5924" s="17">
        <v>480.17352159468402</v>
      </c>
      <c r="F5924" s="17">
        <v>533.95638105639796</v>
      </c>
      <c r="G5924" s="17">
        <v>489.51446582349899</v>
      </c>
    </row>
    <row r="5925" spans="1:7" x14ac:dyDescent="0.3">
      <c r="A5925" s="17" t="str">
        <f t="shared" si="97"/>
        <v>2022-23Moorabool ShireFS2</v>
      </c>
      <c r="B5925" s="17" t="s">
        <v>289</v>
      </c>
      <c r="C5925" s="17" t="s">
        <v>240</v>
      </c>
      <c r="D5925" s="17" t="s">
        <v>328</v>
      </c>
      <c r="E5925" s="17">
        <v>0.94685990338164305</v>
      </c>
      <c r="F5925" s="17">
        <v>0.86800034719728203</v>
      </c>
      <c r="G5925" s="17">
        <v>0.91349926831543604</v>
      </c>
    </row>
    <row r="5926" spans="1:7" x14ac:dyDescent="0.3">
      <c r="A5926" s="17" t="str">
        <f t="shared" si="97"/>
        <v>2022-23Moorabool ShireFS1</v>
      </c>
      <c r="B5926" s="17" t="s">
        <v>289</v>
      </c>
      <c r="C5926" s="17" t="s">
        <v>240</v>
      </c>
      <c r="D5926" s="17" t="s">
        <v>327</v>
      </c>
      <c r="E5926" s="17">
        <v>3</v>
      </c>
      <c r="F5926" s="17">
        <v>2.0179266072490498</v>
      </c>
      <c r="G5926" s="17">
        <v>1.94330320074027</v>
      </c>
    </row>
    <row r="5927" spans="1:7" x14ac:dyDescent="0.3">
      <c r="A5927" s="17" t="str">
        <f t="shared" si="97"/>
        <v>2022-23Moorabool ShireAM7</v>
      </c>
      <c r="B5927" s="17" t="s">
        <v>289</v>
      </c>
      <c r="C5927" s="17" t="s">
        <v>240</v>
      </c>
      <c r="D5927" s="17" t="s">
        <v>326</v>
      </c>
      <c r="E5927" s="17">
        <v>0</v>
      </c>
      <c r="F5927" s="17">
        <v>0.63968792645263195</v>
      </c>
      <c r="G5927" s="17">
        <v>0.44685242518059898</v>
      </c>
    </row>
    <row r="5928" spans="1:7" x14ac:dyDescent="0.3">
      <c r="A5928" s="17" t="str">
        <f t="shared" si="97"/>
        <v>2022-23Moorabool ShireLB1</v>
      </c>
      <c r="B5928" s="17" t="s">
        <v>289</v>
      </c>
      <c r="C5928" s="17" t="s">
        <v>240</v>
      </c>
      <c r="D5928" s="17" t="s">
        <v>329</v>
      </c>
      <c r="E5928" s="17">
        <v>4.0145770501220701</v>
      </c>
      <c r="F5928" s="17">
        <v>3.7135197666989099</v>
      </c>
      <c r="G5928" s="17">
        <v>3.2050518700202399</v>
      </c>
    </row>
    <row r="5929" spans="1:7" x14ac:dyDescent="0.3">
      <c r="A5929" s="17" t="str">
        <f t="shared" si="97"/>
        <v>2022-23Moorabool ShireO2</v>
      </c>
      <c r="B5929" s="17" t="s">
        <v>289</v>
      </c>
      <c r="C5929" s="17" t="s">
        <v>240</v>
      </c>
      <c r="D5929" s="17" t="s">
        <v>315</v>
      </c>
      <c r="E5929" s="17">
        <v>0.58717129589211803</v>
      </c>
      <c r="F5929" s="17">
        <v>0.148505628817174</v>
      </c>
      <c r="G5929" s="17">
        <v>0.15021049230477601</v>
      </c>
    </row>
    <row r="5930" spans="1:7" x14ac:dyDescent="0.3">
      <c r="A5930" s="17" t="str">
        <f t="shared" si="97"/>
        <v>2022-23Moorabool ShireC7</v>
      </c>
      <c r="B5930" s="17" t="s">
        <v>289</v>
      </c>
      <c r="C5930" s="17" t="s">
        <v>240</v>
      </c>
      <c r="D5930" s="17" t="s">
        <v>296</v>
      </c>
      <c r="E5930" s="17">
        <v>0.22179732313575501</v>
      </c>
      <c r="F5930" s="17">
        <v>0.182727611163157</v>
      </c>
      <c r="G5930" s="17">
        <v>0.18457679769712301</v>
      </c>
    </row>
    <row r="5931" spans="1:7" x14ac:dyDescent="0.3">
      <c r="A5931" s="17" t="str">
        <f t="shared" si="97"/>
        <v>2022-23Moorabool ShireC6</v>
      </c>
      <c r="B5931" s="17" t="s">
        <v>289</v>
      </c>
      <c r="C5931" s="17" t="s">
        <v>240</v>
      </c>
      <c r="D5931" s="17" t="s">
        <v>307</v>
      </c>
      <c r="E5931" s="17">
        <v>7</v>
      </c>
      <c r="F5931" s="17">
        <v>5.4936708860759502</v>
      </c>
      <c r="G5931" s="17">
        <v>5.0526315789473699</v>
      </c>
    </row>
    <row r="5932" spans="1:7" x14ac:dyDescent="0.3">
      <c r="A5932" s="17" t="str">
        <f t="shared" si="97"/>
        <v>2022-23Moorabool ShireC5</v>
      </c>
      <c r="B5932" s="17" t="s">
        <v>289</v>
      </c>
      <c r="C5932" s="17" t="s">
        <v>240</v>
      </c>
      <c r="D5932" s="17" t="s">
        <v>308</v>
      </c>
      <c r="E5932" s="17">
        <v>347.67119672780098</v>
      </c>
      <c r="F5932" s="17">
        <v>564.26027484438498</v>
      </c>
      <c r="G5932" s="17">
        <v>608.08926455673395</v>
      </c>
    </row>
    <row r="5933" spans="1:7" x14ac:dyDescent="0.3">
      <c r="A5933" s="17" t="str">
        <f t="shared" si="97"/>
        <v>2022-23Moorabool ShireC4</v>
      </c>
      <c r="B5933" s="17" t="s">
        <v>289</v>
      </c>
      <c r="C5933" s="17" t="s">
        <v>240</v>
      </c>
      <c r="D5933" s="17" t="s">
        <v>309</v>
      </c>
      <c r="E5933" s="17">
        <v>1361.5562116374199</v>
      </c>
      <c r="F5933" s="17">
        <v>1671.0885249641201</v>
      </c>
      <c r="G5933" s="17">
        <v>1741.54916294848</v>
      </c>
    </row>
    <row r="5934" spans="1:7" x14ac:dyDescent="0.3">
      <c r="A5934" s="17" t="str">
        <f t="shared" si="97"/>
        <v>2022-23Moorabool ShireC3</v>
      </c>
      <c r="B5934" s="17" t="s">
        <v>289</v>
      </c>
      <c r="C5934" s="17" t="s">
        <v>240</v>
      </c>
      <c r="D5934" s="17" t="s">
        <v>310</v>
      </c>
      <c r="E5934" s="17">
        <v>25.677424600727701</v>
      </c>
      <c r="F5934" s="17">
        <v>105.235536283898</v>
      </c>
      <c r="G5934" s="17">
        <v>17.985387907078699</v>
      </c>
    </row>
    <row r="5935" spans="1:7" x14ac:dyDescent="0.3">
      <c r="A5935" s="17" t="str">
        <f t="shared" si="97"/>
        <v>2022-23Moorabool ShireC2</v>
      </c>
      <c r="B5935" s="17" t="s">
        <v>289</v>
      </c>
      <c r="C5935" s="17" t="s">
        <v>240</v>
      </c>
      <c r="D5935" s="17" t="s">
        <v>311</v>
      </c>
      <c r="E5935" s="17">
        <v>17738.936535162899</v>
      </c>
      <c r="F5935" s="17">
        <v>17890.101708148799</v>
      </c>
      <c r="G5935" s="17">
        <v>21055.4866614577</v>
      </c>
    </row>
    <row r="5936" spans="1:7" x14ac:dyDescent="0.3">
      <c r="A5936" s="17" t="str">
        <f t="shared" si="97"/>
        <v>2022-23Moorabool ShireC1</v>
      </c>
      <c r="B5936" s="17" t="s">
        <v>289</v>
      </c>
      <c r="C5936" s="17" t="s">
        <v>240</v>
      </c>
      <c r="D5936" s="17" t="s">
        <v>312</v>
      </c>
      <c r="E5936" s="17">
        <v>1657.7648766328</v>
      </c>
      <c r="F5936" s="17">
        <v>2409.9772621942202</v>
      </c>
      <c r="G5936" s="17">
        <v>2527.6408925668902</v>
      </c>
    </row>
    <row r="5937" spans="1:7" x14ac:dyDescent="0.3">
      <c r="A5937" s="17" t="str">
        <f t="shared" ref="A5937:A6000" si="98">CONCATENATE(B5937,C5937,D5937)</f>
        <v>2022-23Moorabool ShireS2</v>
      </c>
      <c r="B5937" s="17" t="s">
        <v>289</v>
      </c>
      <c r="C5937" s="17" t="s">
        <v>240</v>
      </c>
      <c r="D5937" s="17" t="s">
        <v>317</v>
      </c>
      <c r="E5937" s="17">
        <v>3.2678413532081902E-3</v>
      </c>
      <c r="F5937" s="17">
        <v>3.07688577560212E-3</v>
      </c>
      <c r="G5937" s="17">
        <v>3.2832652195587501E-3</v>
      </c>
    </row>
    <row r="5938" spans="1:7" x14ac:dyDescent="0.3">
      <c r="A5938" s="17" t="str">
        <f t="shared" si="98"/>
        <v>2022-23Moorabool ShireS1</v>
      </c>
      <c r="B5938" s="17" t="s">
        <v>289</v>
      </c>
      <c r="C5938" s="17" t="s">
        <v>240</v>
      </c>
      <c r="D5938" s="17" t="s">
        <v>116</v>
      </c>
      <c r="E5938" s="17">
        <v>0.64400026117477505</v>
      </c>
      <c r="F5938" s="17">
        <v>0.58414073656118604</v>
      </c>
      <c r="G5938" s="17">
        <v>0.55576037263242795</v>
      </c>
    </row>
    <row r="5939" spans="1:7" x14ac:dyDescent="0.3">
      <c r="A5939" s="17" t="str">
        <f t="shared" si="98"/>
        <v>2022-23Moorabool ShireOP1</v>
      </c>
      <c r="B5939" s="17" t="s">
        <v>289</v>
      </c>
      <c r="C5939" s="17" t="s">
        <v>240</v>
      </c>
      <c r="D5939" s="17" t="s">
        <v>306</v>
      </c>
      <c r="E5939" s="17">
        <v>6.02857434035282E-2</v>
      </c>
      <c r="F5939" s="17">
        <v>-1.20220242720441E-2</v>
      </c>
      <c r="G5939" s="17">
        <v>-1.39067463316225E-2</v>
      </c>
    </row>
    <row r="5940" spans="1:7" x14ac:dyDescent="0.3">
      <c r="A5940" s="17" t="str">
        <f t="shared" si="98"/>
        <v>2022-23Moorabool ShireO5</v>
      </c>
      <c r="B5940" s="17" t="s">
        <v>289</v>
      </c>
      <c r="C5940" s="17" t="s">
        <v>240</v>
      </c>
      <c r="D5940" s="17" t="s">
        <v>70</v>
      </c>
      <c r="E5940" s="17">
        <v>1.56060852713178</v>
      </c>
      <c r="F5940" s="17">
        <v>1.1059595598276799</v>
      </c>
      <c r="G5940" s="17">
        <v>1.0302152274769401</v>
      </c>
    </row>
    <row r="5941" spans="1:7" x14ac:dyDescent="0.3">
      <c r="A5941" s="17" t="str">
        <f t="shared" si="98"/>
        <v>2022-23Moorabool ShireSP3</v>
      </c>
      <c r="B5941" s="17" t="s">
        <v>289</v>
      </c>
      <c r="C5941" s="17" t="s">
        <v>240</v>
      </c>
      <c r="D5941" s="17" t="s">
        <v>295</v>
      </c>
      <c r="E5941" s="17">
        <v>3016.8687209302302</v>
      </c>
      <c r="F5941" s="17">
        <v>3010.6430743850301</v>
      </c>
      <c r="G5941" s="17">
        <v>2455.5651759744401</v>
      </c>
    </row>
    <row r="5942" spans="1:7" x14ac:dyDescent="0.3">
      <c r="A5942" s="17" t="str">
        <f t="shared" si="98"/>
        <v>2022-23Moorabool ShireO3</v>
      </c>
      <c r="B5942" s="17" t="s">
        <v>289</v>
      </c>
      <c r="C5942" s="17" t="s">
        <v>240</v>
      </c>
      <c r="D5942" s="17" t="s">
        <v>314</v>
      </c>
      <c r="E5942" s="17">
        <v>2.08584130587097E-2</v>
      </c>
      <c r="F5942" s="17">
        <v>2.9313650044590699E-2</v>
      </c>
      <c r="G5942" s="17">
        <v>3.7135975614160599E-2</v>
      </c>
    </row>
    <row r="5943" spans="1:7" x14ac:dyDescent="0.3">
      <c r="A5943" s="17" t="str">
        <f t="shared" si="98"/>
        <v>2022-23Moorabool ShireSP1</v>
      </c>
      <c r="B5943" s="17" t="s">
        <v>289</v>
      </c>
      <c r="C5943" s="17" t="s">
        <v>240</v>
      </c>
      <c r="D5943" s="17" t="s">
        <v>305</v>
      </c>
      <c r="E5943" s="17">
        <v>70</v>
      </c>
      <c r="F5943" s="17">
        <v>87.031818181818196</v>
      </c>
      <c r="G5943" s="17">
        <v>83.642105263157902</v>
      </c>
    </row>
    <row r="5944" spans="1:7" x14ac:dyDescent="0.3">
      <c r="A5944" s="17" t="str">
        <f t="shared" si="98"/>
        <v>2022-23Moorabool ShireL2</v>
      </c>
      <c r="B5944" s="17" t="s">
        <v>289</v>
      </c>
      <c r="C5944" s="17" t="s">
        <v>240</v>
      </c>
      <c r="D5944" s="17" t="s">
        <v>316</v>
      </c>
      <c r="E5944" s="17">
        <v>-0.35636841016898901</v>
      </c>
      <c r="F5944" s="17">
        <v>0.26483524241297501</v>
      </c>
      <c r="G5944" s="17">
        <v>0.400057053538937</v>
      </c>
    </row>
    <row r="5945" spans="1:7" x14ac:dyDescent="0.3">
      <c r="A5945" s="17" t="str">
        <f t="shared" si="98"/>
        <v>2022-23Moorabool ShireL1</v>
      </c>
      <c r="B5945" s="17" t="s">
        <v>289</v>
      </c>
      <c r="C5945" s="17" t="s">
        <v>240</v>
      </c>
      <c r="D5945" s="17" t="s">
        <v>63</v>
      </c>
      <c r="E5945" s="17">
        <v>1.0205121553513199</v>
      </c>
      <c r="F5945" s="17">
        <v>2.64124785824758</v>
      </c>
      <c r="G5945" s="17">
        <v>2.6235884573628798</v>
      </c>
    </row>
    <row r="5946" spans="1:7" x14ac:dyDescent="0.3">
      <c r="A5946" s="17" t="str">
        <f t="shared" si="98"/>
        <v>2022-23Moorabool ShireE4</v>
      </c>
      <c r="B5946" s="17" t="s">
        <v>289</v>
      </c>
      <c r="C5946" s="17" t="s">
        <v>240</v>
      </c>
      <c r="D5946" s="17" t="s">
        <v>299</v>
      </c>
      <c r="E5946" s="17">
        <v>1902.7298801838299</v>
      </c>
      <c r="F5946" s="17">
        <v>1846.8824585038799</v>
      </c>
      <c r="G5946" s="17">
        <v>1874.79721156764</v>
      </c>
    </row>
    <row r="5947" spans="1:7" x14ac:dyDescent="0.3">
      <c r="A5947" s="17" t="str">
        <f t="shared" si="98"/>
        <v>2022-23Moorabool ShireE2</v>
      </c>
      <c r="B5947" s="17" t="s">
        <v>289</v>
      </c>
      <c r="C5947" s="17" t="s">
        <v>240</v>
      </c>
      <c r="D5947" s="17" t="s">
        <v>54</v>
      </c>
      <c r="E5947" s="17">
        <v>3436.9734106576202</v>
      </c>
      <c r="F5947" s="17">
        <v>3923.0064852901201</v>
      </c>
      <c r="G5947" s="17">
        <v>4121.2741429155903</v>
      </c>
    </row>
    <row r="5948" spans="1:7" x14ac:dyDescent="0.3">
      <c r="A5948" s="17" t="str">
        <f t="shared" si="98"/>
        <v>2022-23Moorabool ShireWC5</v>
      </c>
      <c r="B5948" s="17" t="s">
        <v>289</v>
      </c>
      <c r="C5948" s="17" t="s">
        <v>240</v>
      </c>
      <c r="D5948" s="17" t="s">
        <v>46</v>
      </c>
      <c r="E5948" s="17">
        <v>0.39672158291249299</v>
      </c>
      <c r="F5948" s="17">
        <v>0.48157373029276901</v>
      </c>
      <c r="G5948" s="17">
        <v>0.50493190434360402</v>
      </c>
    </row>
    <row r="5949" spans="1:7" x14ac:dyDescent="0.3">
      <c r="A5949" s="17" t="str">
        <f t="shared" si="98"/>
        <v>2022-23Moorabool ShireWC4</v>
      </c>
      <c r="B5949" s="17" t="s">
        <v>289</v>
      </c>
      <c r="C5949" s="17" t="s">
        <v>240</v>
      </c>
      <c r="D5949" s="17" t="s">
        <v>291</v>
      </c>
      <c r="E5949" s="17">
        <v>82.931907155915397</v>
      </c>
      <c r="F5949" s="17">
        <v>77.599560290157896</v>
      </c>
      <c r="G5949" s="17">
        <v>79.187569800334302</v>
      </c>
    </row>
    <row r="5950" spans="1:7" x14ac:dyDescent="0.3">
      <c r="A5950" s="17" t="str">
        <f t="shared" si="98"/>
        <v>2022-23Moorabool ShireWC3</v>
      </c>
      <c r="B5950" s="17" t="s">
        <v>289</v>
      </c>
      <c r="C5950" s="17" t="s">
        <v>240</v>
      </c>
      <c r="D5950" s="17" t="s">
        <v>292</v>
      </c>
      <c r="E5950" s="17">
        <v>163.370048968399</v>
      </c>
      <c r="F5950" s="17">
        <v>137.95516789220801</v>
      </c>
      <c r="G5950" s="17">
        <v>131.51140651485699</v>
      </c>
    </row>
    <row r="5951" spans="1:7" x14ac:dyDescent="0.3">
      <c r="A5951" s="17" t="str">
        <f t="shared" si="98"/>
        <v>2022-23Moorabool ShireWC2</v>
      </c>
      <c r="B5951" s="17" t="s">
        <v>289</v>
      </c>
      <c r="C5951" s="17" t="s">
        <v>240</v>
      </c>
      <c r="D5951" s="17" t="s">
        <v>293</v>
      </c>
      <c r="E5951" s="17">
        <v>4.6338081901164001</v>
      </c>
      <c r="F5951" s="17">
        <v>6.0319201847867001</v>
      </c>
      <c r="G5951" s="17">
        <v>3.7542024324584302</v>
      </c>
    </row>
    <row r="5952" spans="1:7" x14ac:dyDescent="0.3">
      <c r="A5952" s="17" t="str">
        <f t="shared" si="98"/>
        <v>2022-23Moorabool ShireAM2</v>
      </c>
      <c r="B5952" s="17" t="s">
        <v>289</v>
      </c>
      <c r="C5952" s="17" t="s">
        <v>240</v>
      </c>
      <c r="D5952" s="17" t="s">
        <v>323</v>
      </c>
      <c r="E5952" s="17">
        <v>0.46973365617433399</v>
      </c>
      <c r="F5952" s="17">
        <v>0.43219647255364302</v>
      </c>
      <c r="G5952" s="17">
        <v>0.40831154164153</v>
      </c>
    </row>
    <row r="5953" spans="1:7" x14ac:dyDescent="0.3">
      <c r="A5953" s="17" t="str">
        <f t="shared" si="98"/>
        <v>2022-23Moorabool ShireSP4</v>
      </c>
      <c r="B5953" s="17" t="s">
        <v>289</v>
      </c>
      <c r="C5953" s="17" t="s">
        <v>240</v>
      </c>
      <c r="D5953" s="17" t="s">
        <v>319</v>
      </c>
      <c r="E5953" s="17">
        <v>0.66666666666666696</v>
      </c>
      <c r="F5953" s="17">
        <v>0.52134335627158601</v>
      </c>
      <c r="G5953" s="17">
        <v>0.55194862155388502</v>
      </c>
    </row>
    <row r="5954" spans="1:7" x14ac:dyDescent="0.3">
      <c r="A5954" s="17" t="str">
        <f t="shared" si="98"/>
        <v>2022-23Moorabool ShireSP2</v>
      </c>
      <c r="B5954" s="17" t="s">
        <v>289</v>
      </c>
      <c r="C5954" s="17" t="s">
        <v>240</v>
      </c>
      <c r="D5954" s="17" t="s">
        <v>38</v>
      </c>
      <c r="E5954" s="17">
        <v>0.73626373626373598</v>
      </c>
      <c r="F5954" s="17">
        <v>0.63316761822819201</v>
      </c>
      <c r="G5954" s="17">
        <v>0.56201387894667298</v>
      </c>
    </row>
    <row r="5955" spans="1:7" x14ac:dyDescent="0.3">
      <c r="A5955" s="17" t="str">
        <f t="shared" si="98"/>
        <v>2022-23Moorabool ShireO4</v>
      </c>
      <c r="B5955" s="17" t="s">
        <v>289</v>
      </c>
      <c r="C5955" s="17" t="s">
        <v>240</v>
      </c>
      <c r="D5955" s="17" t="s">
        <v>313</v>
      </c>
      <c r="E5955" s="17">
        <v>0.220481470193019</v>
      </c>
      <c r="F5955" s="17">
        <v>0.195570360867104</v>
      </c>
      <c r="G5955" s="17">
        <v>0.21709661932878299</v>
      </c>
    </row>
    <row r="5956" spans="1:7" x14ac:dyDescent="0.3">
      <c r="A5956" s="17" t="str">
        <f t="shared" si="98"/>
        <v>2022-23Moorabool ShireAM1</v>
      </c>
      <c r="B5956" s="17" t="s">
        <v>289</v>
      </c>
      <c r="C5956" s="17" t="s">
        <v>240</v>
      </c>
      <c r="D5956" s="17" t="s">
        <v>318</v>
      </c>
      <c r="E5956" s="17">
        <v>4.2024659312135002</v>
      </c>
      <c r="F5956" s="17">
        <v>1.9084866693768601</v>
      </c>
      <c r="G5956" s="17">
        <v>1.6272774144573501</v>
      </c>
    </row>
    <row r="5957" spans="1:7" x14ac:dyDescent="0.3">
      <c r="A5957" s="17" t="str">
        <f t="shared" si="98"/>
        <v>2022-23Moorabool ShireAF7</v>
      </c>
      <c r="B5957" s="17" t="s">
        <v>289</v>
      </c>
      <c r="C5957" s="17" t="s">
        <v>240</v>
      </c>
      <c r="D5957" s="17" t="s">
        <v>322</v>
      </c>
      <c r="E5957" s="17">
        <v>17.817767168564099</v>
      </c>
      <c r="F5957" s="17">
        <v>11.500413423283</v>
      </c>
      <c r="G5957" s="17">
        <v>13.3978698899947</v>
      </c>
    </row>
    <row r="5958" spans="1:7" x14ac:dyDescent="0.3">
      <c r="A5958" s="17" t="str">
        <f t="shared" si="98"/>
        <v>2022-23Moorabool ShireAF6</v>
      </c>
      <c r="B5958" s="17" t="s">
        <v>289</v>
      </c>
      <c r="C5958" s="17" t="s">
        <v>240</v>
      </c>
      <c r="D5958" s="17" t="s">
        <v>332</v>
      </c>
      <c r="E5958" s="17">
        <v>0.28742578176540401</v>
      </c>
      <c r="F5958" s="17">
        <v>4.5893074838611296</v>
      </c>
      <c r="G5958" s="17">
        <v>3.7048875802930099</v>
      </c>
    </row>
    <row r="5959" spans="1:7" x14ac:dyDescent="0.3">
      <c r="A5959" s="17" t="str">
        <f t="shared" si="98"/>
        <v>2022-23Moorabool ShireAF2</v>
      </c>
      <c r="B5959" s="17" t="s">
        <v>289</v>
      </c>
      <c r="C5959" s="17" t="s">
        <v>240</v>
      </c>
      <c r="D5959" s="17" t="s">
        <v>321</v>
      </c>
      <c r="E5959" s="17">
        <v>0.5</v>
      </c>
      <c r="F5959" s="17">
        <v>1.5932435144763899</v>
      </c>
      <c r="G5959" s="17">
        <v>1.0763157894736799</v>
      </c>
    </row>
    <row r="5960" spans="1:7" x14ac:dyDescent="0.3">
      <c r="A5960" s="17" t="str">
        <f t="shared" si="98"/>
        <v>2022-23Moorabool ShireAM6</v>
      </c>
      <c r="B5960" s="17" t="s">
        <v>289</v>
      </c>
      <c r="C5960" s="17" t="s">
        <v>240</v>
      </c>
      <c r="D5960" s="17" t="s">
        <v>325</v>
      </c>
      <c r="E5960" s="17">
        <v>12.9387278005014</v>
      </c>
      <c r="F5960" s="17">
        <v>14.217352510829301</v>
      </c>
      <c r="G5960" s="17">
        <v>18.2093771358971</v>
      </c>
    </row>
    <row r="5961" spans="1:7" x14ac:dyDescent="0.3">
      <c r="A5961" s="17" t="str">
        <f t="shared" si="98"/>
        <v>2022-23Moorabool ShireAM5</v>
      </c>
      <c r="B5961" s="17" t="s">
        <v>289</v>
      </c>
      <c r="C5961" s="17" t="s">
        <v>240</v>
      </c>
      <c r="D5961" s="17" t="s">
        <v>324</v>
      </c>
      <c r="E5961" s="17">
        <v>0.48426150121065398</v>
      </c>
      <c r="F5961" s="17">
        <v>0.36645320055673702</v>
      </c>
      <c r="G5961" s="17">
        <v>0.36992027948128098</v>
      </c>
    </row>
    <row r="5962" spans="1:7" x14ac:dyDescent="0.3">
      <c r="A5962" s="17" t="str">
        <f t="shared" si="98"/>
        <v>2022-23Merri-bek CityMC3</v>
      </c>
      <c r="B5962" s="17" t="s">
        <v>289</v>
      </c>
      <c r="C5962" s="17" t="s">
        <v>241</v>
      </c>
      <c r="D5962" s="17" t="s">
        <v>297</v>
      </c>
      <c r="E5962" s="17">
        <v>69.284404397417404</v>
      </c>
      <c r="F5962" s="17">
        <v>86.610523781947194</v>
      </c>
      <c r="G5962" s="17">
        <v>85.705721362328603</v>
      </c>
    </row>
    <row r="5963" spans="1:7" x14ac:dyDescent="0.3">
      <c r="A5963" s="17" t="str">
        <f t="shared" si="98"/>
        <v>2022-23Merri-bek CityG4</v>
      </c>
      <c r="B5963" s="17" t="s">
        <v>289</v>
      </c>
      <c r="C5963" s="17" t="s">
        <v>241</v>
      </c>
      <c r="D5963" s="17" t="s">
        <v>336</v>
      </c>
      <c r="E5963" s="17">
        <v>54385.727272727301</v>
      </c>
      <c r="F5963" s="17">
        <v>57531.340882433498</v>
      </c>
      <c r="G5963" s="17">
        <v>60732.597748917797</v>
      </c>
    </row>
    <row r="5964" spans="1:7" x14ac:dyDescent="0.3">
      <c r="A5964" s="17" t="str">
        <f t="shared" si="98"/>
        <v>2022-23Merri-bek CityG5</v>
      </c>
      <c r="B5964" s="17" t="s">
        <v>289</v>
      </c>
      <c r="C5964" s="17" t="s">
        <v>241</v>
      </c>
      <c r="D5964" s="17" t="s">
        <v>335</v>
      </c>
      <c r="E5964" s="17">
        <v>48</v>
      </c>
      <c r="F5964" s="17">
        <v>53.15</v>
      </c>
      <c r="G5964" s="17">
        <v>57.727272727272698</v>
      </c>
    </row>
    <row r="5965" spans="1:7" x14ac:dyDescent="0.3">
      <c r="A5965" s="17" t="str">
        <f t="shared" si="98"/>
        <v>2022-23Merri-bek CityLB1</v>
      </c>
      <c r="B5965" s="17" t="s">
        <v>289</v>
      </c>
      <c r="C5965" s="17" t="s">
        <v>241</v>
      </c>
      <c r="D5965" s="17" t="s">
        <v>329</v>
      </c>
      <c r="E5965" s="17">
        <v>4.1184190811529602</v>
      </c>
      <c r="F5965" s="17">
        <v>3.7135197666989099</v>
      </c>
      <c r="G5965" s="17">
        <v>4.8782451027063303</v>
      </c>
    </row>
    <row r="5966" spans="1:7" x14ac:dyDescent="0.3">
      <c r="A5966" s="17" t="str">
        <f t="shared" si="98"/>
        <v>2022-23Merri-bek CityLB2</v>
      </c>
      <c r="B5966" s="17" t="s">
        <v>289</v>
      </c>
      <c r="C5966" s="17" t="s">
        <v>241</v>
      </c>
      <c r="D5966" s="17" t="s">
        <v>334</v>
      </c>
      <c r="E5966" s="17">
        <v>0.74845545581739004</v>
      </c>
      <c r="F5966" s="17">
        <v>0.62179871830665301</v>
      </c>
      <c r="G5966" s="17">
        <v>0.68457151828236096</v>
      </c>
    </row>
    <row r="5967" spans="1:7" x14ac:dyDescent="0.3">
      <c r="A5967" s="17" t="str">
        <f t="shared" si="98"/>
        <v>2022-23Merri-bek CityLB4</v>
      </c>
      <c r="B5967" s="17" t="s">
        <v>289</v>
      </c>
      <c r="C5967" s="17" t="s">
        <v>241</v>
      </c>
      <c r="D5967" s="17" t="s">
        <v>331</v>
      </c>
      <c r="E5967" s="17">
        <v>0.113526080759748</v>
      </c>
      <c r="F5967" s="17">
        <v>0.122091598425925</v>
      </c>
      <c r="G5967" s="17">
        <v>0.132801626896181</v>
      </c>
    </row>
    <row r="5968" spans="1:7" x14ac:dyDescent="0.3">
      <c r="A5968" s="17" t="str">
        <f t="shared" si="98"/>
        <v>2022-23Merri-bek CityMC2</v>
      </c>
      <c r="B5968" s="17" t="s">
        <v>289</v>
      </c>
      <c r="C5968" s="17" t="s">
        <v>241</v>
      </c>
      <c r="D5968" s="17" t="s">
        <v>320</v>
      </c>
      <c r="E5968" s="17">
        <v>1.00978212538906</v>
      </c>
      <c r="F5968" s="17">
        <v>1.02181898787823</v>
      </c>
      <c r="G5968" s="17">
        <v>1.00858491874586</v>
      </c>
    </row>
    <row r="5969" spans="1:7" x14ac:dyDescent="0.3">
      <c r="A5969" s="17" t="str">
        <f t="shared" si="98"/>
        <v>2022-23Merri-bek CityG3</v>
      </c>
      <c r="B5969" s="17" t="s">
        <v>289</v>
      </c>
      <c r="C5969" s="17" t="s">
        <v>241</v>
      </c>
      <c r="D5969" s="17" t="s">
        <v>337</v>
      </c>
      <c r="E5969" s="17">
        <v>0.89968652037617602</v>
      </c>
      <c r="F5969" s="17">
        <v>0.926844095214302</v>
      </c>
      <c r="G5969" s="17">
        <v>0.92499206114299604</v>
      </c>
    </row>
    <row r="5970" spans="1:7" x14ac:dyDescent="0.3">
      <c r="A5970" s="17" t="str">
        <f t="shared" si="98"/>
        <v>2022-23Merri-bek CityAF7</v>
      </c>
      <c r="B5970" s="17" t="s">
        <v>289</v>
      </c>
      <c r="C5970" s="17" t="s">
        <v>241</v>
      </c>
      <c r="D5970" s="17" t="s">
        <v>322</v>
      </c>
      <c r="E5970" s="17">
        <v>2.3681948861002402</v>
      </c>
      <c r="F5970" s="17">
        <v>11.500413423283</v>
      </c>
      <c r="G5970" s="17">
        <v>2.0564391620470799</v>
      </c>
    </row>
    <row r="5971" spans="1:7" x14ac:dyDescent="0.3">
      <c r="A5971" s="17" t="str">
        <f t="shared" si="98"/>
        <v>2022-23Merri-bek CityAM7</v>
      </c>
      <c r="B5971" s="17" t="s">
        <v>289</v>
      </c>
      <c r="C5971" s="17" t="s">
        <v>241</v>
      </c>
      <c r="D5971" s="17" t="s">
        <v>326</v>
      </c>
      <c r="E5971" s="17">
        <v>0</v>
      </c>
      <c r="F5971" s="17">
        <v>0.63968792645263195</v>
      </c>
      <c r="G5971" s="17">
        <v>0.93777056277056303</v>
      </c>
    </row>
    <row r="5972" spans="1:7" x14ac:dyDescent="0.3">
      <c r="A5972" s="17" t="str">
        <f t="shared" si="98"/>
        <v>2022-23Merri-bek CityLB5</v>
      </c>
      <c r="B5972" s="17" t="s">
        <v>289</v>
      </c>
      <c r="C5972" s="17" t="s">
        <v>241</v>
      </c>
      <c r="D5972" s="17" t="s">
        <v>330</v>
      </c>
      <c r="E5972" s="17">
        <v>32.178989352557601</v>
      </c>
      <c r="F5972" s="17">
        <v>35.380655636704098</v>
      </c>
      <c r="G5972" s="17">
        <v>41.3188283958591</v>
      </c>
    </row>
    <row r="5973" spans="1:7" x14ac:dyDescent="0.3">
      <c r="A5973" s="17" t="str">
        <f t="shared" si="98"/>
        <v>2022-23Merri-bek CityG2</v>
      </c>
      <c r="B5973" s="17" t="s">
        <v>289</v>
      </c>
      <c r="C5973" s="17" t="s">
        <v>241</v>
      </c>
      <c r="D5973" s="17" t="s">
        <v>22</v>
      </c>
      <c r="E5973" s="17">
        <v>51</v>
      </c>
      <c r="F5973" s="17">
        <v>53.875641025641002</v>
      </c>
      <c r="G5973" s="17">
        <v>57.863636363636402</v>
      </c>
    </row>
    <row r="5974" spans="1:7" x14ac:dyDescent="0.3">
      <c r="A5974" s="17" t="str">
        <f t="shared" si="98"/>
        <v>2022-23Merri-bek CityG1</v>
      </c>
      <c r="B5974" s="17" t="s">
        <v>289</v>
      </c>
      <c r="C5974" s="17" t="s">
        <v>241</v>
      </c>
      <c r="D5974" s="17" t="s">
        <v>338</v>
      </c>
      <c r="E5974" s="17">
        <v>3.6666666666666702E-2</v>
      </c>
      <c r="F5974" s="17">
        <v>8.9952113267928305E-2</v>
      </c>
      <c r="G5974" s="17">
        <v>6.2400867020883703E-2</v>
      </c>
    </row>
    <row r="5975" spans="1:7" x14ac:dyDescent="0.3">
      <c r="A5975" s="17" t="str">
        <f t="shared" si="98"/>
        <v>2022-23Merri-bek CityFS4</v>
      </c>
      <c r="B5975" s="17" t="s">
        <v>289</v>
      </c>
      <c r="C5975" s="17" t="s">
        <v>241</v>
      </c>
      <c r="D5975" s="17" t="s">
        <v>339</v>
      </c>
      <c r="E5975" s="17">
        <v>1</v>
      </c>
      <c r="F5975" s="17">
        <v>0.84019844555310996</v>
      </c>
      <c r="G5975" s="17">
        <v>0.99278301761230403</v>
      </c>
    </row>
    <row r="5976" spans="1:7" x14ac:dyDescent="0.3">
      <c r="A5976" s="17" t="str">
        <f t="shared" si="98"/>
        <v>2022-23Merri-bek CityFS3</v>
      </c>
      <c r="B5976" s="17" t="s">
        <v>289</v>
      </c>
      <c r="C5976" s="17" t="s">
        <v>241</v>
      </c>
      <c r="D5976" s="17" t="s">
        <v>333</v>
      </c>
      <c r="E5976" s="17">
        <v>586.58798727029398</v>
      </c>
      <c r="F5976" s="17">
        <v>533.95638105639796</v>
      </c>
      <c r="G5976" s="17">
        <v>562.77137462327698</v>
      </c>
    </row>
    <row r="5977" spans="1:7" x14ac:dyDescent="0.3">
      <c r="A5977" s="17" t="str">
        <f t="shared" si="98"/>
        <v>2022-23Merri-bek CityMC5</v>
      </c>
      <c r="B5977" s="17" t="s">
        <v>289</v>
      </c>
      <c r="C5977" s="17" t="s">
        <v>241</v>
      </c>
      <c r="D5977" s="17" t="s">
        <v>303</v>
      </c>
      <c r="E5977" s="17">
        <v>0.73809523809523803</v>
      </c>
      <c r="F5977" s="17">
        <v>0.822019356937015</v>
      </c>
      <c r="G5977" s="17">
        <v>0.82738093339323804</v>
      </c>
    </row>
    <row r="5978" spans="1:7" x14ac:dyDescent="0.3">
      <c r="A5978" s="17" t="str">
        <f t="shared" si="98"/>
        <v>2022-23Merri-bek CityFS1</v>
      </c>
      <c r="B5978" s="17" t="s">
        <v>289</v>
      </c>
      <c r="C5978" s="17" t="s">
        <v>241</v>
      </c>
      <c r="D5978" s="17" t="s">
        <v>327</v>
      </c>
      <c r="E5978" s="17">
        <v>2.92105263157895</v>
      </c>
      <c r="F5978" s="17">
        <v>2.0179266072490498</v>
      </c>
      <c r="G5978" s="17">
        <v>1.8059135130036801</v>
      </c>
    </row>
    <row r="5979" spans="1:7" x14ac:dyDescent="0.3">
      <c r="A5979" s="17" t="str">
        <f t="shared" si="98"/>
        <v>2022-23Merri-bek CityR1</v>
      </c>
      <c r="B5979" s="17" t="s">
        <v>289</v>
      </c>
      <c r="C5979" s="17" t="s">
        <v>241</v>
      </c>
      <c r="D5979" s="17" t="s">
        <v>301</v>
      </c>
      <c r="E5979" s="17">
        <v>142.53246753246799</v>
      </c>
      <c r="F5979" s="17">
        <v>82.350770672540904</v>
      </c>
      <c r="G5979" s="17">
        <v>113.76110685203101</v>
      </c>
    </row>
    <row r="5980" spans="1:7" x14ac:dyDescent="0.3">
      <c r="A5980" s="17" t="str">
        <f t="shared" si="98"/>
        <v>2022-23Merri-bek CityAM6</v>
      </c>
      <c r="B5980" s="17" t="s">
        <v>289</v>
      </c>
      <c r="C5980" s="17" t="s">
        <v>241</v>
      </c>
      <c r="D5980" s="17" t="s">
        <v>325</v>
      </c>
      <c r="E5980" s="17">
        <v>7.2529885044297497</v>
      </c>
      <c r="F5980" s="17">
        <v>14.217352510829301</v>
      </c>
      <c r="G5980" s="17">
        <v>7.7068162418600901</v>
      </c>
    </row>
    <row r="5981" spans="1:7" x14ac:dyDescent="0.3">
      <c r="A5981" s="17" t="str">
        <f t="shared" si="98"/>
        <v>2022-23Merri-bek CityAM5</v>
      </c>
      <c r="B5981" s="17" t="s">
        <v>289</v>
      </c>
      <c r="C5981" s="17" t="s">
        <v>241</v>
      </c>
      <c r="D5981" s="17" t="s">
        <v>324</v>
      </c>
      <c r="E5981" s="17">
        <v>0.51689860834990098</v>
      </c>
      <c r="F5981" s="17">
        <v>0.36645320055673702</v>
      </c>
      <c r="G5981" s="17">
        <v>0.36776152942982998</v>
      </c>
    </row>
    <row r="5982" spans="1:7" x14ac:dyDescent="0.3">
      <c r="A5982" s="17" t="str">
        <f t="shared" si="98"/>
        <v>2022-23Merri-bek CityAM2</v>
      </c>
      <c r="B5982" s="17" t="s">
        <v>289</v>
      </c>
      <c r="C5982" s="17" t="s">
        <v>241</v>
      </c>
      <c r="D5982" s="17" t="s">
        <v>323</v>
      </c>
      <c r="E5982" s="17">
        <v>0.34990059642147098</v>
      </c>
      <c r="F5982" s="17">
        <v>0.43219647255364302</v>
      </c>
      <c r="G5982" s="17">
        <v>0.50037996797673001</v>
      </c>
    </row>
    <row r="5983" spans="1:7" x14ac:dyDescent="0.3">
      <c r="A5983" s="17" t="str">
        <f t="shared" si="98"/>
        <v>2022-23Merri-bek CityAM1</v>
      </c>
      <c r="B5983" s="17" t="s">
        <v>289</v>
      </c>
      <c r="C5983" s="17" t="s">
        <v>241</v>
      </c>
      <c r="D5983" s="17" t="s">
        <v>318</v>
      </c>
      <c r="E5983" s="17">
        <v>2.0267665952890801</v>
      </c>
      <c r="F5983" s="17">
        <v>1.9084866693768601</v>
      </c>
      <c r="G5983" s="17">
        <v>1.79616990824585</v>
      </c>
    </row>
    <row r="5984" spans="1:7" x14ac:dyDescent="0.3">
      <c r="A5984" s="17" t="str">
        <f t="shared" si="98"/>
        <v>2022-23Merri-bek CityFS2</v>
      </c>
      <c r="B5984" s="17" t="s">
        <v>289</v>
      </c>
      <c r="C5984" s="17" t="s">
        <v>241</v>
      </c>
      <c r="D5984" s="17" t="s">
        <v>328</v>
      </c>
      <c r="E5984" s="17">
        <v>0.71820175438596501</v>
      </c>
      <c r="F5984" s="17">
        <v>0.86800034719728203</v>
      </c>
      <c r="G5984" s="17">
        <v>0.95867909233778303</v>
      </c>
    </row>
    <row r="5985" spans="1:7" x14ac:dyDescent="0.3">
      <c r="A5985" s="17" t="str">
        <f t="shared" si="98"/>
        <v>2022-23Merri-bek CityC1</v>
      </c>
      <c r="B5985" s="17" t="s">
        <v>289</v>
      </c>
      <c r="C5985" s="17" t="s">
        <v>241</v>
      </c>
      <c r="D5985" s="17" t="s">
        <v>312</v>
      </c>
      <c r="E5985" s="17">
        <v>1228.53677430631</v>
      </c>
      <c r="F5985" s="17">
        <v>2409.9772621942202</v>
      </c>
      <c r="G5985" s="17">
        <v>1589.15441255418</v>
      </c>
    </row>
    <row r="5986" spans="1:7" x14ac:dyDescent="0.3">
      <c r="A5986" s="17" t="str">
        <f t="shared" si="98"/>
        <v>2022-23Merri-bek CityO2</v>
      </c>
      <c r="B5986" s="17" t="s">
        <v>289</v>
      </c>
      <c r="C5986" s="17" t="s">
        <v>241</v>
      </c>
      <c r="D5986" s="17" t="s">
        <v>315</v>
      </c>
      <c r="E5986" s="17">
        <v>0.12943206496638901</v>
      </c>
      <c r="F5986" s="17">
        <v>0.148505628817174</v>
      </c>
      <c r="G5986" s="17">
        <v>0.198665046142672</v>
      </c>
    </row>
    <row r="5987" spans="1:7" x14ac:dyDescent="0.3">
      <c r="A5987" s="17" t="str">
        <f t="shared" si="98"/>
        <v>2022-23Merri-bek CityO3</v>
      </c>
      <c r="B5987" s="17" t="s">
        <v>289</v>
      </c>
      <c r="C5987" s="17" t="s">
        <v>241</v>
      </c>
      <c r="D5987" s="17" t="s">
        <v>314</v>
      </c>
      <c r="E5987" s="17">
        <v>1.12773888464695E-2</v>
      </c>
      <c r="F5987" s="17">
        <v>2.9313650044590699E-2</v>
      </c>
      <c r="G5987" s="17">
        <v>3.4677492666996497E-2</v>
      </c>
    </row>
    <row r="5988" spans="1:7" x14ac:dyDescent="0.3">
      <c r="A5988" s="17" t="str">
        <f t="shared" si="98"/>
        <v>2022-23Merri-bek CityO4</v>
      </c>
      <c r="B5988" s="17" t="s">
        <v>289</v>
      </c>
      <c r="C5988" s="17" t="s">
        <v>241</v>
      </c>
      <c r="D5988" s="17" t="s">
        <v>313</v>
      </c>
      <c r="E5988" s="17">
        <v>0.11456629141533201</v>
      </c>
      <c r="F5988" s="17">
        <v>0.195570360867104</v>
      </c>
      <c r="G5988" s="17">
        <v>0.17784955905462799</v>
      </c>
    </row>
    <row r="5989" spans="1:7" x14ac:dyDescent="0.3">
      <c r="A5989" s="17" t="str">
        <f t="shared" si="98"/>
        <v>2022-23Merri-bek CityO5</v>
      </c>
      <c r="B5989" s="17" t="s">
        <v>289</v>
      </c>
      <c r="C5989" s="17" t="s">
        <v>241</v>
      </c>
      <c r="D5989" s="17" t="s">
        <v>70</v>
      </c>
      <c r="E5989" s="17">
        <v>1.18355505986697</v>
      </c>
      <c r="F5989" s="17">
        <v>1.1059595598276799</v>
      </c>
      <c r="G5989" s="17">
        <v>1.29186678670143</v>
      </c>
    </row>
    <row r="5990" spans="1:7" x14ac:dyDescent="0.3">
      <c r="A5990" s="17" t="str">
        <f t="shared" si="98"/>
        <v>2022-23Merri-bek CityOP1</v>
      </c>
      <c r="B5990" s="17" t="s">
        <v>289</v>
      </c>
      <c r="C5990" s="17" t="s">
        <v>241</v>
      </c>
      <c r="D5990" s="17" t="s">
        <v>306</v>
      </c>
      <c r="E5990" s="17">
        <v>0.124124030763808</v>
      </c>
      <c r="F5990" s="17">
        <v>-1.20220242720441E-2</v>
      </c>
      <c r="G5990" s="17">
        <v>2.14079554076472E-2</v>
      </c>
    </row>
    <row r="5991" spans="1:7" x14ac:dyDescent="0.3">
      <c r="A5991" s="17" t="str">
        <f t="shared" si="98"/>
        <v>2022-23Merri-bek CityMC4</v>
      </c>
      <c r="B5991" s="17" t="s">
        <v>289</v>
      </c>
      <c r="C5991" s="17" t="s">
        <v>241</v>
      </c>
      <c r="D5991" s="17" t="s">
        <v>304</v>
      </c>
      <c r="E5991" s="17">
        <v>0.74598802395209596</v>
      </c>
      <c r="F5991" s="17">
        <v>0.77911428914280301</v>
      </c>
      <c r="G5991" s="17">
        <v>0.766823891995286</v>
      </c>
    </row>
    <row r="5992" spans="1:7" x14ac:dyDescent="0.3">
      <c r="A5992" s="17" t="str">
        <f t="shared" si="98"/>
        <v>2022-23Merri-bek CityS2</v>
      </c>
      <c r="B5992" s="17" t="s">
        <v>289</v>
      </c>
      <c r="C5992" s="17" t="s">
        <v>241</v>
      </c>
      <c r="D5992" s="17" t="s">
        <v>317</v>
      </c>
      <c r="E5992" s="17">
        <v>2.4783680945761801E-3</v>
      </c>
      <c r="F5992" s="17">
        <v>3.07688577560212E-3</v>
      </c>
      <c r="G5992" s="17">
        <v>2.0770459478461601E-3</v>
      </c>
    </row>
    <row r="5993" spans="1:7" x14ac:dyDescent="0.3">
      <c r="A5993" s="17" t="str">
        <f t="shared" si="98"/>
        <v>2022-23Merri-bek CityE4</v>
      </c>
      <c r="B5993" s="17" t="s">
        <v>289</v>
      </c>
      <c r="C5993" s="17" t="s">
        <v>241</v>
      </c>
      <c r="D5993" s="17" t="s">
        <v>299</v>
      </c>
      <c r="E5993" s="17">
        <v>1832.69773070171</v>
      </c>
      <c r="F5993" s="17">
        <v>1846.8824585038799</v>
      </c>
      <c r="G5993" s="17">
        <v>1842.4470347828401</v>
      </c>
    </row>
    <row r="5994" spans="1:7" x14ac:dyDescent="0.3">
      <c r="A5994" s="17" t="str">
        <f t="shared" si="98"/>
        <v>2022-23Merri-bek CityC2</v>
      </c>
      <c r="B5994" s="17" t="s">
        <v>289</v>
      </c>
      <c r="C5994" s="17" t="s">
        <v>241</v>
      </c>
      <c r="D5994" s="17" t="s">
        <v>311</v>
      </c>
      <c r="E5994" s="17">
        <v>6992.25933828486</v>
      </c>
      <c r="F5994" s="17">
        <v>17890.101708148799</v>
      </c>
      <c r="G5994" s="17">
        <v>7870.1858184016601</v>
      </c>
    </row>
    <row r="5995" spans="1:7" x14ac:dyDescent="0.3">
      <c r="A5995" s="17" t="str">
        <f t="shared" si="98"/>
        <v>2022-23Merri-bek CityC3</v>
      </c>
      <c r="B5995" s="17" t="s">
        <v>289</v>
      </c>
      <c r="C5995" s="17" t="s">
        <v>241</v>
      </c>
      <c r="D5995" s="17" t="s">
        <v>310</v>
      </c>
      <c r="E5995" s="17">
        <v>276.54833597464301</v>
      </c>
      <c r="F5995" s="17">
        <v>105.235536283898</v>
      </c>
      <c r="G5995" s="17">
        <v>275.231656900031</v>
      </c>
    </row>
    <row r="5996" spans="1:7" x14ac:dyDescent="0.3">
      <c r="A5996" s="17" t="str">
        <f t="shared" si="98"/>
        <v>2022-23Merri-bek CityC4</v>
      </c>
      <c r="B5996" s="17" t="s">
        <v>289</v>
      </c>
      <c r="C5996" s="17" t="s">
        <v>241</v>
      </c>
      <c r="D5996" s="17" t="s">
        <v>309</v>
      </c>
      <c r="E5996" s="17">
        <v>1210.89504819429</v>
      </c>
      <c r="F5996" s="17">
        <v>1671.0885249641201</v>
      </c>
      <c r="G5996" s="17">
        <v>1432.19430206219</v>
      </c>
    </row>
    <row r="5997" spans="1:7" x14ac:dyDescent="0.3">
      <c r="A5997" s="17" t="str">
        <f t="shared" si="98"/>
        <v>2022-23Merri-bek CityC5</v>
      </c>
      <c r="B5997" s="17" t="s">
        <v>289</v>
      </c>
      <c r="C5997" s="17" t="s">
        <v>241</v>
      </c>
      <c r="D5997" s="17" t="s">
        <v>308</v>
      </c>
      <c r="E5997" s="17">
        <v>115.906981008814</v>
      </c>
      <c r="F5997" s="17">
        <v>564.26027484438498</v>
      </c>
      <c r="G5997" s="17">
        <v>149.992439058679</v>
      </c>
    </row>
    <row r="5998" spans="1:7" x14ac:dyDescent="0.3">
      <c r="A5998" s="17" t="str">
        <f t="shared" si="98"/>
        <v>2022-23Merri-bek CityC6</v>
      </c>
      <c r="B5998" s="17" t="s">
        <v>289</v>
      </c>
      <c r="C5998" s="17" t="s">
        <v>241</v>
      </c>
      <c r="D5998" s="17" t="s">
        <v>307</v>
      </c>
      <c r="E5998" s="17">
        <v>7</v>
      </c>
      <c r="F5998" s="17">
        <v>5.4936708860759502</v>
      </c>
      <c r="G5998" s="17">
        <v>7.7272727272727302</v>
      </c>
    </row>
    <row r="5999" spans="1:7" x14ac:dyDescent="0.3">
      <c r="A5999" s="17" t="str">
        <f t="shared" si="98"/>
        <v>2022-23Merri-bek CityC7</v>
      </c>
      <c r="B5999" s="17" t="s">
        <v>289</v>
      </c>
      <c r="C5999" s="17" t="s">
        <v>241</v>
      </c>
      <c r="D5999" s="17" t="s">
        <v>296</v>
      </c>
      <c r="E5999" s="17">
        <v>0.15914850481500301</v>
      </c>
      <c r="F5999" s="17">
        <v>0.182727611163157</v>
      </c>
      <c r="G5999" s="17">
        <v>0.16123143888887601</v>
      </c>
    </row>
    <row r="6000" spans="1:7" x14ac:dyDescent="0.3">
      <c r="A6000" s="17" t="str">
        <f t="shared" si="98"/>
        <v>2022-23Merri-bek CityS1</v>
      </c>
      <c r="B6000" s="17" t="s">
        <v>289</v>
      </c>
      <c r="C6000" s="17" t="s">
        <v>241</v>
      </c>
      <c r="D6000" s="17" t="s">
        <v>116</v>
      </c>
      <c r="E6000" s="17">
        <v>0.73095024234324202</v>
      </c>
      <c r="F6000" s="17">
        <v>0.58414073656118604</v>
      </c>
      <c r="G6000" s="17">
        <v>0.67770974034447595</v>
      </c>
    </row>
    <row r="6001" spans="1:7" x14ac:dyDescent="0.3">
      <c r="A6001" s="17" t="str">
        <f t="shared" ref="A6001:A6064" si="99">CONCATENATE(B6001,C6001,D6001)</f>
        <v>2022-23Merri-bek CityWC1</v>
      </c>
      <c r="B6001" s="17" t="s">
        <v>289</v>
      </c>
      <c r="C6001" s="17" t="s">
        <v>241</v>
      </c>
      <c r="D6001" s="17" t="s">
        <v>294</v>
      </c>
      <c r="E6001" s="17">
        <v>247.32357439370799</v>
      </c>
      <c r="F6001" s="17">
        <v>142.272041912909</v>
      </c>
      <c r="G6001" s="17">
        <v>152.63417724494099</v>
      </c>
    </row>
    <row r="6002" spans="1:7" x14ac:dyDescent="0.3">
      <c r="A6002" s="17" t="str">
        <f t="shared" si="99"/>
        <v>2022-23Merri-bek CityAF2</v>
      </c>
      <c r="B6002" s="17" t="s">
        <v>289</v>
      </c>
      <c r="C6002" s="17" t="s">
        <v>241</v>
      </c>
      <c r="D6002" s="17" t="s">
        <v>321</v>
      </c>
      <c r="E6002" s="17">
        <v>1</v>
      </c>
      <c r="F6002" s="17">
        <v>1.5932435144763899</v>
      </c>
      <c r="G6002" s="17">
        <v>1.8181818181818199</v>
      </c>
    </row>
    <row r="6003" spans="1:7" x14ac:dyDescent="0.3">
      <c r="A6003" s="17" t="str">
        <f t="shared" si="99"/>
        <v>2022-23Merri-bek CityR3</v>
      </c>
      <c r="B6003" s="17" t="s">
        <v>289</v>
      </c>
      <c r="C6003" s="17" t="s">
        <v>241</v>
      </c>
      <c r="D6003" s="17" t="s">
        <v>300</v>
      </c>
      <c r="E6003" s="17">
        <v>347.04310639992002</v>
      </c>
      <c r="F6003" s="17">
        <v>112.740943187181</v>
      </c>
      <c r="G6003" s="17">
        <v>180.427249223426</v>
      </c>
    </row>
    <row r="6004" spans="1:7" x14ac:dyDescent="0.3">
      <c r="A6004" s="17" t="str">
        <f t="shared" si="99"/>
        <v>2022-23Merri-bek CityR4</v>
      </c>
      <c r="B6004" s="17" t="s">
        <v>289</v>
      </c>
      <c r="C6004" s="17" t="s">
        <v>241</v>
      </c>
      <c r="D6004" s="17" t="s">
        <v>290</v>
      </c>
      <c r="E6004" s="17">
        <v>28.128348493699399</v>
      </c>
      <c r="F6004" s="17">
        <v>18.264228852014799</v>
      </c>
      <c r="G6004" s="17">
        <v>35.730925012945399</v>
      </c>
    </row>
    <row r="6005" spans="1:7" x14ac:dyDescent="0.3">
      <c r="A6005" s="17" t="str">
        <f t="shared" si="99"/>
        <v>2022-23Merri-bek CityR5</v>
      </c>
      <c r="B6005" s="17" t="s">
        <v>289</v>
      </c>
      <c r="C6005" s="17" t="s">
        <v>241</v>
      </c>
      <c r="D6005" s="17" t="s">
        <v>298</v>
      </c>
      <c r="E6005" s="17">
        <v>51</v>
      </c>
      <c r="F6005" s="17">
        <v>50.147435897435898</v>
      </c>
      <c r="G6005" s="17">
        <v>62.727272727272698</v>
      </c>
    </row>
    <row r="6006" spans="1:7" x14ac:dyDescent="0.3">
      <c r="A6006" s="17" t="str">
        <f t="shared" si="99"/>
        <v>2022-23Merri-bek CitySP1</v>
      </c>
      <c r="B6006" s="17" t="s">
        <v>289</v>
      </c>
      <c r="C6006" s="17" t="s">
        <v>241</v>
      </c>
      <c r="D6006" s="17" t="s">
        <v>305</v>
      </c>
      <c r="E6006" s="17">
        <v>106</v>
      </c>
      <c r="F6006" s="17">
        <v>87.031818181818196</v>
      </c>
      <c r="G6006" s="17">
        <v>89.204545454545496</v>
      </c>
    </row>
    <row r="6007" spans="1:7" x14ac:dyDescent="0.3">
      <c r="A6007" s="17" t="str">
        <f t="shared" si="99"/>
        <v>2022-23Merri-bek CitySP2</v>
      </c>
      <c r="B6007" s="17" t="s">
        <v>289</v>
      </c>
      <c r="C6007" s="17" t="s">
        <v>241</v>
      </c>
      <c r="D6007" s="17" t="s">
        <v>38</v>
      </c>
      <c r="E6007" s="17">
        <v>0.59867330016583797</v>
      </c>
      <c r="F6007" s="17">
        <v>0.63316761822819201</v>
      </c>
      <c r="G6007" s="17">
        <v>0.68768196345914101</v>
      </c>
    </row>
    <row r="6008" spans="1:7" x14ac:dyDescent="0.3">
      <c r="A6008" s="17" t="str">
        <f t="shared" si="99"/>
        <v>2022-23Merri-bek CityL2</v>
      </c>
      <c r="B6008" s="17" t="s">
        <v>289</v>
      </c>
      <c r="C6008" s="17" t="s">
        <v>241</v>
      </c>
      <c r="D6008" s="17" t="s">
        <v>316</v>
      </c>
      <c r="E6008" s="17">
        <v>-0.60931167483342796</v>
      </c>
      <c r="F6008" s="17">
        <v>0.26483524241297501</v>
      </c>
      <c r="G6008" s="17">
        <v>0.160709954774921</v>
      </c>
    </row>
    <row r="6009" spans="1:7" x14ac:dyDescent="0.3">
      <c r="A6009" s="17" t="str">
        <f t="shared" si="99"/>
        <v>2022-23Merri-bek CitySP4</v>
      </c>
      <c r="B6009" s="17" t="s">
        <v>289</v>
      </c>
      <c r="C6009" s="17" t="s">
        <v>241</v>
      </c>
      <c r="D6009" s="17" t="s">
        <v>319</v>
      </c>
      <c r="E6009" s="17">
        <v>0.64285714285714302</v>
      </c>
      <c r="F6009" s="17">
        <v>0.52134335627158601</v>
      </c>
      <c r="G6009" s="17">
        <v>0.655658003612549</v>
      </c>
    </row>
    <row r="6010" spans="1:7" x14ac:dyDescent="0.3">
      <c r="A6010" s="17" t="str">
        <f t="shared" si="99"/>
        <v>2022-23Merri-bek CityL1</v>
      </c>
      <c r="B6010" s="17" t="s">
        <v>289</v>
      </c>
      <c r="C6010" s="17" t="s">
        <v>241</v>
      </c>
      <c r="D6010" s="17" t="s">
        <v>63</v>
      </c>
      <c r="E6010" s="17">
        <v>3.57237178342301</v>
      </c>
      <c r="F6010" s="17">
        <v>2.64124785824758</v>
      </c>
      <c r="G6010" s="17">
        <v>2.2639273973074299</v>
      </c>
    </row>
    <row r="6011" spans="1:7" x14ac:dyDescent="0.3">
      <c r="A6011" s="17" t="str">
        <f t="shared" si="99"/>
        <v>2022-23Merri-bek CityWC2</v>
      </c>
      <c r="B6011" s="17" t="s">
        <v>289</v>
      </c>
      <c r="C6011" s="17" t="s">
        <v>241</v>
      </c>
      <c r="D6011" s="17" t="s">
        <v>293</v>
      </c>
      <c r="E6011" s="17">
        <v>14.6541874063878</v>
      </c>
      <c r="F6011" s="17">
        <v>6.0319201847867001</v>
      </c>
      <c r="G6011" s="17">
        <v>9.4222327713484209</v>
      </c>
    </row>
    <row r="6012" spans="1:7" x14ac:dyDescent="0.3">
      <c r="A6012" s="17" t="str">
        <f t="shared" si="99"/>
        <v>2022-23Merri-bek CityWC3</v>
      </c>
      <c r="B6012" s="17" t="s">
        <v>289</v>
      </c>
      <c r="C6012" s="17" t="s">
        <v>241</v>
      </c>
      <c r="D6012" s="17" t="s">
        <v>292</v>
      </c>
      <c r="E6012" s="17">
        <v>122.309833831163</v>
      </c>
      <c r="F6012" s="17">
        <v>137.95516789220801</v>
      </c>
      <c r="G6012" s="17">
        <v>139.20575164376899</v>
      </c>
    </row>
    <row r="6013" spans="1:7" x14ac:dyDescent="0.3">
      <c r="A6013" s="17" t="str">
        <f t="shared" si="99"/>
        <v>2022-23Merri-bek CityWC4</v>
      </c>
      <c r="B6013" s="17" t="s">
        <v>289</v>
      </c>
      <c r="C6013" s="17" t="s">
        <v>241</v>
      </c>
      <c r="D6013" s="17" t="s">
        <v>291</v>
      </c>
      <c r="E6013" s="17">
        <v>74.172244272683002</v>
      </c>
      <c r="F6013" s="17">
        <v>77.599560290157896</v>
      </c>
      <c r="G6013" s="17">
        <v>66.919179823215501</v>
      </c>
    </row>
    <row r="6014" spans="1:7" x14ac:dyDescent="0.3">
      <c r="A6014" s="17" t="str">
        <f t="shared" si="99"/>
        <v>2022-23Merri-bek CityWC5</v>
      </c>
      <c r="B6014" s="17" t="s">
        <v>289</v>
      </c>
      <c r="C6014" s="17" t="s">
        <v>241</v>
      </c>
      <c r="D6014" s="17" t="s">
        <v>46</v>
      </c>
      <c r="E6014" s="17">
        <v>0.48423768879585699</v>
      </c>
      <c r="F6014" s="17">
        <v>0.48157373029276901</v>
      </c>
      <c r="G6014" s="17">
        <v>0.509253655235272</v>
      </c>
    </row>
    <row r="6015" spans="1:7" x14ac:dyDescent="0.3">
      <c r="A6015" s="17" t="str">
        <f t="shared" si="99"/>
        <v>2022-23Merri-bek CityE2</v>
      </c>
      <c r="B6015" s="17" t="s">
        <v>289</v>
      </c>
      <c r="C6015" s="17" t="s">
        <v>241</v>
      </c>
      <c r="D6015" s="17" t="s">
        <v>54</v>
      </c>
      <c r="E6015" s="17">
        <v>2542.8443823836401</v>
      </c>
      <c r="F6015" s="17">
        <v>3923.0064852901201</v>
      </c>
      <c r="G6015" s="17">
        <v>3093.9173879313598</v>
      </c>
    </row>
    <row r="6016" spans="1:7" x14ac:dyDescent="0.3">
      <c r="A6016" s="17" t="str">
        <f t="shared" si="99"/>
        <v>2022-23Merri-bek CityMC6</v>
      </c>
      <c r="B6016" s="17" t="s">
        <v>289</v>
      </c>
      <c r="C6016" s="17" t="s">
        <v>241</v>
      </c>
      <c r="D6016" s="17" t="s">
        <v>302</v>
      </c>
      <c r="E6016" s="17">
        <v>0.87727879057358804</v>
      </c>
      <c r="F6016" s="17">
        <v>0.97788007754137096</v>
      </c>
      <c r="G6016" s="17">
        <v>0.95249207594398999</v>
      </c>
    </row>
    <row r="6017" spans="1:7" x14ac:dyDescent="0.3">
      <c r="A6017" s="17" t="str">
        <f t="shared" si="99"/>
        <v>2022-23Merri-bek CitySP3</v>
      </c>
      <c r="B6017" s="17" t="s">
        <v>289</v>
      </c>
      <c r="C6017" s="17" t="s">
        <v>241</v>
      </c>
      <c r="D6017" s="17" t="s">
        <v>295</v>
      </c>
      <c r="E6017" s="17">
        <v>2447.2819194515901</v>
      </c>
      <c r="F6017" s="17">
        <v>3010.6430743850301</v>
      </c>
      <c r="G6017" s="17">
        <v>3294.6645751124802</v>
      </c>
    </row>
    <row r="6018" spans="1:7" x14ac:dyDescent="0.3">
      <c r="A6018" s="17" t="str">
        <f t="shared" si="99"/>
        <v>2022-23Merri-bek CityR2</v>
      </c>
      <c r="B6018" s="17" t="s">
        <v>289</v>
      </c>
      <c r="C6018" s="17" t="s">
        <v>241</v>
      </c>
      <c r="D6018" s="17" t="s">
        <v>31</v>
      </c>
      <c r="E6018" s="17">
        <v>0.93344155844155796</v>
      </c>
      <c r="F6018" s="17">
        <v>0.96653235715222696</v>
      </c>
      <c r="G6018" s="17">
        <v>0.96195374859865401</v>
      </c>
    </row>
    <row r="6019" spans="1:7" x14ac:dyDescent="0.3">
      <c r="A6019" s="17" t="str">
        <f t="shared" si="99"/>
        <v>2022-23Merri-bek CityAF6</v>
      </c>
      <c r="B6019" s="17" t="s">
        <v>289</v>
      </c>
      <c r="C6019" s="17" t="s">
        <v>241</v>
      </c>
      <c r="D6019" s="17" t="s">
        <v>332</v>
      </c>
      <c r="E6019" s="17">
        <v>5.6370242174874798</v>
      </c>
      <c r="F6019" s="17">
        <v>4.5893074838611296</v>
      </c>
      <c r="G6019" s="17">
        <v>5.4694595442213698</v>
      </c>
    </row>
    <row r="6020" spans="1:7" x14ac:dyDescent="0.3">
      <c r="A6020" s="17" t="str">
        <f t="shared" si="99"/>
        <v>2022-23Mornington Peninsula ShireWC5</v>
      </c>
      <c r="B6020" s="17" t="s">
        <v>289</v>
      </c>
      <c r="C6020" s="17" t="s">
        <v>242</v>
      </c>
      <c r="D6020" s="17" t="s">
        <v>46</v>
      </c>
      <c r="E6020" s="17">
        <v>0.58192017976698196</v>
      </c>
      <c r="F6020" s="17">
        <v>0.48157373029276901</v>
      </c>
      <c r="G6020" s="17">
        <v>0.49025120835702801</v>
      </c>
    </row>
    <row r="6021" spans="1:7" x14ac:dyDescent="0.3">
      <c r="A6021" s="17" t="str">
        <f t="shared" si="99"/>
        <v>2022-23Mornington Peninsula ShireO5</v>
      </c>
      <c r="B6021" s="17" t="s">
        <v>289</v>
      </c>
      <c r="C6021" s="17" t="s">
        <v>242</v>
      </c>
      <c r="D6021" s="17" t="s">
        <v>70</v>
      </c>
      <c r="E6021" s="17">
        <v>0.64914553222434301</v>
      </c>
      <c r="F6021" s="17">
        <v>1.1059595598276799</v>
      </c>
      <c r="G6021" s="17">
        <v>0.80614445661883105</v>
      </c>
    </row>
    <row r="6022" spans="1:7" x14ac:dyDescent="0.3">
      <c r="A6022" s="17" t="str">
        <f t="shared" si="99"/>
        <v>2022-23Mornington Peninsula ShireO4</v>
      </c>
      <c r="B6022" s="17" t="s">
        <v>289</v>
      </c>
      <c r="C6022" s="17" t="s">
        <v>242</v>
      </c>
      <c r="D6022" s="17" t="s">
        <v>313</v>
      </c>
      <c r="E6022" s="17">
        <v>0.20058752307417499</v>
      </c>
      <c r="F6022" s="17">
        <v>0.195570360867104</v>
      </c>
      <c r="G6022" s="17">
        <v>0.16612803098367299</v>
      </c>
    </row>
    <row r="6023" spans="1:7" x14ac:dyDescent="0.3">
      <c r="A6023" s="17" t="str">
        <f t="shared" si="99"/>
        <v>2022-23Mornington Peninsula ShireO3</v>
      </c>
      <c r="B6023" s="17" t="s">
        <v>289</v>
      </c>
      <c r="C6023" s="17" t="s">
        <v>242</v>
      </c>
      <c r="D6023" s="17" t="s">
        <v>314</v>
      </c>
      <c r="E6023" s="17">
        <v>2.4313702770294401E-2</v>
      </c>
      <c r="F6023" s="17">
        <v>2.9313650044590699E-2</v>
      </c>
      <c r="G6023" s="17">
        <v>2.24248666390559E-2</v>
      </c>
    </row>
    <row r="6024" spans="1:7" x14ac:dyDescent="0.3">
      <c r="A6024" s="17" t="str">
        <f t="shared" si="99"/>
        <v>2022-23Mornington Peninsula ShireO2</v>
      </c>
      <c r="B6024" s="17" t="s">
        <v>289</v>
      </c>
      <c r="C6024" s="17" t="s">
        <v>242</v>
      </c>
      <c r="D6024" s="17" t="s">
        <v>315</v>
      </c>
      <c r="E6024" s="17">
        <v>0.17325203016521301</v>
      </c>
      <c r="F6024" s="17">
        <v>0.148505628817174</v>
      </c>
      <c r="G6024" s="17">
        <v>8.4945114513019601E-2</v>
      </c>
    </row>
    <row r="6025" spans="1:7" x14ac:dyDescent="0.3">
      <c r="A6025" s="17" t="str">
        <f t="shared" si="99"/>
        <v>2022-23Mornington Peninsula ShireL2</v>
      </c>
      <c r="B6025" s="17" t="s">
        <v>289</v>
      </c>
      <c r="C6025" s="17" t="s">
        <v>242</v>
      </c>
      <c r="D6025" s="17" t="s">
        <v>316</v>
      </c>
      <c r="E6025" s="17">
        <v>-0.40604261513650802</v>
      </c>
      <c r="F6025" s="17">
        <v>0.26483524241297501</v>
      </c>
      <c r="G6025" s="17">
        <v>-0.66629639216946701</v>
      </c>
    </row>
    <row r="6026" spans="1:7" x14ac:dyDescent="0.3">
      <c r="A6026" s="17" t="str">
        <f t="shared" si="99"/>
        <v>2022-23Mornington Peninsula ShireL1</v>
      </c>
      <c r="B6026" s="17" t="s">
        <v>289</v>
      </c>
      <c r="C6026" s="17" t="s">
        <v>242</v>
      </c>
      <c r="D6026" s="17" t="s">
        <v>63</v>
      </c>
      <c r="E6026" s="17">
        <v>2.32719176811429</v>
      </c>
      <c r="F6026" s="17">
        <v>2.64124785824758</v>
      </c>
      <c r="G6026" s="17">
        <v>2.9099506913617801</v>
      </c>
    </row>
    <row r="6027" spans="1:7" x14ac:dyDescent="0.3">
      <c r="A6027" s="17" t="str">
        <f t="shared" si="99"/>
        <v>2022-23Mornington Peninsula ShireOP1</v>
      </c>
      <c r="B6027" s="17" t="s">
        <v>289</v>
      </c>
      <c r="C6027" s="17" t="s">
        <v>242</v>
      </c>
      <c r="D6027" s="17" t="s">
        <v>306</v>
      </c>
      <c r="E6027" s="17">
        <v>-7.7541798463624002E-3</v>
      </c>
      <c r="F6027" s="17">
        <v>-1.20220242720441E-2</v>
      </c>
      <c r="G6027" s="17">
        <v>1.0934352307513899E-2</v>
      </c>
    </row>
    <row r="6028" spans="1:7" x14ac:dyDescent="0.3">
      <c r="A6028" s="17" t="str">
        <f t="shared" si="99"/>
        <v>2022-23Mornington Peninsula ShireE2</v>
      </c>
      <c r="B6028" s="17" t="s">
        <v>289</v>
      </c>
      <c r="C6028" s="17" t="s">
        <v>242</v>
      </c>
      <c r="D6028" s="17" t="s">
        <v>54</v>
      </c>
      <c r="E6028" s="17">
        <v>2645.17781910654</v>
      </c>
      <c r="F6028" s="17">
        <v>3923.0064852901201</v>
      </c>
      <c r="G6028" s="17">
        <v>3358.7635653862599</v>
      </c>
    </row>
    <row r="6029" spans="1:7" x14ac:dyDescent="0.3">
      <c r="A6029" s="17" t="str">
        <f t="shared" si="99"/>
        <v>2022-23Mornington Peninsula ShireC1</v>
      </c>
      <c r="B6029" s="17" t="s">
        <v>289</v>
      </c>
      <c r="C6029" s="17" t="s">
        <v>242</v>
      </c>
      <c r="D6029" s="17" t="s">
        <v>312</v>
      </c>
      <c r="E6029" s="17">
        <v>1643.6910377358499</v>
      </c>
      <c r="F6029" s="17">
        <v>2409.9772621942202</v>
      </c>
      <c r="G6029" s="17">
        <v>1412.68854528723</v>
      </c>
    </row>
    <row r="6030" spans="1:7" x14ac:dyDescent="0.3">
      <c r="A6030" s="17" t="str">
        <f t="shared" si="99"/>
        <v>2022-23Mornington Peninsula ShireWC4</v>
      </c>
      <c r="B6030" s="17" t="s">
        <v>289</v>
      </c>
      <c r="C6030" s="17" t="s">
        <v>242</v>
      </c>
      <c r="D6030" s="17" t="s">
        <v>291</v>
      </c>
      <c r="E6030" s="17">
        <v>42.776253673066897</v>
      </c>
      <c r="F6030" s="17">
        <v>77.599560290157896</v>
      </c>
      <c r="G6030" s="17">
        <v>64.517545824947007</v>
      </c>
    </row>
    <row r="6031" spans="1:7" x14ac:dyDescent="0.3">
      <c r="A6031" s="17" t="str">
        <f t="shared" si="99"/>
        <v>2022-23Mornington Peninsula ShireE4</v>
      </c>
      <c r="B6031" s="17" t="s">
        <v>289</v>
      </c>
      <c r="C6031" s="17" t="s">
        <v>242</v>
      </c>
      <c r="D6031" s="17" t="s">
        <v>299</v>
      </c>
      <c r="E6031" s="17">
        <v>1526.53053478574</v>
      </c>
      <c r="F6031" s="17">
        <v>1846.8824585038799</v>
      </c>
      <c r="G6031" s="17">
        <v>1863.0351527635601</v>
      </c>
    </row>
    <row r="6032" spans="1:7" x14ac:dyDescent="0.3">
      <c r="A6032" s="17" t="str">
        <f t="shared" si="99"/>
        <v>2022-23Mornington Peninsula ShireWC3</v>
      </c>
      <c r="B6032" s="17" t="s">
        <v>289</v>
      </c>
      <c r="C6032" s="17" t="s">
        <v>242</v>
      </c>
      <c r="D6032" s="17" t="s">
        <v>292</v>
      </c>
      <c r="E6032" s="17">
        <v>87.565885156112998</v>
      </c>
      <c r="F6032" s="17">
        <v>137.95516789220801</v>
      </c>
      <c r="G6032" s="17">
        <v>135.90783061131901</v>
      </c>
    </row>
    <row r="6033" spans="1:7" x14ac:dyDescent="0.3">
      <c r="A6033" s="17" t="str">
        <f t="shared" si="99"/>
        <v>2022-23Mornington Peninsula ShireS2</v>
      </c>
      <c r="B6033" s="17" t="s">
        <v>289</v>
      </c>
      <c r="C6033" s="17" t="s">
        <v>242</v>
      </c>
      <c r="D6033" s="17" t="s">
        <v>317</v>
      </c>
      <c r="E6033" s="17">
        <v>1.5122670789563201E-3</v>
      </c>
      <c r="F6033" s="17">
        <v>3.07688577560212E-3</v>
      </c>
      <c r="G6033" s="17">
        <v>2.7785040030474501E-3</v>
      </c>
    </row>
    <row r="6034" spans="1:7" x14ac:dyDescent="0.3">
      <c r="A6034" s="17" t="str">
        <f t="shared" si="99"/>
        <v>2022-23Mornington Peninsula ShireWC1</v>
      </c>
      <c r="B6034" s="17" t="s">
        <v>289</v>
      </c>
      <c r="C6034" s="17" t="s">
        <v>242</v>
      </c>
      <c r="D6034" s="17" t="s">
        <v>294</v>
      </c>
      <c r="E6034" s="17">
        <v>136.07469846051899</v>
      </c>
      <c r="F6034" s="17">
        <v>142.272041912909</v>
      </c>
      <c r="G6034" s="17">
        <v>184.95245899027901</v>
      </c>
    </row>
    <row r="6035" spans="1:7" x14ac:dyDescent="0.3">
      <c r="A6035" s="17" t="str">
        <f t="shared" si="99"/>
        <v>2022-23Mornington Peninsula ShireC2</v>
      </c>
      <c r="B6035" s="17" t="s">
        <v>289</v>
      </c>
      <c r="C6035" s="17" t="s">
        <v>242</v>
      </c>
      <c r="D6035" s="17" t="s">
        <v>311</v>
      </c>
      <c r="E6035" s="17">
        <v>10131.821933962299</v>
      </c>
      <c r="F6035" s="17">
        <v>17890.101708148799</v>
      </c>
      <c r="G6035" s="17">
        <v>10680.0975748766</v>
      </c>
    </row>
    <row r="6036" spans="1:7" x14ac:dyDescent="0.3">
      <c r="A6036" s="17" t="str">
        <f t="shared" si="99"/>
        <v>2022-23Mornington Peninsula ShireC3</v>
      </c>
      <c r="B6036" s="17" t="s">
        <v>289</v>
      </c>
      <c r="C6036" s="17" t="s">
        <v>242</v>
      </c>
      <c r="D6036" s="17" t="s">
        <v>310</v>
      </c>
      <c r="E6036" s="17">
        <v>99.007589025102206</v>
      </c>
      <c r="F6036" s="17">
        <v>105.235536283898</v>
      </c>
      <c r="G6036" s="17">
        <v>131.84469153030301</v>
      </c>
    </row>
    <row r="6037" spans="1:7" x14ac:dyDescent="0.3">
      <c r="A6037" s="17" t="str">
        <f t="shared" si="99"/>
        <v>2022-23Mornington Peninsula ShireC4</v>
      </c>
      <c r="B6037" s="17" t="s">
        <v>289</v>
      </c>
      <c r="C6037" s="17" t="s">
        <v>242</v>
      </c>
      <c r="D6037" s="17" t="s">
        <v>309</v>
      </c>
      <c r="E6037" s="17">
        <v>1485.2889150943399</v>
      </c>
      <c r="F6037" s="17">
        <v>1671.0885249641201</v>
      </c>
      <c r="G6037" s="17">
        <v>1159.8138597319501</v>
      </c>
    </row>
    <row r="6038" spans="1:7" x14ac:dyDescent="0.3">
      <c r="A6038" s="17" t="str">
        <f t="shared" si="99"/>
        <v>2022-23Mornington Peninsula ShireC5</v>
      </c>
      <c r="B6038" s="17" t="s">
        <v>289</v>
      </c>
      <c r="C6038" s="17" t="s">
        <v>242</v>
      </c>
      <c r="D6038" s="17" t="s">
        <v>308</v>
      </c>
      <c r="E6038" s="17">
        <v>125.20047169811301</v>
      </c>
      <c r="F6038" s="17">
        <v>564.26027484438498</v>
      </c>
      <c r="G6038" s="17">
        <v>194.45749852549801</v>
      </c>
    </row>
    <row r="6039" spans="1:7" x14ac:dyDescent="0.3">
      <c r="A6039" s="17" t="str">
        <f t="shared" si="99"/>
        <v>2022-23Mornington Peninsula ShireC6</v>
      </c>
      <c r="B6039" s="17" t="s">
        <v>289</v>
      </c>
      <c r="C6039" s="17" t="s">
        <v>242</v>
      </c>
      <c r="D6039" s="17" t="s">
        <v>307</v>
      </c>
      <c r="E6039" s="17">
        <v>8</v>
      </c>
      <c r="F6039" s="17">
        <v>5.4936708860759502</v>
      </c>
      <c r="G6039" s="17">
        <v>6</v>
      </c>
    </row>
    <row r="6040" spans="1:7" x14ac:dyDescent="0.3">
      <c r="A6040" s="17" t="str">
        <f t="shared" si="99"/>
        <v>2022-23Mornington Peninsula ShireFS3</v>
      </c>
      <c r="B6040" s="17" t="s">
        <v>289</v>
      </c>
      <c r="C6040" s="17" t="s">
        <v>242</v>
      </c>
      <c r="D6040" s="17" t="s">
        <v>333</v>
      </c>
      <c r="E6040" s="17">
        <v>474.51924528301902</v>
      </c>
      <c r="F6040" s="17">
        <v>533.95638105639796</v>
      </c>
      <c r="G6040" s="17">
        <v>340.32136052991598</v>
      </c>
    </row>
    <row r="6041" spans="1:7" x14ac:dyDescent="0.3">
      <c r="A6041" s="17" t="str">
        <f t="shared" si="99"/>
        <v>2022-23Mornington Peninsula ShireFS2</v>
      </c>
      <c r="B6041" s="17" t="s">
        <v>289</v>
      </c>
      <c r="C6041" s="17" t="s">
        <v>242</v>
      </c>
      <c r="D6041" s="17" t="s">
        <v>328</v>
      </c>
      <c r="E6041" s="17">
        <v>0.95718363463368195</v>
      </c>
      <c r="F6041" s="17">
        <v>0.86800034719728203</v>
      </c>
      <c r="G6041" s="17">
        <v>0.87180502801422699</v>
      </c>
    </row>
    <row r="6042" spans="1:7" x14ac:dyDescent="0.3">
      <c r="A6042" s="17" t="str">
        <f t="shared" si="99"/>
        <v>2022-23Mornington Peninsula ShireFS1</v>
      </c>
      <c r="B6042" s="17" t="s">
        <v>289</v>
      </c>
      <c r="C6042" s="17" t="s">
        <v>242</v>
      </c>
      <c r="D6042" s="17" t="s">
        <v>327</v>
      </c>
      <c r="E6042" s="17">
        <v>2.2971428571428598</v>
      </c>
      <c r="F6042" s="17">
        <v>2.0179266072490498</v>
      </c>
      <c r="G6042" s="17">
        <v>1.8084002260051399</v>
      </c>
    </row>
    <row r="6043" spans="1:7" x14ac:dyDescent="0.3">
      <c r="A6043" s="17" t="str">
        <f t="shared" si="99"/>
        <v>2022-23Mornington Peninsula ShireC7</v>
      </c>
      <c r="B6043" s="17" t="s">
        <v>289</v>
      </c>
      <c r="C6043" s="17" t="s">
        <v>242</v>
      </c>
      <c r="D6043" s="17" t="s">
        <v>296</v>
      </c>
      <c r="E6043" s="17">
        <v>0.16450216450216501</v>
      </c>
      <c r="F6043" s="17">
        <v>0.182727611163157</v>
      </c>
      <c r="G6043" s="17">
        <v>0.166666346395827</v>
      </c>
    </row>
    <row r="6044" spans="1:7" x14ac:dyDescent="0.3">
      <c r="A6044" s="17" t="str">
        <f t="shared" si="99"/>
        <v>2022-23Mornington Peninsula ShireAM7</v>
      </c>
      <c r="B6044" s="17" t="s">
        <v>289</v>
      </c>
      <c r="C6044" s="17" t="s">
        <v>242</v>
      </c>
      <c r="D6044" s="17" t="s">
        <v>326</v>
      </c>
      <c r="E6044" s="17">
        <v>1</v>
      </c>
      <c r="F6044" s="17">
        <v>0.63968792645263195</v>
      </c>
      <c r="G6044" s="17">
        <v>0.98148148148148195</v>
      </c>
    </row>
    <row r="6045" spans="1:7" x14ac:dyDescent="0.3">
      <c r="A6045" s="17" t="str">
        <f t="shared" si="99"/>
        <v>2022-23Mornington Peninsula ShireS1</v>
      </c>
      <c r="B6045" s="17" t="s">
        <v>289</v>
      </c>
      <c r="C6045" s="17" t="s">
        <v>242</v>
      </c>
      <c r="D6045" s="17" t="s">
        <v>116</v>
      </c>
      <c r="E6045" s="17">
        <v>0.74876095797559905</v>
      </c>
      <c r="F6045" s="17">
        <v>0.58414073656118604</v>
      </c>
      <c r="G6045" s="17">
        <v>0.65674447058462804</v>
      </c>
    </row>
    <row r="6046" spans="1:7" x14ac:dyDescent="0.3">
      <c r="A6046" s="17" t="str">
        <f t="shared" si="99"/>
        <v>2022-23Mornington Peninsula ShireMC5</v>
      </c>
      <c r="B6046" s="17" t="s">
        <v>289</v>
      </c>
      <c r="C6046" s="17" t="s">
        <v>242</v>
      </c>
      <c r="D6046" s="17" t="s">
        <v>303</v>
      </c>
      <c r="E6046" s="17">
        <v>0.9</v>
      </c>
      <c r="F6046" s="17">
        <v>0.822019356937015</v>
      </c>
      <c r="G6046" s="17">
        <v>0.78522883059354698</v>
      </c>
    </row>
    <row r="6047" spans="1:7" x14ac:dyDescent="0.3">
      <c r="A6047" s="17" t="str">
        <f t="shared" si="99"/>
        <v>2022-23Mornington Peninsula ShireG1</v>
      </c>
      <c r="B6047" s="17" t="s">
        <v>289</v>
      </c>
      <c r="C6047" s="17" t="s">
        <v>242</v>
      </c>
      <c r="D6047" s="17" t="s">
        <v>338</v>
      </c>
      <c r="E6047" s="17">
        <v>6.7857142857142894E-2</v>
      </c>
      <c r="F6047" s="17">
        <v>8.9952113267928305E-2</v>
      </c>
      <c r="G6047" s="17">
        <v>7.5967243171989302E-2</v>
      </c>
    </row>
    <row r="6048" spans="1:7" x14ac:dyDescent="0.3">
      <c r="A6048" s="17" t="str">
        <f t="shared" si="99"/>
        <v>2022-23Mornington Peninsula ShireG2</v>
      </c>
      <c r="B6048" s="17" t="s">
        <v>289</v>
      </c>
      <c r="C6048" s="17" t="s">
        <v>242</v>
      </c>
      <c r="D6048" s="17" t="s">
        <v>22</v>
      </c>
      <c r="E6048" s="17">
        <v>50</v>
      </c>
      <c r="F6048" s="17">
        <v>53.875641025641002</v>
      </c>
      <c r="G6048" s="17">
        <v>57.922222222222203</v>
      </c>
    </row>
    <row r="6049" spans="1:7" x14ac:dyDescent="0.3">
      <c r="A6049" s="17" t="str">
        <f t="shared" si="99"/>
        <v>2022-23Mornington Peninsula ShireG3</v>
      </c>
      <c r="B6049" s="17" t="s">
        <v>289</v>
      </c>
      <c r="C6049" s="17" t="s">
        <v>242</v>
      </c>
      <c r="D6049" s="17" t="s">
        <v>337</v>
      </c>
      <c r="E6049" s="17">
        <v>0.86776859504132198</v>
      </c>
      <c r="F6049" s="17">
        <v>0.926844095214302</v>
      </c>
      <c r="G6049" s="17">
        <v>0.90464477047700598</v>
      </c>
    </row>
    <row r="6050" spans="1:7" x14ac:dyDescent="0.3">
      <c r="A6050" s="17" t="str">
        <f t="shared" si="99"/>
        <v>2022-23Mornington Peninsula ShireG4</v>
      </c>
      <c r="B6050" s="17" t="s">
        <v>289</v>
      </c>
      <c r="C6050" s="17" t="s">
        <v>242</v>
      </c>
      <c r="D6050" s="17" t="s">
        <v>336</v>
      </c>
      <c r="E6050" s="17">
        <v>65475.91</v>
      </c>
      <c r="F6050" s="17">
        <v>57531.340882433498</v>
      </c>
      <c r="G6050" s="17">
        <v>94308.636049382694</v>
      </c>
    </row>
    <row r="6051" spans="1:7" x14ac:dyDescent="0.3">
      <c r="A6051" s="17" t="str">
        <f t="shared" si="99"/>
        <v>2022-23Mornington Peninsula ShireG5</v>
      </c>
      <c r="B6051" s="17" t="s">
        <v>289</v>
      </c>
      <c r="C6051" s="17" t="s">
        <v>242</v>
      </c>
      <c r="D6051" s="17" t="s">
        <v>335</v>
      </c>
      <c r="E6051" s="17">
        <v>46</v>
      </c>
      <c r="F6051" s="17">
        <v>53.15</v>
      </c>
      <c r="G6051" s="17">
        <v>57.3</v>
      </c>
    </row>
    <row r="6052" spans="1:7" x14ac:dyDescent="0.3">
      <c r="A6052" s="17" t="str">
        <f t="shared" si="99"/>
        <v>2022-23Mornington Peninsula ShireLB1</v>
      </c>
      <c r="B6052" s="17" t="s">
        <v>289</v>
      </c>
      <c r="C6052" s="17" t="s">
        <v>242</v>
      </c>
      <c r="D6052" s="17" t="s">
        <v>329</v>
      </c>
      <c r="E6052" s="17">
        <v>6.8534155687564304</v>
      </c>
      <c r="F6052" s="17">
        <v>3.7135197666989099</v>
      </c>
      <c r="G6052" s="17">
        <v>5.8542506533437999</v>
      </c>
    </row>
    <row r="6053" spans="1:7" x14ac:dyDescent="0.3">
      <c r="A6053" s="17" t="str">
        <f t="shared" si="99"/>
        <v>2022-23Mornington Peninsula ShireLB2</v>
      </c>
      <c r="B6053" s="17" t="s">
        <v>289</v>
      </c>
      <c r="C6053" s="17" t="s">
        <v>242</v>
      </c>
      <c r="D6053" s="17" t="s">
        <v>334</v>
      </c>
      <c r="E6053" s="17">
        <v>0.50667375468743303</v>
      </c>
      <c r="F6053" s="17">
        <v>0.62179871830665301</v>
      </c>
      <c r="G6053" s="17">
        <v>0.75634440302947004</v>
      </c>
    </row>
    <row r="6054" spans="1:7" x14ac:dyDescent="0.3">
      <c r="A6054" s="17" t="str">
        <f t="shared" si="99"/>
        <v>2022-23Mornington Peninsula ShireLB4</v>
      </c>
      <c r="B6054" s="17" t="s">
        <v>289</v>
      </c>
      <c r="C6054" s="17" t="s">
        <v>242</v>
      </c>
      <c r="D6054" s="17" t="s">
        <v>331</v>
      </c>
      <c r="E6054" s="17">
        <v>0.151799529691895</v>
      </c>
      <c r="F6054" s="17">
        <v>0.122091598425925</v>
      </c>
      <c r="G6054" s="17">
        <v>0.106020330487215</v>
      </c>
    </row>
    <row r="6055" spans="1:7" x14ac:dyDescent="0.3">
      <c r="A6055" s="17" t="str">
        <f t="shared" si="99"/>
        <v>2022-23Mornington Peninsula ShireLB5</v>
      </c>
      <c r="B6055" s="17" t="s">
        <v>289</v>
      </c>
      <c r="C6055" s="17" t="s">
        <v>242</v>
      </c>
      <c r="D6055" s="17" t="s">
        <v>330</v>
      </c>
      <c r="E6055" s="17">
        <v>21.8783651533019</v>
      </c>
      <c r="F6055" s="17">
        <v>35.380655636704098</v>
      </c>
      <c r="G6055" s="17">
        <v>23.317717176832598</v>
      </c>
    </row>
    <row r="6056" spans="1:7" x14ac:dyDescent="0.3">
      <c r="A6056" s="17" t="str">
        <f t="shared" si="99"/>
        <v>2022-23Mornington Peninsula ShireMC2</v>
      </c>
      <c r="B6056" s="17" t="s">
        <v>289</v>
      </c>
      <c r="C6056" s="17" t="s">
        <v>242</v>
      </c>
      <c r="D6056" s="17" t="s">
        <v>320</v>
      </c>
      <c r="E6056" s="17">
        <v>1.00856031128405</v>
      </c>
      <c r="F6056" s="17">
        <v>1.02181898787823</v>
      </c>
      <c r="G6056" s="17">
        <v>1.0125091291628601</v>
      </c>
    </row>
    <row r="6057" spans="1:7" x14ac:dyDescent="0.3">
      <c r="A6057" s="17" t="str">
        <f t="shared" si="99"/>
        <v>2022-23Mornington Peninsula ShireFS4</v>
      </c>
      <c r="B6057" s="17" t="s">
        <v>289</v>
      </c>
      <c r="C6057" s="17" t="s">
        <v>242</v>
      </c>
      <c r="D6057" s="17" t="s">
        <v>339</v>
      </c>
      <c r="E6057" s="17">
        <v>0.92248062015503896</v>
      </c>
      <c r="F6057" s="17">
        <v>0.84019844555310996</v>
      </c>
      <c r="G6057" s="17">
        <v>0.86919501287980605</v>
      </c>
    </row>
    <row r="6058" spans="1:7" x14ac:dyDescent="0.3">
      <c r="A6058" s="17" t="str">
        <f t="shared" si="99"/>
        <v>2022-23Mornington Peninsula ShireMC4</v>
      </c>
      <c r="B6058" s="17" t="s">
        <v>289</v>
      </c>
      <c r="C6058" s="17" t="s">
        <v>242</v>
      </c>
      <c r="D6058" s="17" t="s">
        <v>304</v>
      </c>
      <c r="E6058" s="17">
        <v>0.737815546113472</v>
      </c>
      <c r="F6058" s="17">
        <v>0.77911428914280301</v>
      </c>
      <c r="G6058" s="17">
        <v>0.67265637912966902</v>
      </c>
    </row>
    <row r="6059" spans="1:7" x14ac:dyDescent="0.3">
      <c r="A6059" s="17" t="str">
        <f t="shared" si="99"/>
        <v>2022-23Mornington Peninsula ShireWC2</v>
      </c>
      <c r="B6059" s="17" t="s">
        <v>289</v>
      </c>
      <c r="C6059" s="17" t="s">
        <v>242</v>
      </c>
      <c r="D6059" s="17" t="s">
        <v>293</v>
      </c>
      <c r="E6059" s="17">
        <v>3.0102873023722498</v>
      </c>
      <c r="F6059" s="17">
        <v>6.0319201847867001</v>
      </c>
      <c r="G6059" s="17">
        <v>6.4733323122800597</v>
      </c>
    </row>
    <row r="6060" spans="1:7" x14ac:dyDescent="0.3">
      <c r="A6060" s="17" t="str">
        <f t="shared" si="99"/>
        <v>2022-23Mornington Peninsula ShireMC6</v>
      </c>
      <c r="B6060" s="17" t="s">
        <v>289</v>
      </c>
      <c r="C6060" s="17" t="s">
        <v>242</v>
      </c>
      <c r="D6060" s="17" t="s">
        <v>302</v>
      </c>
      <c r="E6060" s="17">
        <v>0.98210116731517505</v>
      </c>
      <c r="F6060" s="17">
        <v>0.97788007754137096</v>
      </c>
      <c r="G6060" s="17">
        <v>0.97046540966168904</v>
      </c>
    </row>
    <row r="6061" spans="1:7" x14ac:dyDescent="0.3">
      <c r="A6061" s="17" t="str">
        <f t="shared" si="99"/>
        <v>2022-23Mornington Peninsula ShireR1</v>
      </c>
      <c r="B6061" s="17" t="s">
        <v>289</v>
      </c>
      <c r="C6061" s="17" t="s">
        <v>242</v>
      </c>
      <c r="D6061" s="17" t="s">
        <v>301</v>
      </c>
      <c r="E6061" s="17">
        <v>249.55528888448401</v>
      </c>
      <c r="F6061" s="17">
        <v>82.350770672540904</v>
      </c>
      <c r="G6061" s="17">
        <v>103.622671087523</v>
      </c>
    </row>
    <row r="6062" spans="1:7" x14ac:dyDescent="0.3">
      <c r="A6062" s="17" t="str">
        <f t="shared" si="99"/>
        <v>2022-23Mornington Peninsula ShireR2</v>
      </c>
      <c r="B6062" s="17" t="s">
        <v>289</v>
      </c>
      <c r="C6062" s="17" t="s">
        <v>242</v>
      </c>
      <c r="D6062" s="17" t="s">
        <v>31</v>
      </c>
      <c r="E6062" s="17">
        <v>0.96787738684373203</v>
      </c>
      <c r="F6062" s="17">
        <v>0.96653235715222696</v>
      </c>
      <c r="G6062" s="17">
        <v>0.967285596737681</v>
      </c>
    </row>
    <row r="6063" spans="1:7" x14ac:dyDescent="0.3">
      <c r="A6063" s="17" t="str">
        <f t="shared" si="99"/>
        <v>2022-23Mornington Peninsula ShireR3</v>
      </c>
      <c r="B6063" s="17" t="s">
        <v>289</v>
      </c>
      <c r="C6063" s="17" t="s">
        <v>242</v>
      </c>
      <c r="D6063" s="17" t="s">
        <v>300</v>
      </c>
      <c r="E6063" s="17">
        <v>79.881998915107104</v>
      </c>
      <c r="F6063" s="17">
        <v>112.740943187181</v>
      </c>
      <c r="G6063" s="17">
        <v>119.807698928147</v>
      </c>
    </row>
    <row r="6064" spans="1:7" x14ac:dyDescent="0.3">
      <c r="A6064" s="17" t="str">
        <f t="shared" si="99"/>
        <v>2022-23Mornington Peninsula ShireR4</v>
      </c>
      <c r="B6064" s="17" t="s">
        <v>289</v>
      </c>
      <c r="C6064" s="17" t="s">
        <v>242</v>
      </c>
      <c r="D6064" s="17" t="s">
        <v>290</v>
      </c>
      <c r="E6064" s="17">
        <v>11.3422760979751</v>
      </c>
      <c r="F6064" s="17">
        <v>18.264228852014799</v>
      </c>
      <c r="G6064" s="17">
        <v>27.672442074190801</v>
      </c>
    </row>
    <row r="6065" spans="1:7" x14ac:dyDescent="0.3">
      <c r="A6065" s="17" t="str">
        <f t="shared" ref="A6065:A6128" si="100">CONCATENATE(B6065,C6065,D6065)</f>
        <v>2022-23Mornington Peninsula ShireR5</v>
      </c>
      <c r="B6065" s="17" t="s">
        <v>289</v>
      </c>
      <c r="C6065" s="17" t="s">
        <v>242</v>
      </c>
      <c r="D6065" s="17" t="s">
        <v>298</v>
      </c>
      <c r="E6065" s="17">
        <v>38</v>
      </c>
      <c r="F6065" s="17">
        <v>50.147435897435898</v>
      </c>
      <c r="G6065" s="17">
        <v>54.5</v>
      </c>
    </row>
    <row r="6066" spans="1:7" x14ac:dyDescent="0.3">
      <c r="A6066" s="17" t="str">
        <f t="shared" si="100"/>
        <v>2022-23Mornington Peninsula ShireSP1</v>
      </c>
      <c r="B6066" s="17" t="s">
        <v>289</v>
      </c>
      <c r="C6066" s="17" t="s">
        <v>242</v>
      </c>
      <c r="D6066" s="17" t="s">
        <v>305</v>
      </c>
      <c r="E6066" s="17">
        <v>72</v>
      </c>
      <c r="F6066" s="17">
        <v>87.031818181818196</v>
      </c>
      <c r="G6066" s="17">
        <v>110.444444444444</v>
      </c>
    </row>
    <row r="6067" spans="1:7" x14ac:dyDescent="0.3">
      <c r="A6067" s="17" t="str">
        <f t="shared" si="100"/>
        <v>2022-23Mornington Peninsula ShireSP2</v>
      </c>
      <c r="B6067" s="17" t="s">
        <v>289</v>
      </c>
      <c r="C6067" s="17" t="s">
        <v>242</v>
      </c>
      <c r="D6067" s="17" t="s">
        <v>38</v>
      </c>
      <c r="E6067" s="17">
        <v>0.422163588390501</v>
      </c>
      <c r="F6067" s="17">
        <v>0.63316761822819201</v>
      </c>
      <c r="G6067" s="17">
        <v>0.54492867954119895</v>
      </c>
    </row>
    <row r="6068" spans="1:7" x14ac:dyDescent="0.3">
      <c r="A6068" s="17" t="str">
        <f t="shared" si="100"/>
        <v>2022-23Mornington Peninsula ShireSP3</v>
      </c>
      <c r="B6068" s="17" t="s">
        <v>289</v>
      </c>
      <c r="C6068" s="17" t="s">
        <v>242</v>
      </c>
      <c r="D6068" s="17" t="s">
        <v>295</v>
      </c>
      <c r="E6068" s="17">
        <v>2522.14635012386</v>
      </c>
      <c r="F6068" s="17">
        <v>3010.6430743850301</v>
      </c>
      <c r="G6068" s="17">
        <v>3453.49278880476</v>
      </c>
    </row>
    <row r="6069" spans="1:7" x14ac:dyDescent="0.3">
      <c r="A6069" s="17" t="str">
        <f t="shared" si="100"/>
        <v>2022-23Mornington Peninsula ShireSP4</v>
      </c>
      <c r="B6069" s="17" t="s">
        <v>289</v>
      </c>
      <c r="C6069" s="17" t="s">
        <v>242</v>
      </c>
      <c r="D6069" s="17" t="s">
        <v>319</v>
      </c>
      <c r="E6069" s="17">
        <v>0.72916666666666696</v>
      </c>
      <c r="F6069" s="17">
        <v>0.52134335627158601</v>
      </c>
      <c r="G6069" s="17">
        <v>0.50393032081628597</v>
      </c>
    </row>
    <row r="6070" spans="1:7" x14ac:dyDescent="0.3">
      <c r="A6070" s="17" t="str">
        <f t="shared" si="100"/>
        <v>2022-23Mornington Peninsula ShireAM1</v>
      </c>
      <c r="B6070" s="17" t="s">
        <v>289</v>
      </c>
      <c r="C6070" s="17" t="s">
        <v>242</v>
      </c>
      <c r="D6070" s="17" t="s">
        <v>318</v>
      </c>
      <c r="E6070" s="17">
        <v>2.382995951417</v>
      </c>
      <c r="F6070" s="17">
        <v>1.9084866693768601</v>
      </c>
      <c r="G6070" s="17">
        <v>3.0616905526010001</v>
      </c>
    </row>
    <row r="6071" spans="1:7" x14ac:dyDescent="0.3">
      <c r="A6071" s="17" t="str">
        <f t="shared" si="100"/>
        <v>2022-23Mornington Peninsula ShireMC3</v>
      </c>
      <c r="B6071" s="17" t="s">
        <v>289</v>
      </c>
      <c r="C6071" s="17" t="s">
        <v>242</v>
      </c>
      <c r="D6071" s="17" t="s">
        <v>297</v>
      </c>
      <c r="E6071" s="17">
        <v>83.068612566671902</v>
      </c>
      <c r="F6071" s="17">
        <v>86.610523781947194</v>
      </c>
      <c r="G6071" s="17">
        <v>83.042733774222697</v>
      </c>
    </row>
    <row r="6072" spans="1:7" x14ac:dyDescent="0.3">
      <c r="A6072" s="17" t="str">
        <f t="shared" si="100"/>
        <v>2022-23Mornington Peninsula ShireAM2</v>
      </c>
      <c r="B6072" s="17" t="s">
        <v>289</v>
      </c>
      <c r="C6072" s="17" t="s">
        <v>242</v>
      </c>
      <c r="D6072" s="17" t="s">
        <v>323</v>
      </c>
      <c r="E6072" s="17">
        <v>0.63505402160864299</v>
      </c>
      <c r="F6072" s="17">
        <v>0.43219647255364302</v>
      </c>
      <c r="G6072" s="17">
        <v>0.44566288848212998</v>
      </c>
    </row>
    <row r="6073" spans="1:7" x14ac:dyDescent="0.3">
      <c r="A6073" s="17" t="str">
        <f t="shared" si="100"/>
        <v>2022-23Mornington Peninsula ShireAF7</v>
      </c>
      <c r="B6073" s="17" t="s">
        <v>289</v>
      </c>
      <c r="C6073" s="17" t="s">
        <v>242</v>
      </c>
      <c r="D6073" s="17" t="s">
        <v>322</v>
      </c>
      <c r="E6073" s="17">
        <v>1.8367104437439701</v>
      </c>
      <c r="F6073" s="17">
        <v>11.500413423283</v>
      </c>
      <c r="G6073" s="17">
        <v>1.71206792144099</v>
      </c>
    </row>
    <row r="6074" spans="1:7" x14ac:dyDescent="0.3">
      <c r="A6074" s="17" t="str">
        <f t="shared" si="100"/>
        <v>2022-23Mornington Peninsula ShireAF6</v>
      </c>
      <c r="B6074" s="17" t="s">
        <v>289</v>
      </c>
      <c r="C6074" s="17" t="s">
        <v>242</v>
      </c>
      <c r="D6074" s="17" t="s">
        <v>332</v>
      </c>
      <c r="E6074" s="17">
        <v>5.7219752358490599</v>
      </c>
      <c r="F6074" s="17">
        <v>4.5893074838611296</v>
      </c>
      <c r="G6074" s="17">
        <v>4.8635443777348</v>
      </c>
    </row>
    <row r="6075" spans="1:7" x14ac:dyDescent="0.3">
      <c r="A6075" s="17" t="str">
        <f t="shared" si="100"/>
        <v>2022-23Mornington Peninsula ShireAF2</v>
      </c>
      <c r="B6075" s="17" t="s">
        <v>289</v>
      </c>
      <c r="C6075" s="17" t="s">
        <v>242</v>
      </c>
      <c r="D6075" s="17" t="s">
        <v>321</v>
      </c>
      <c r="E6075" s="17">
        <v>4</v>
      </c>
      <c r="F6075" s="17">
        <v>1.5932435144763899</v>
      </c>
      <c r="G6075" s="17">
        <v>3.30740740740741</v>
      </c>
    </row>
    <row r="6076" spans="1:7" x14ac:dyDescent="0.3">
      <c r="A6076" s="17" t="str">
        <f t="shared" si="100"/>
        <v>2022-23Mornington Peninsula ShireAM6</v>
      </c>
      <c r="B6076" s="17" t="s">
        <v>289</v>
      </c>
      <c r="C6076" s="17" t="s">
        <v>242</v>
      </c>
      <c r="D6076" s="17" t="s">
        <v>325</v>
      </c>
      <c r="E6076" s="17">
        <v>12.7486368514151</v>
      </c>
      <c r="F6076" s="17">
        <v>14.217352510829301</v>
      </c>
      <c r="G6076" s="17">
        <v>9.3608185033627898</v>
      </c>
    </row>
    <row r="6077" spans="1:7" x14ac:dyDescent="0.3">
      <c r="A6077" s="17" t="str">
        <f t="shared" si="100"/>
        <v>2022-23Mornington Peninsula ShireAM5</v>
      </c>
      <c r="B6077" s="17" t="s">
        <v>289</v>
      </c>
      <c r="C6077" s="17" t="s">
        <v>242</v>
      </c>
      <c r="D6077" s="17" t="s">
        <v>324</v>
      </c>
      <c r="E6077" s="17">
        <v>0.21128451380552199</v>
      </c>
      <c r="F6077" s="17">
        <v>0.36645320055673702</v>
      </c>
      <c r="G6077" s="17">
        <v>0.30958617322183102</v>
      </c>
    </row>
    <row r="6078" spans="1:7" x14ac:dyDescent="0.3">
      <c r="A6078" s="17" t="str">
        <f t="shared" si="100"/>
        <v>2022-23Mount Alexander ShireR4</v>
      </c>
      <c r="B6078" s="17" t="s">
        <v>289</v>
      </c>
      <c r="C6078" s="17" t="s">
        <v>243</v>
      </c>
      <c r="D6078" s="17" t="s">
        <v>290</v>
      </c>
      <c r="E6078" s="17">
        <v>8.5142960003152908</v>
      </c>
      <c r="F6078" s="17">
        <v>18.264228852014799</v>
      </c>
      <c r="G6078" s="17">
        <v>8.8172419125648904</v>
      </c>
    </row>
    <row r="6079" spans="1:7" x14ac:dyDescent="0.3">
      <c r="A6079" s="17" t="str">
        <f t="shared" si="100"/>
        <v>2022-23Mount Alexander ShireMC3</v>
      </c>
      <c r="B6079" s="17" t="s">
        <v>289</v>
      </c>
      <c r="C6079" s="17" t="s">
        <v>243</v>
      </c>
      <c r="D6079" s="17" t="s">
        <v>297</v>
      </c>
      <c r="E6079" s="17">
        <v>73.653033659300903</v>
      </c>
      <c r="F6079" s="17">
        <v>86.610523781947194</v>
      </c>
      <c r="G6079" s="17">
        <v>74.322893247664197</v>
      </c>
    </row>
    <row r="6080" spans="1:7" x14ac:dyDescent="0.3">
      <c r="A6080" s="17" t="str">
        <f t="shared" si="100"/>
        <v>2022-23Mount Alexander ShireMC4</v>
      </c>
      <c r="B6080" s="17" t="s">
        <v>289</v>
      </c>
      <c r="C6080" s="17" t="s">
        <v>243</v>
      </c>
      <c r="D6080" s="17" t="s">
        <v>304</v>
      </c>
      <c r="E6080" s="17">
        <v>0.82389937106918198</v>
      </c>
      <c r="F6080" s="17">
        <v>0.77911428914280301</v>
      </c>
      <c r="G6080" s="17">
        <v>0.66933957230727503</v>
      </c>
    </row>
    <row r="6081" spans="1:7" x14ac:dyDescent="0.3">
      <c r="A6081" s="17" t="str">
        <f t="shared" si="100"/>
        <v>2022-23Mount Alexander ShireMC5</v>
      </c>
      <c r="B6081" s="17" t="s">
        <v>289</v>
      </c>
      <c r="C6081" s="17" t="s">
        <v>243</v>
      </c>
      <c r="D6081" s="17" t="s">
        <v>303</v>
      </c>
      <c r="E6081" s="17">
        <v>0.86842105263157898</v>
      </c>
      <c r="F6081" s="17">
        <v>0.822019356937015</v>
      </c>
      <c r="G6081" s="17">
        <v>0.68079660160656696</v>
      </c>
    </row>
    <row r="6082" spans="1:7" x14ac:dyDescent="0.3">
      <c r="A6082" s="17" t="str">
        <f t="shared" si="100"/>
        <v>2022-23Mount Alexander ShireMC6</v>
      </c>
      <c r="B6082" s="17" t="s">
        <v>289</v>
      </c>
      <c r="C6082" s="17" t="s">
        <v>243</v>
      </c>
      <c r="D6082" s="17" t="s">
        <v>302</v>
      </c>
      <c r="E6082" s="17">
        <v>0.97810218978102204</v>
      </c>
      <c r="F6082" s="17">
        <v>0.97788007754137096</v>
      </c>
      <c r="G6082" s="17">
        <v>0.80656857930280002</v>
      </c>
    </row>
    <row r="6083" spans="1:7" x14ac:dyDescent="0.3">
      <c r="A6083" s="17" t="str">
        <f t="shared" si="100"/>
        <v>2022-23Mount Alexander ShireR1</v>
      </c>
      <c r="B6083" s="17" t="s">
        <v>289</v>
      </c>
      <c r="C6083" s="17" t="s">
        <v>243</v>
      </c>
      <c r="D6083" s="17" t="s">
        <v>301</v>
      </c>
      <c r="E6083" s="17">
        <v>5.8721341324622802</v>
      </c>
      <c r="F6083" s="17">
        <v>82.350770672540904</v>
      </c>
      <c r="G6083" s="17">
        <v>59.901290849996101</v>
      </c>
    </row>
    <row r="6084" spans="1:7" x14ac:dyDescent="0.3">
      <c r="A6084" s="17" t="str">
        <f t="shared" si="100"/>
        <v>2022-23Mount Alexander ShireMC2</v>
      </c>
      <c r="B6084" s="17" t="s">
        <v>289</v>
      </c>
      <c r="C6084" s="17" t="s">
        <v>243</v>
      </c>
      <c r="D6084" s="17" t="s">
        <v>320</v>
      </c>
      <c r="E6084" s="17">
        <v>0.99270072992700698</v>
      </c>
      <c r="F6084" s="17">
        <v>1.02181898787823</v>
      </c>
      <c r="G6084" s="17">
        <v>0.84537121554803496</v>
      </c>
    </row>
    <row r="6085" spans="1:7" x14ac:dyDescent="0.3">
      <c r="A6085" s="17" t="str">
        <f t="shared" si="100"/>
        <v>2022-23Mount Alexander ShireR3</v>
      </c>
      <c r="B6085" s="17" t="s">
        <v>289</v>
      </c>
      <c r="C6085" s="17" t="s">
        <v>243</v>
      </c>
      <c r="D6085" s="17" t="s">
        <v>300</v>
      </c>
      <c r="E6085" s="17">
        <v>51.999465813835798</v>
      </c>
      <c r="F6085" s="17">
        <v>112.740943187181</v>
      </c>
      <c r="G6085" s="17">
        <v>59.171787160309002</v>
      </c>
    </row>
    <row r="6086" spans="1:7" x14ac:dyDescent="0.3">
      <c r="A6086" s="17" t="str">
        <f t="shared" si="100"/>
        <v>2022-23Mount Alexander ShireLB1</v>
      </c>
      <c r="B6086" s="17" t="s">
        <v>289</v>
      </c>
      <c r="C6086" s="17" t="s">
        <v>243</v>
      </c>
      <c r="D6086" s="17" t="s">
        <v>329</v>
      </c>
      <c r="E6086" s="17">
        <v>5.7868595011139101</v>
      </c>
      <c r="F6086" s="17">
        <v>3.7135197666989099</v>
      </c>
      <c r="G6086" s="17">
        <v>3.2050518700202399</v>
      </c>
    </row>
    <row r="6087" spans="1:7" x14ac:dyDescent="0.3">
      <c r="A6087" s="17" t="str">
        <f t="shared" si="100"/>
        <v>2022-23Mount Alexander ShireR5</v>
      </c>
      <c r="B6087" s="17" t="s">
        <v>289</v>
      </c>
      <c r="C6087" s="17" t="s">
        <v>243</v>
      </c>
      <c r="D6087" s="17" t="s">
        <v>298</v>
      </c>
      <c r="E6087" s="17">
        <v>47</v>
      </c>
      <c r="F6087" s="17">
        <v>50.147435897435898</v>
      </c>
      <c r="G6087" s="17">
        <v>40.052631578947398</v>
      </c>
    </row>
    <row r="6088" spans="1:7" x14ac:dyDescent="0.3">
      <c r="A6088" s="17" t="str">
        <f t="shared" si="100"/>
        <v>2022-23Mount Alexander ShireSP1</v>
      </c>
      <c r="B6088" s="17" t="s">
        <v>289</v>
      </c>
      <c r="C6088" s="17" t="s">
        <v>243</v>
      </c>
      <c r="D6088" s="17" t="s">
        <v>305</v>
      </c>
      <c r="E6088" s="17">
        <v>80</v>
      </c>
      <c r="F6088" s="17">
        <v>87.031818181818196</v>
      </c>
      <c r="G6088" s="17">
        <v>83.642105263157902</v>
      </c>
    </row>
    <row r="6089" spans="1:7" x14ac:dyDescent="0.3">
      <c r="A6089" s="17" t="str">
        <f t="shared" si="100"/>
        <v>2022-23Mount Alexander ShireR2</v>
      </c>
      <c r="B6089" s="17" t="s">
        <v>289</v>
      </c>
      <c r="C6089" s="17" t="s">
        <v>243</v>
      </c>
      <c r="D6089" s="17" t="s">
        <v>31</v>
      </c>
      <c r="E6089" s="17">
        <v>0.97245969091875195</v>
      </c>
      <c r="F6089" s="17">
        <v>0.96653235715222696</v>
      </c>
      <c r="G6089" s="17">
        <v>0.967465484371552</v>
      </c>
    </row>
    <row r="6090" spans="1:7" x14ac:dyDescent="0.3">
      <c r="A6090" s="17" t="str">
        <f t="shared" si="100"/>
        <v>2022-23Mount Alexander ShireLB5</v>
      </c>
      <c r="B6090" s="17" t="s">
        <v>289</v>
      </c>
      <c r="C6090" s="17" t="s">
        <v>243</v>
      </c>
      <c r="D6090" s="17" t="s">
        <v>330</v>
      </c>
      <c r="E6090" s="17">
        <v>28.3741104868914</v>
      </c>
      <c r="F6090" s="17">
        <v>35.380655636704098</v>
      </c>
      <c r="G6090" s="17">
        <v>30.486775754781998</v>
      </c>
    </row>
    <row r="6091" spans="1:7" x14ac:dyDescent="0.3">
      <c r="A6091" s="17" t="str">
        <f t="shared" si="100"/>
        <v>2022-23Mount Alexander ShireSP2</v>
      </c>
      <c r="B6091" s="17" t="s">
        <v>289</v>
      </c>
      <c r="C6091" s="17" t="s">
        <v>243</v>
      </c>
      <c r="D6091" s="17" t="s">
        <v>38</v>
      </c>
      <c r="E6091" s="17">
        <v>0.26431718061673998</v>
      </c>
      <c r="F6091" s="17">
        <v>0.63316761822819201</v>
      </c>
      <c r="G6091" s="17">
        <v>0.56201387894667298</v>
      </c>
    </row>
    <row r="6092" spans="1:7" x14ac:dyDescent="0.3">
      <c r="A6092" s="17" t="str">
        <f t="shared" si="100"/>
        <v>2022-23Mount Alexander ShireLB2</v>
      </c>
      <c r="B6092" s="17" t="s">
        <v>289</v>
      </c>
      <c r="C6092" s="17" t="s">
        <v>243</v>
      </c>
      <c r="D6092" s="17" t="s">
        <v>334</v>
      </c>
      <c r="E6092" s="17">
        <v>0.720997660703107</v>
      </c>
      <c r="F6092" s="17">
        <v>0.62179871830665301</v>
      </c>
      <c r="G6092" s="17">
        <v>0.58064953460827495</v>
      </c>
    </row>
    <row r="6093" spans="1:7" x14ac:dyDescent="0.3">
      <c r="A6093" s="17" t="str">
        <f t="shared" si="100"/>
        <v>2022-23Mount Alexander ShireG5</v>
      </c>
      <c r="B6093" s="17" t="s">
        <v>289</v>
      </c>
      <c r="C6093" s="17" t="s">
        <v>243</v>
      </c>
      <c r="D6093" s="17" t="s">
        <v>335</v>
      </c>
      <c r="E6093" s="17">
        <v>48</v>
      </c>
      <c r="F6093" s="17">
        <v>53.15</v>
      </c>
      <c r="G6093" s="17">
        <v>48.368421052631597</v>
      </c>
    </row>
    <row r="6094" spans="1:7" x14ac:dyDescent="0.3">
      <c r="A6094" s="17" t="str">
        <f t="shared" si="100"/>
        <v>2022-23Mount Alexander ShireG4</v>
      </c>
      <c r="B6094" s="17" t="s">
        <v>289</v>
      </c>
      <c r="C6094" s="17" t="s">
        <v>243</v>
      </c>
      <c r="D6094" s="17" t="s">
        <v>336</v>
      </c>
      <c r="E6094" s="17">
        <v>41665.550000000003</v>
      </c>
      <c r="F6094" s="17">
        <v>57531.340882433498</v>
      </c>
      <c r="G6094" s="17">
        <v>51769.247578952003</v>
      </c>
    </row>
    <row r="6095" spans="1:7" x14ac:dyDescent="0.3">
      <c r="A6095" s="17" t="str">
        <f t="shared" si="100"/>
        <v>2022-23Mount Alexander ShireG3</v>
      </c>
      <c r="B6095" s="17" t="s">
        <v>289</v>
      </c>
      <c r="C6095" s="17" t="s">
        <v>243</v>
      </c>
      <c r="D6095" s="17" t="s">
        <v>337</v>
      </c>
      <c r="E6095" s="17">
        <v>0.97619047619047605</v>
      </c>
      <c r="F6095" s="17">
        <v>0.926844095214302</v>
      </c>
      <c r="G6095" s="17">
        <v>0.92101944762063703</v>
      </c>
    </row>
    <row r="6096" spans="1:7" x14ac:dyDescent="0.3">
      <c r="A6096" s="17" t="str">
        <f t="shared" si="100"/>
        <v>2022-23Mount Alexander ShireG2</v>
      </c>
      <c r="B6096" s="17" t="s">
        <v>289</v>
      </c>
      <c r="C6096" s="17" t="s">
        <v>243</v>
      </c>
      <c r="D6096" s="17" t="s">
        <v>22</v>
      </c>
      <c r="E6096" s="17">
        <v>51</v>
      </c>
      <c r="F6096" s="17">
        <v>53.875641025641002</v>
      </c>
      <c r="G6096" s="17">
        <v>48.789473684210499</v>
      </c>
    </row>
    <row r="6097" spans="1:7" x14ac:dyDescent="0.3">
      <c r="A6097" s="17" t="str">
        <f t="shared" si="100"/>
        <v>2022-23Mount Alexander ShireG1</v>
      </c>
      <c r="B6097" s="17" t="s">
        <v>289</v>
      </c>
      <c r="C6097" s="17" t="s">
        <v>243</v>
      </c>
      <c r="D6097" s="17" t="s">
        <v>338</v>
      </c>
      <c r="E6097" s="17">
        <v>3.7974683544303799E-2</v>
      </c>
      <c r="F6097" s="17">
        <v>8.9952113267928305E-2</v>
      </c>
      <c r="G6097" s="17">
        <v>7.9395617707651397E-2</v>
      </c>
    </row>
    <row r="6098" spans="1:7" x14ac:dyDescent="0.3">
      <c r="A6098" s="17" t="str">
        <f t="shared" si="100"/>
        <v>2022-23Mount Alexander ShireFS4</v>
      </c>
      <c r="B6098" s="17" t="s">
        <v>289</v>
      </c>
      <c r="C6098" s="17" t="s">
        <v>243</v>
      </c>
      <c r="D6098" s="17" t="s">
        <v>339</v>
      </c>
      <c r="E6098" s="17">
        <v>0.90909090909090895</v>
      </c>
      <c r="F6098" s="17">
        <v>0.84019844555310996</v>
      </c>
      <c r="G6098" s="17">
        <v>0.90996094204162503</v>
      </c>
    </row>
    <row r="6099" spans="1:7" x14ac:dyDescent="0.3">
      <c r="A6099" s="17" t="str">
        <f t="shared" si="100"/>
        <v>2022-23Mount Alexander ShireFS3</v>
      </c>
      <c r="B6099" s="17" t="s">
        <v>289</v>
      </c>
      <c r="C6099" s="17" t="s">
        <v>243</v>
      </c>
      <c r="D6099" s="17" t="s">
        <v>333</v>
      </c>
      <c r="E6099" s="17">
        <v>328.49557522123899</v>
      </c>
      <c r="F6099" s="17">
        <v>533.95638105639796</v>
      </c>
      <c r="G6099" s="17">
        <v>489.51446582349899</v>
      </c>
    </row>
    <row r="6100" spans="1:7" x14ac:dyDescent="0.3">
      <c r="A6100" s="17" t="str">
        <f t="shared" si="100"/>
        <v>2022-23Mount Alexander ShireFS2</v>
      </c>
      <c r="B6100" s="17" t="s">
        <v>289</v>
      </c>
      <c r="C6100" s="17" t="s">
        <v>243</v>
      </c>
      <c r="D6100" s="17" t="s">
        <v>328</v>
      </c>
      <c r="E6100" s="17">
        <v>0.51136363636363602</v>
      </c>
      <c r="F6100" s="17">
        <v>0.86800034719728203</v>
      </c>
      <c r="G6100" s="17">
        <v>0.91349926831543604</v>
      </c>
    </row>
    <row r="6101" spans="1:7" x14ac:dyDescent="0.3">
      <c r="A6101" s="17" t="str">
        <f t="shared" si="100"/>
        <v>2022-23Mount Alexander ShireFS1</v>
      </c>
      <c r="B6101" s="17" t="s">
        <v>289</v>
      </c>
      <c r="C6101" s="17" t="s">
        <v>243</v>
      </c>
      <c r="D6101" s="17" t="s">
        <v>327</v>
      </c>
      <c r="E6101" s="17">
        <v>4.1428571428571397</v>
      </c>
      <c r="F6101" s="17">
        <v>2.0179266072490498</v>
      </c>
      <c r="G6101" s="17">
        <v>1.94330320074027</v>
      </c>
    </row>
    <row r="6102" spans="1:7" x14ac:dyDescent="0.3">
      <c r="A6102" s="17" t="str">
        <f t="shared" si="100"/>
        <v>2022-23Mount Alexander ShireLB4</v>
      </c>
      <c r="B6102" s="17" t="s">
        <v>289</v>
      </c>
      <c r="C6102" s="17" t="s">
        <v>243</v>
      </c>
      <c r="D6102" s="17" t="s">
        <v>331</v>
      </c>
      <c r="E6102" s="17">
        <v>0.18036722462292401</v>
      </c>
      <c r="F6102" s="17">
        <v>0.122091598425925</v>
      </c>
      <c r="G6102" s="17">
        <v>0.13571713090356599</v>
      </c>
    </row>
    <row r="6103" spans="1:7" x14ac:dyDescent="0.3">
      <c r="A6103" s="17" t="str">
        <f t="shared" si="100"/>
        <v>2022-23Mount Alexander ShireO2</v>
      </c>
      <c r="B6103" s="17" t="s">
        <v>289</v>
      </c>
      <c r="C6103" s="17" t="s">
        <v>243</v>
      </c>
      <c r="D6103" s="17" t="s">
        <v>315</v>
      </c>
      <c r="E6103" s="17">
        <v>6.5519848771266501E-2</v>
      </c>
      <c r="F6103" s="17">
        <v>0.148505628817174</v>
      </c>
      <c r="G6103" s="17">
        <v>0.15021049230477601</v>
      </c>
    </row>
    <row r="6104" spans="1:7" x14ac:dyDescent="0.3">
      <c r="A6104" s="17" t="str">
        <f t="shared" si="100"/>
        <v>2022-23Mount Alexander ShireC7</v>
      </c>
      <c r="B6104" s="17" t="s">
        <v>289</v>
      </c>
      <c r="C6104" s="17" t="s">
        <v>243</v>
      </c>
      <c r="D6104" s="17" t="s">
        <v>296</v>
      </c>
      <c r="E6104" s="17">
        <v>0.18666666666666701</v>
      </c>
      <c r="F6104" s="17">
        <v>0.182727611163157</v>
      </c>
      <c r="G6104" s="17">
        <v>0.18457679769712301</v>
      </c>
    </row>
    <row r="6105" spans="1:7" x14ac:dyDescent="0.3">
      <c r="A6105" s="17" t="str">
        <f t="shared" si="100"/>
        <v>2022-23Mount Alexander ShireC6</v>
      </c>
      <c r="B6105" s="17" t="s">
        <v>289</v>
      </c>
      <c r="C6105" s="17" t="s">
        <v>243</v>
      </c>
      <c r="D6105" s="17" t="s">
        <v>307</v>
      </c>
      <c r="E6105" s="17">
        <v>6</v>
      </c>
      <c r="F6105" s="17">
        <v>5.4936708860759502</v>
      </c>
      <c r="G6105" s="17">
        <v>5.0526315789473699</v>
      </c>
    </row>
    <row r="6106" spans="1:7" x14ac:dyDescent="0.3">
      <c r="A6106" s="17" t="str">
        <f t="shared" si="100"/>
        <v>2022-23Mount Alexander ShireC5</v>
      </c>
      <c r="B6106" s="17" t="s">
        <v>289</v>
      </c>
      <c r="C6106" s="17" t="s">
        <v>243</v>
      </c>
      <c r="D6106" s="17" t="s">
        <v>308</v>
      </c>
      <c r="E6106" s="17">
        <v>564.75458308693101</v>
      </c>
      <c r="F6106" s="17">
        <v>564.26027484438498</v>
      </c>
      <c r="G6106" s="17">
        <v>608.08926455673395</v>
      </c>
    </row>
    <row r="6107" spans="1:7" x14ac:dyDescent="0.3">
      <c r="A6107" s="17" t="str">
        <f t="shared" si="100"/>
        <v>2022-23Mount Alexander ShireC4</v>
      </c>
      <c r="B6107" s="17" t="s">
        <v>289</v>
      </c>
      <c r="C6107" s="17" t="s">
        <v>243</v>
      </c>
      <c r="D6107" s="17" t="s">
        <v>309</v>
      </c>
      <c r="E6107" s="17">
        <v>1569.3869505223699</v>
      </c>
      <c r="F6107" s="17">
        <v>1671.0885249641201</v>
      </c>
      <c r="G6107" s="17">
        <v>1741.54916294848</v>
      </c>
    </row>
    <row r="6108" spans="1:7" x14ac:dyDescent="0.3">
      <c r="A6108" s="17" t="str">
        <f t="shared" si="100"/>
        <v>2022-23Mount Alexander ShireC3</v>
      </c>
      <c r="B6108" s="17" t="s">
        <v>289</v>
      </c>
      <c r="C6108" s="17" t="s">
        <v>243</v>
      </c>
      <c r="D6108" s="17" t="s">
        <v>310</v>
      </c>
      <c r="E6108" s="17">
        <v>14.2190250920106</v>
      </c>
      <c r="F6108" s="17">
        <v>105.235536283898</v>
      </c>
      <c r="G6108" s="17">
        <v>17.985387907078699</v>
      </c>
    </row>
    <row r="6109" spans="1:7" x14ac:dyDescent="0.3">
      <c r="A6109" s="17" t="str">
        <f t="shared" si="100"/>
        <v>2022-23Mount Alexander ShireC2</v>
      </c>
      <c r="B6109" s="17" t="s">
        <v>289</v>
      </c>
      <c r="C6109" s="17" t="s">
        <v>243</v>
      </c>
      <c r="D6109" s="17" t="s">
        <v>311</v>
      </c>
      <c r="E6109" s="17">
        <v>18422.531046717901</v>
      </c>
      <c r="F6109" s="17">
        <v>17890.101708148799</v>
      </c>
      <c r="G6109" s="17">
        <v>21055.4866614577</v>
      </c>
    </row>
    <row r="6110" spans="1:7" x14ac:dyDescent="0.3">
      <c r="A6110" s="17" t="str">
        <f t="shared" si="100"/>
        <v>2022-23Mount Alexander ShireC1</v>
      </c>
      <c r="B6110" s="17" t="s">
        <v>289</v>
      </c>
      <c r="C6110" s="17" t="s">
        <v>243</v>
      </c>
      <c r="D6110" s="17" t="s">
        <v>312</v>
      </c>
      <c r="E6110" s="17">
        <v>2154.88862605953</v>
      </c>
      <c r="F6110" s="17">
        <v>2409.9772621942202</v>
      </c>
      <c r="G6110" s="17">
        <v>2527.6408925668902</v>
      </c>
    </row>
    <row r="6111" spans="1:7" x14ac:dyDescent="0.3">
      <c r="A6111" s="17" t="str">
        <f t="shared" si="100"/>
        <v>2022-23Mount Alexander ShireS2</v>
      </c>
      <c r="B6111" s="17" t="s">
        <v>289</v>
      </c>
      <c r="C6111" s="17" t="s">
        <v>243</v>
      </c>
      <c r="D6111" s="17" t="s">
        <v>317</v>
      </c>
      <c r="E6111" s="17">
        <v>3.2001917917892399E-3</v>
      </c>
      <c r="F6111" s="17">
        <v>3.07688577560212E-3</v>
      </c>
      <c r="G6111" s="17">
        <v>3.2832652195587501E-3</v>
      </c>
    </row>
    <row r="6112" spans="1:7" x14ac:dyDescent="0.3">
      <c r="A6112" s="17" t="str">
        <f t="shared" si="100"/>
        <v>2022-23Mount Alexander ShireS1</v>
      </c>
      <c r="B6112" s="17" t="s">
        <v>289</v>
      </c>
      <c r="C6112" s="17" t="s">
        <v>243</v>
      </c>
      <c r="D6112" s="17" t="s">
        <v>116</v>
      </c>
      <c r="E6112" s="17">
        <v>0.55585911230665797</v>
      </c>
      <c r="F6112" s="17">
        <v>0.58414073656118604</v>
      </c>
      <c r="G6112" s="17">
        <v>0.55576037263242795</v>
      </c>
    </row>
    <row r="6113" spans="1:7" x14ac:dyDescent="0.3">
      <c r="A6113" s="17" t="str">
        <f t="shared" si="100"/>
        <v>2022-23Mount Alexander ShireOP1</v>
      </c>
      <c r="B6113" s="17" t="s">
        <v>289</v>
      </c>
      <c r="C6113" s="17" t="s">
        <v>243</v>
      </c>
      <c r="D6113" s="17" t="s">
        <v>306</v>
      </c>
      <c r="E6113" s="17">
        <v>8.1056657700067203E-2</v>
      </c>
      <c r="F6113" s="17">
        <v>-1.20220242720441E-2</v>
      </c>
      <c r="G6113" s="17">
        <v>-1.39067463316225E-2</v>
      </c>
    </row>
    <row r="6114" spans="1:7" x14ac:dyDescent="0.3">
      <c r="A6114" s="17" t="str">
        <f t="shared" si="100"/>
        <v>2022-23Mount Alexander ShireO5</v>
      </c>
      <c r="B6114" s="17" t="s">
        <v>289</v>
      </c>
      <c r="C6114" s="17" t="s">
        <v>243</v>
      </c>
      <c r="D6114" s="17" t="s">
        <v>70</v>
      </c>
      <c r="E6114" s="17">
        <v>0.84863964464186603</v>
      </c>
      <c r="F6114" s="17">
        <v>1.1059595598276799</v>
      </c>
      <c r="G6114" s="17">
        <v>1.0302152274769401</v>
      </c>
    </row>
    <row r="6115" spans="1:7" x14ac:dyDescent="0.3">
      <c r="A6115" s="17" t="str">
        <f t="shared" si="100"/>
        <v>2022-23Mount Alexander ShireSP3</v>
      </c>
      <c r="B6115" s="17" t="s">
        <v>289</v>
      </c>
      <c r="C6115" s="17" t="s">
        <v>243</v>
      </c>
      <c r="D6115" s="17" t="s">
        <v>295</v>
      </c>
      <c r="E6115" s="17">
        <v>2419.5348189414999</v>
      </c>
      <c r="F6115" s="17">
        <v>3010.6430743850301</v>
      </c>
      <c r="G6115" s="17">
        <v>2455.5651759744401</v>
      </c>
    </row>
    <row r="6116" spans="1:7" x14ac:dyDescent="0.3">
      <c r="A6116" s="17" t="str">
        <f t="shared" si="100"/>
        <v>2022-23Mount Alexander ShireO3</v>
      </c>
      <c r="B6116" s="17" t="s">
        <v>289</v>
      </c>
      <c r="C6116" s="17" t="s">
        <v>243</v>
      </c>
      <c r="D6116" s="17" t="s">
        <v>314</v>
      </c>
      <c r="E6116" s="17">
        <v>1.0359168241966E-2</v>
      </c>
      <c r="F6116" s="17">
        <v>2.9313650044590699E-2</v>
      </c>
      <c r="G6116" s="17">
        <v>3.7135975614160599E-2</v>
      </c>
    </row>
    <row r="6117" spans="1:7" x14ac:dyDescent="0.3">
      <c r="A6117" s="17" t="str">
        <f t="shared" si="100"/>
        <v>2022-23Mount Alexander ShireAM7</v>
      </c>
      <c r="B6117" s="17" t="s">
        <v>289</v>
      </c>
      <c r="C6117" s="17" t="s">
        <v>243</v>
      </c>
      <c r="D6117" s="17" t="s">
        <v>326</v>
      </c>
      <c r="E6117" s="17">
        <v>0</v>
      </c>
      <c r="F6117" s="17">
        <v>0.63968792645263195</v>
      </c>
      <c r="G6117" s="17">
        <v>0.44685242518059898</v>
      </c>
    </row>
    <row r="6118" spans="1:7" x14ac:dyDescent="0.3">
      <c r="A6118" s="17" t="str">
        <f t="shared" si="100"/>
        <v>2022-23Mount Alexander ShireL2</v>
      </c>
      <c r="B6118" s="17" t="s">
        <v>289</v>
      </c>
      <c r="C6118" s="17" t="s">
        <v>243</v>
      </c>
      <c r="D6118" s="17" t="s">
        <v>316</v>
      </c>
      <c r="E6118" s="17">
        <v>-0.73477608403759598</v>
      </c>
      <c r="F6118" s="17">
        <v>0.26483524241297501</v>
      </c>
      <c r="G6118" s="17">
        <v>0.400057053538937</v>
      </c>
    </row>
    <row r="6119" spans="1:7" x14ac:dyDescent="0.3">
      <c r="A6119" s="17" t="str">
        <f t="shared" si="100"/>
        <v>2022-23Mount Alexander ShireL1</v>
      </c>
      <c r="B6119" s="17" t="s">
        <v>289</v>
      </c>
      <c r="C6119" s="17" t="s">
        <v>243</v>
      </c>
      <c r="D6119" s="17" t="s">
        <v>63</v>
      </c>
      <c r="E6119" s="17">
        <v>2.8432983176684301</v>
      </c>
      <c r="F6119" s="17">
        <v>2.64124785824758</v>
      </c>
      <c r="G6119" s="17">
        <v>2.6235884573628798</v>
      </c>
    </row>
    <row r="6120" spans="1:7" x14ac:dyDescent="0.3">
      <c r="A6120" s="17" t="str">
        <f t="shared" si="100"/>
        <v>2022-23Mount Alexander ShireE4</v>
      </c>
      <c r="B6120" s="17" t="s">
        <v>289</v>
      </c>
      <c r="C6120" s="17" t="s">
        <v>243</v>
      </c>
      <c r="D6120" s="17" t="s">
        <v>299</v>
      </c>
      <c r="E6120" s="17">
        <v>1753.3770120520901</v>
      </c>
      <c r="F6120" s="17">
        <v>1846.8824585038799</v>
      </c>
      <c r="G6120" s="17">
        <v>1874.79721156764</v>
      </c>
    </row>
    <row r="6121" spans="1:7" x14ac:dyDescent="0.3">
      <c r="A6121" s="17" t="str">
        <f t="shared" si="100"/>
        <v>2022-23Mount Alexander ShireE2</v>
      </c>
      <c r="B6121" s="17" t="s">
        <v>289</v>
      </c>
      <c r="C6121" s="17" t="s">
        <v>243</v>
      </c>
      <c r="D6121" s="17" t="s">
        <v>54</v>
      </c>
      <c r="E6121" s="17">
        <v>3536.9246946533999</v>
      </c>
      <c r="F6121" s="17">
        <v>3923.0064852901201</v>
      </c>
      <c r="G6121" s="17">
        <v>4121.2741429155903</v>
      </c>
    </row>
    <row r="6122" spans="1:7" x14ac:dyDescent="0.3">
      <c r="A6122" s="17" t="str">
        <f t="shared" si="100"/>
        <v>2022-23Mount Alexander ShireWC5</v>
      </c>
      <c r="B6122" s="17" t="s">
        <v>289</v>
      </c>
      <c r="C6122" s="17" t="s">
        <v>243</v>
      </c>
      <c r="D6122" s="17" t="s">
        <v>46</v>
      </c>
      <c r="E6122" s="17">
        <v>0.35024318948648397</v>
      </c>
      <c r="F6122" s="17">
        <v>0.48157373029276901</v>
      </c>
      <c r="G6122" s="17">
        <v>0.50493190434360402</v>
      </c>
    </row>
    <row r="6123" spans="1:7" x14ac:dyDescent="0.3">
      <c r="A6123" s="17" t="str">
        <f t="shared" si="100"/>
        <v>2022-23Mount Alexander ShireWC4</v>
      </c>
      <c r="B6123" s="17" t="s">
        <v>289</v>
      </c>
      <c r="C6123" s="17" t="s">
        <v>243</v>
      </c>
      <c r="D6123" s="17" t="s">
        <v>291</v>
      </c>
      <c r="E6123" s="17">
        <v>71.332811156304501</v>
      </c>
      <c r="F6123" s="17">
        <v>77.599560290157896</v>
      </c>
      <c r="G6123" s="17">
        <v>79.187569800334302</v>
      </c>
    </row>
    <row r="6124" spans="1:7" x14ac:dyDescent="0.3">
      <c r="A6124" s="17" t="str">
        <f t="shared" si="100"/>
        <v>2022-23Mount Alexander ShireWC3</v>
      </c>
      <c r="B6124" s="17" t="s">
        <v>289</v>
      </c>
      <c r="C6124" s="17" t="s">
        <v>243</v>
      </c>
      <c r="D6124" s="17" t="s">
        <v>292</v>
      </c>
      <c r="E6124" s="17">
        <v>167.31970714700799</v>
      </c>
      <c r="F6124" s="17">
        <v>137.95516789220801</v>
      </c>
      <c r="G6124" s="17">
        <v>131.51140651485699</v>
      </c>
    </row>
    <row r="6125" spans="1:7" x14ac:dyDescent="0.3">
      <c r="A6125" s="17" t="str">
        <f t="shared" si="100"/>
        <v>2022-23Mount Alexander ShireWC2</v>
      </c>
      <c r="B6125" s="17" t="s">
        <v>289</v>
      </c>
      <c r="C6125" s="17" t="s">
        <v>243</v>
      </c>
      <c r="D6125" s="17" t="s">
        <v>293</v>
      </c>
      <c r="E6125" s="17">
        <v>7.5984445537031204</v>
      </c>
      <c r="F6125" s="17">
        <v>6.0319201847867001</v>
      </c>
      <c r="G6125" s="17">
        <v>3.7542024324584302</v>
      </c>
    </row>
    <row r="6126" spans="1:7" x14ac:dyDescent="0.3">
      <c r="A6126" s="17" t="str">
        <f t="shared" si="100"/>
        <v>2022-23Mount Alexander ShireWC1</v>
      </c>
      <c r="B6126" s="17" t="s">
        <v>289</v>
      </c>
      <c r="C6126" s="17" t="s">
        <v>243</v>
      </c>
      <c r="D6126" s="17" t="s">
        <v>294</v>
      </c>
      <c r="E6126" s="17">
        <v>147.00755374782099</v>
      </c>
      <c r="F6126" s="17">
        <v>142.272041912909</v>
      </c>
      <c r="G6126" s="17">
        <v>118.168060602379</v>
      </c>
    </row>
    <row r="6127" spans="1:7" x14ac:dyDescent="0.3">
      <c r="A6127" s="17" t="str">
        <f t="shared" si="100"/>
        <v>2022-23Mount Alexander ShireAM2</v>
      </c>
      <c r="B6127" s="17" t="s">
        <v>289</v>
      </c>
      <c r="C6127" s="17" t="s">
        <v>243</v>
      </c>
      <c r="D6127" s="17" t="s">
        <v>323</v>
      </c>
      <c r="E6127" s="17">
        <v>0.408415841584158</v>
      </c>
      <c r="F6127" s="17">
        <v>0.43219647255364302</v>
      </c>
      <c r="G6127" s="17">
        <v>0.40831154164153</v>
      </c>
    </row>
    <row r="6128" spans="1:7" x14ac:dyDescent="0.3">
      <c r="A6128" s="17" t="str">
        <f t="shared" si="100"/>
        <v>2022-23Mount Alexander ShireSP4</v>
      </c>
      <c r="B6128" s="17" t="s">
        <v>289</v>
      </c>
      <c r="C6128" s="17" t="s">
        <v>243</v>
      </c>
      <c r="D6128" s="17" t="s">
        <v>319</v>
      </c>
      <c r="E6128" s="17">
        <v>0.8</v>
      </c>
      <c r="F6128" s="17">
        <v>0.52134335627158601</v>
      </c>
      <c r="G6128" s="17">
        <v>0.55194862155388502</v>
      </c>
    </row>
    <row r="6129" spans="1:7" x14ac:dyDescent="0.3">
      <c r="A6129" s="17" t="str">
        <f t="shared" ref="A6129:A6192" si="101">CONCATENATE(B6129,C6129,D6129)</f>
        <v>2022-23Mount Alexander ShireO4</v>
      </c>
      <c r="B6129" s="17" t="s">
        <v>289</v>
      </c>
      <c r="C6129" s="17" t="s">
        <v>243</v>
      </c>
      <c r="D6129" s="17" t="s">
        <v>313</v>
      </c>
      <c r="E6129" s="17">
        <v>0.124191421214595</v>
      </c>
      <c r="F6129" s="17">
        <v>0.195570360867104</v>
      </c>
      <c r="G6129" s="17">
        <v>0.21709661932878299</v>
      </c>
    </row>
    <row r="6130" spans="1:7" x14ac:dyDescent="0.3">
      <c r="A6130" s="17" t="str">
        <f t="shared" si="101"/>
        <v>2022-23Mount Alexander ShireAM5</v>
      </c>
      <c r="B6130" s="17" t="s">
        <v>289</v>
      </c>
      <c r="C6130" s="17" t="s">
        <v>243</v>
      </c>
      <c r="D6130" s="17" t="s">
        <v>324</v>
      </c>
      <c r="E6130" s="17">
        <v>0.45792079207920799</v>
      </c>
      <c r="F6130" s="17">
        <v>0.36645320055673702</v>
      </c>
      <c r="G6130" s="17">
        <v>0.36992027948128098</v>
      </c>
    </row>
    <row r="6131" spans="1:7" x14ac:dyDescent="0.3">
      <c r="A6131" s="17" t="str">
        <f t="shared" si="101"/>
        <v>2022-23Mount Alexander ShireAM6</v>
      </c>
      <c r="B6131" s="17" t="s">
        <v>289</v>
      </c>
      <c r="C6131" s="17" t="s">
        <v>243</v>
      </c>
      <c r="D6131" s="17" t="s">
        <v>325</v>
      </c>
      <c r="E6131" s="17">
        <v>24.594922876010301</v>
      </c>
      <c r="F6131" s="17">
        <v>14.217352510829301</v>
      </c>
      <c r="G6131" s="17">
        <v>18.2093771358971</v>
      </c>
    </row>
    <row r="6132" spans="1:7" x14ac:dyDescent="0.3">
      <c r="A6132" s="17" t="str">
        <f t="shared" si="101"/>
        <v>2022-23Mount Alexander ShireAM1</v>
      </c>
      <c r="B6132" s="17" t="s">
        <v>289</v>
      </c>
      <c r="C6132" s="17" t="s">
        <v>243</v>
      </c>
      <c r="D6132" s="17" t="s">
        <v>318</v>
      </c>
      <c r="E6132" s="17">
        <v>1.7566539923954401</v>
      </c>
      <c r="F6132" s="17">
        <v>1.9084866693768601</v>
      </c>
      <c r="G6132" s="17">
        <v>1.6272774144573501</v>
      </c>
    </row>
    <row r="6133" spans="1:7" x14ac:dyDescent="0.3">
      <c r="A6133" s="17" t="str">
        <f t="shared" si="101"/>
        <v>2022-23Mount Alexander ShireAF7</v>
      </c>
      <c r="B6133" s="17" t="s">
        <v>289</v>
      </c>
      <c r="C6133" s="17" t="s">
        <v>243</v>
      </c>
      <c r="D6133" s="17" t="s">
        <v>322</v>
      </c>
      <c r="E6133" s="17">
        <v>29.697948269655999</v>
      </c>
      <c r="F6133" s="17">
        <v>11.500413423283</v>
      </c>
      <c r="G6133" s="17">
        <v>13.3978698899947</v>
      </c>
    </row>
    <row r="6134" spans="1:7" x14ac:dyDescent="0.3">
      <c r="A6134" s="17" t="str">
        <f t="shared" si="101"/>
        <v>2022-23Mount Alexander ShireAF6</v>
      </c>
      <c r="B6134" s="17" t="s">
        <v>289</v>
      </c>
      <c r="C6134" s="17" t="s">
        <v>243</v>
      </c>
      <c r="D6134" s="17" t="s">
        <v>332</v>
      </c>
      <c r="E6134" s="17">
        <v>0.95835797358565</v>
      </c>
      <c r="F6134" s="17">
        <v>4.5893074838611296</v>
      </c>
      <c r="G6134" s="17">
        <v>3.7048875802930099</v>
      </c>
    </row>
    <row r="6135" spans="1:7" x14ac:dyDescent="0.3">
      <c r="A6135" s="17" t="str">
        <f t="shared" si="101"/>
        <v>2022-23Mount Alexander ShireAF2</v>
      </c>
      <c r="B6135" s="17" t="s">
        <v>289</v>
      </c>
      <c r="C6135" s="17" t="s">
        <v>243</v>
      </c>
      <c r="D6135" s="17" t="s">
        <v>321</v>
      </c>
      <c r="E6135" s="17">
        <v>1</v>
      </c>
      <c r="F6135" s="17">
        <v>1.5932435144763899</v>
      </c>
      <c r="G6135" s="17">
        <v>1.0763157894736799</v>
      </c>
    </row>
    <row r="6136" spans="1:7" x14ac:dyDescent="0.3">
      <c r="A6136" s="17" t="str">
        <f t="shared" si="101"/>
        <v>2022-23Moyne ShireE2</v>
      </c>
      <c r="B6136" s="17" t="s">
        <v>289</v>
      </c>
      <c r="C6136" s="17" t="s">
        <v>244</v>
      </c>
      <c r="D6136" s="17" t="s">
        <v>54</v>
      </c>
      <c r="E6136" s="17">
        <v>4586.2262937962096</v>
      </c>
      <c r="F6136" s="17">
        <v>3923.0064852901201</v>
      </c>
      <c r="G6136" s="17">
        <v>4121.2741429155903</v>
      </c>
    </row>
    <row r="6137" spans="1:7" x14ac:dyDescent="0.3">
      <c r="A6137" s="17" t="str">
        <f t="shared" si="101"/>
        <v>2022-23Moyne ShireOP1</v>
      </c>
      <c r="B6137" s="17" t="s">
        <v>289</v>
      </c>
      <c r="C6137" s="17" t="s">
        <v>244</v>
      </c>
      <c r="D6137" s="17" t="s">
        <v>306</v>
      </c>
      <c r="E6137" s="17">
        <v>-5.7554627798901199E-2</v>
      </c>
      <c r="F6137" s="17">
        <v>-1.20220242720441E-2</v>
      </c>
      <c r="G6137" s="17">
        <v>-1.39067463316225E-2</v>
      </c>
    </row>
    <row r="6138" spans="1:7" x14ac:dyDescent="0.3">
      <c r="A6138" s="17" t="str">
        <f t="shared" si="101"/>
        <v>2022-23Moyne ShireO5</v>
      </c>
      <c r="B6138" s="17" t="s">
        <v>289</v>
      </c>
      <c r="C6138" s="17" t="s">
        <v>244</v>
      </c>
      <c r="D6138" s="17" t="s">
        <v>70</v>
      </c>
      <c r="E6138" s="17">
        <v>1.3447479546054399</v>
      </c>
      <c r="F6138" s="17">
        <v>1.1059595598276799</v>
      </c>
      <c r="G6138" s="17">
        <v>1.0302152274769401</v>
      </c>
    </row>
    <row r="6139" spans="1:7" x14ac:dyDescent="0.3">
      <c r="A6139" s="17" t="str">
        <f t="shared" si="101"/>
        <v>2022-23Moyne ShireO4</v>
      </c>
      <c r="B6139" s="17" t="s">
        <v>289</v>
      </c>
      <c r="C6139" s="17" t="s">
        <v>244</v>
      </c>
      <c r="D6139" s="17" t="s">
        <v>313</v>
      </c>
      <c r="E6139" s="17">
        <v>0.18537192721635501</v>
      </c>
      <c r="F6139" s="17">
        <v>0.195570360867104</v>
      </c>
      <c r="G6139" s="17">
        <v>0.21709661932878299</v>
      </c>
    </row>
    <row r="6140" spans="1:7" x14ac:dyDescent="0.3">
      <c r="A6140" s="17" t="str">
        <f t="shared" si="101"/>
        <v>2022-23Moyne ShireO3</v>
      </c>
      <c r="B6140" s="17" t="s">
        <v>289</v>
      </c>
      <c r="C6140" s="17" t="s">
        <v>244</v>
      </c>
      <c r="D6140" s="17" t="s">
        <v>314</v>
      </c>
      <c r="E6140" s="17">
        <v>1.5503231973646401E-2</v>
      </c>
      <c r="F6140" s="17">
        <v>2.9313650044590699E-2</v>
      </c>
      <c r="G6140" s="17">
        <v>3.7135975614160599E-2</v>
      </c>
    </row>
    <row r="6141" spans="1:7" x14ac:dyDescent="0.3">
      <c r="A6141" s="17" t="str">
        <f t="shared" si="101"/>
        <v>2022-23Moyne ShireO2</v>
      </c>
      <c r="B6141" s="17" t="s">
        <v>289</v>
      </c>
      <c r="C6141" s="17" t="s">
        <v>244</v>
      </c>
      <c r="D6141" s="17" t="s">
        <v>315</v>
      </c>
      <c r="E6141" s="17">
        <v>9.3958981658462906E-2</v>
      </c>
      <c r="F6141" s="17">
        <v>0.148505628817174</v>
      </c>
      <c r="G6141" s="17">
        <v>0.15021049230477601</v>
      </c>
    </row>
    <row r="6142" spans="1:7" x14ac:dyDescent="0.3">
      <c r="A6142" s="17" t="str">
        <f t="shared" si="101"/>
        <v>2022-23Moyne ShireL2</v>
      </c>
      <c r="B6142" s="17" t="s">
        <v>289</v>
      </c>
      <c r="C6142" s="17" t="s">
        <v>244</v>
      </c>
      <c r="D6142" s="17" t="s">
        <v>316</v>
      </c>
      <c r="E6142" s="17">
        <v>0.65375365057550305</v>
      </c>
      <c r="F6142" s="17">
        <v>0.26483524241297501</v>
      </c>
      <c r="G6142" s="17">
        <v>0.400057053538937</v>
      </c>
    </row>
    <row r="6143" spans="1:7" x14ac:dyDescent="0.3">
      <c r="A6143" s="17" t="str">
        <f t="shared" si="101"/>
        <v>2022-23Moyne ShireS1</v>
      </c>
      <c r="B6143" s="17" t="s">
        <v>289</v>
      </c>
      <c r="C6143" s="17" t="s">
        <v>244</v>
      </c>
      <c r="D6143" s="17" t="s">
        <v>116</v>
      </c>
      <c r="E6143" s="17">
        <v>0.47332589876994702</v>
      </c>
      <c r="F6143" s="17">
        <v>0.58414073656118604</v>
      </c>
      <c r="G6143" s="17">
        <v>0.55576037263242795</v>
      </c>
    </row>
    <row r="6144" spans="1:7" x14ac:dyDescent="0.3">
      <c r="A6144" s="17" t="str">
        <f t="shared" si="101"/>
        <v>2022-23Moyne ShireE4</v>
      </c>
      <c r="B6144" s="17" t="s">
        <v>289</v>
      </c>
      <c r="C6144" s="17" t="s">
        <v>244</v>
      </c>
      <c r="D6144" s="17" t="s">
        <v>299</v>
      </c>
      <c r="E6144" s="17">
        <v>1529.6747830279701</v>
      </c>
      <c r="F6144" s="17">
        <v>1846.8824585038799</v>
      </c>
      <c r="G6144" s="17">
        <v>1874.79721156764</v>
      </c>
    </row>
    <row r="6145" spans="1:7" x14ac:dyDescent="0.3">
      <c r="A6145" s="17" t="str">
        <f t="shared" si="101"/>
        <v>2022-23Moyne ShireC3</v>
      </c>
      <c r="B6145" s="17" t="s">
        <v>289</v>
      </c>
      <c r="C6145" s="17" t="s">
        <v>244</v>
      </c>
      <c r="D6145" s="17" t="s">
        <v>310</v>
      </c>
      <c r="E6145" s="17">
        <v>6.3576110706482201</v>
      </c>
      <c r="F6145" s="17">
        <v>105.235536283898</v>
      </c>
      <c r="G6145" s="17">
        <v>17.985387907078699</v>
      </c>
    </row>
    <row r="6146" spans="1:7" x14ac:dyDescent="0.3">
      <c r="A6146" s="17" t="str">
        <f t="shared" si="101"/>
        <v>2022-23Moyne ShireWC5</v>
      </c>
      <c r="B6146" s="17" t="s">
        <v>289</v>
      </c>
      <c r="C6146" s="17" t="s">
        <v>244</v>
      </c>
      <c r="D6146" s="17" t="s">
        <v>46</v>
      </c>
      <c r="E6146" s="17">
        <v>0.63023004733826105</v>
      </c>
      <c r="F6146" s="17">
        <v>0.48157373029276901</v>
      </c>
      <c r="G6146" s="17">
        <v>0.50493190434360402</v>
      </c>
    </row>
    <row r="6147" spans="1:7" x14ac:dyDescent="0.3">
      <c r="A6147" s="17" t="str">
        <f t="shared" si="101"/>
        <v>2022-23Moyne ShireL1</v>
      </c>
      <c r="B6147" s="17" t="s">
        <v>289</v>
      </c>
      <c r="C6147" s="17" t="s">
        <v>244</v>
      </c>
      <c r="D6147" s="17" t="s">
        <v>63</v>
      </c>
      <c r="E6147" s="17">
        <v>3.0011166466242898</v>
      </c>
      <c r="F6147" s="17">
        <v>2.64124785824758</v>
      </c>
      <c r="G6147" s="17">
        <v>2.6235884573628798</v>
      </c>
    </row>
    <row r="6148" spans="1:7" x14ac:dyDescent="0.3">
      <c r="A6148" s="17" t="str">
        <f t="shared" si="101"/>
        <v>2022-23Moyne ShireS2</v>
      </c>
      <c r="B6148" s="17" t="s">
        <v>289</v>
      </c>
      <c r="C6148" s="17" t="s">
        <v>244</v>
      </c>
      <c r="D6148" s="17" t="s">
        <v>317</v>
      </c>
      <c r="E6148" s="17">
        <v>2.3640869368844099E-3</v>
      </c>
      <c r="F6148" s="17">
        <v>3.07688577560212E-3</v>
      </c>
      <c r="G6148" s="17">
        <v>3.2832652195587501E-3</v>
      </c>
    </row>
    <row r="6149" spans="1:7" x14ac:dyDescent="0.3">
      <c r="A6149" s="17" t="str">
        <f t="shared" si="101"/>
        <v>2022-23Moyne ShireWC4</v>
      </c>
      <c r="B6149" s="17" t="s">
        <v>289</v>
      </c>
      <c r="C6149" s="17" t="s">
        <v>244</v>
      </c>
      <c r="D6149" s="17" t="s">
        <v>291</v>
      </c>
      <c r="E6149" s="17">
        <v>51.908781030011099</v>
      </c>
      <c r="F6149" s="17">
        <v>77.599560290157896</v>
      </c>
      <c r="G6149" s="17">
        <v>79.187569800334302</v>
      </c>
    </row>
    <row r="6150" spans="1:7" x14ac:dyDescent="0.3">
      <c r="A6150" s="17" t="str">
        <f t="shared" si="101"/>
        <v>2022-23Moyne ShireC2</v>
      </c>
      <c r="B6150" s="17" t="s">
        <v>289</v>
      </c>
      <c r="C6150" s="17" t="s">
        <v>244</v>
      </c>
      <c r="D6150" s="17" t="s">
        <v>311</v>
      </c>
      <c r="E6150" s="17">
        <v>34857.257417802699</v>
      </c>
      <c r="F6150" s="17">
        <v>17890.101708148799</v>
      </c>
      <c r="G6150" s="17">
        <v>21055.4866614577</v>
      </c>
    </row>
    <row r="6151" spans="1:7" x14ac:dyDescent="0.3">
      <c r="A6151" s="17" t="str">
        <f t="shared" si="101"/>
        <v>2022-23Moyne ShireSP3</v>
      </c>
      <c r="B6151" s="17" t="s">
        <v>289</v>
      </c>
      <c r="C6151" s="17" t="s">
        <v>244</v>
      </c>
      <c r="D6151" s="17" t="s">
        <v>295</v>
      </c>
      <c r="E6151" s="17">
        <v>2764.4750957854399</v>
      </c>
      <c r="F6151" s="17">
        <v>3010.6430743850301</v>
      </c>
      <c r="G6151" s="17">
        <v>2455.5651759744401</v>
      </c>
    </row>
    <row r="6152" spans="1:7" x14ac:dyDescent="0.3">
      <c r="A6152" s="17" t="str">
        <f t="shared" si="101"/>
        <v>2022-23Moyne ShireC4</v>
      </c>
      <c r="B6152" s="17" t="s">
        <v>289</v>
      </c>
      <c r="C6152" s="17" t="s">
        <v>244</v>
      </c>
      <c r="D6152" s="17" t="s">
        <v>309</v>
      </c>
      <c r="E6152" s="17">
        <v>1825.58488944896</v>
      </c>
      <c r="F6152" s="17">
        <v>1671.0885249641201</v>
      </c>
      <c r="G6152" s="17">
        <v>1741.54916294848</v>
      </c>
    </row>
    <row r="6153" spans="1:7" x14ac:dyDescent="0.3">
      <c r="A6153" s="17" t="str">
        <f t="shared" si="101"/>
        <v>2022-23Moyne ShireC5</v>
      </c>
      <c r="B6153" s="17" t="s">
        <v>289</v>
      </c>
      <c r="C6153" s="17" t="s">
        <v>244</v>
      </c>
      <c r="D6153" s="17" t="s">
        <v>308</v>
      </c>
      <c r="E6153" s="17">
        <v>1241.0929086951501</v>
      </c>
      <c r="F6153" s="17">
        <v>564.26027484438498</v>
      </c>
      <c r="G6153" s="17">
        <v>608.08926455673395</v>
      </c>
    </row>
    <row r="6154" spans="1:7" x14ac:dyDescent="0.3">
      <c r="A6154" s="17" t="str">
        <f t="shared" si="101"/>
        <v>2022-23Moyne ShireC6</v>
      </c>
      <c r="B6154" s="17" t="s">
        <v>289</v>
      </c>
      <c r="C6154" s="17" t="s">
        <v>244</v>
      </c>
      <c r="D6154" s="17" t="s">
        <v>307</v>
      </c>
      <c r="E6154" s="17">
        <v>8</v>
      </c>
      <c r="F6154" s="17">
        <v>5.4936708860759502</v>
      </c>
      <c r="G6154" s="17">
        <v>5.0526315789473699</v>
      </c>
    </row>
    <row r="6155" spans="1:7" x14ac:dyDescent="0.3">
      <c r="A6155" s="17" t="str">
        <f t="shared" si="101"/>
        <v>2022-23Moyne ShireC7</v>
      </c>
      <c r="B6155" s="17" t="s">
        <v>289</v>
      </c>
      <c r="C6155" s="17" t="s">
        <v>244</v>
      </c>
      <c r="D6155" s="17" t="s">
        <v>296</v>
      </c>
      <c r="E6155" s="17">
        <v>0.175942549371634</v>
      </c>
      <c r="F6155" s="17">
        <v>0.182727611163157</v>
      </c>
      <c r="G6155" s="17">
        <v>0.18457679769712301</v>
      </c>
    </row>
    <row r="6156" spans="1:7" x14ac:dyDescent="0.3">
      <c r="A6156" s="17" t="str">
        <f t="shared" si="101"/>
        <v>2022-23Moyne ShireFS3</v>
      </c>
      <c r="B6156" s="17" t="s">
        <v>289</v>
      </c>
      <c r="C6156" s="17" t="s">
        <v>244</v>
      </c>
      <c r="D6156" s="17" t="s">
        <v>333</v>
      </c>
      <c r="E6156" s="17">
        <v>1184.18779342723</v>
      </c>
      <c r="F6156" s="17">
        <v>533.95638105639796</v>
      </c>
      <c r="G6156" s="17">
        <v>489.51446582349899</v>
      </c>
    </row>
    <row r="6157" spans="1:7" x14ac:dyDescent="0.3">
      <c r="A6157" s="17" t="str">
        <f t="shared" si="101"/>
        <v>2022-23Moyne ShireFS2</v>
      </c>
      <c r="B6157" s="17" t="s">
        <v>289</v>
      </c>
      <c r="C6157" s="17" t="s">
        <v>244</v>
      </c>
      <c r="D6157" s="17" t="s">
        <v>328</v>
      </c>
      <c r="E6157" s="17">
        <v>0.4375</v>
      </c>
      <c r="F6157" s="17">
        <v>0.86800034719728203</v>
      </c>
      <c r="G6157" s="17">
        <v>0.91349926831543604</v>
      </c>
    </row>
    <row r="6158" spans="1:7" x14ac:dyDescent="0.3">
      <c r="A6158" s="17" t="str">
        <f t="shared" si="101"/>
        <v>2022-23Moyne ShireFS1</v>
      </c>
      <c r="B6158" s="17" t="s">
        <v>289</v>
      </c>
      <c r="C6158" s="17" t="s">
        <v>244</v>
      </c>
      <c r="D6158" s="17" t="s">
        <v>327</v>
      </c>
      <c r="E6158" s="17">
        <v>1</v>
      </c>
      <c r="F6158" s="17">
        <v>2.0179266072490498</v>
      </c>
      <c r="G6158" s="17">
        <v>1.94330320074027</v>
      </c>
    </row>
    <row r="6159" spans="1:7" x14ac:dyDescent="0.3">
      <c r="A6159" s="17" t="str">
        <f t="shared" si="101"/>
        <v>2022-23Moyne ShireAM7</v>
      </c>
      <c r="B6159" s="17" t="s">
        <v>289</v>
      </c>
      <c r="C6159" s="17" t="s">
        <v>244</v>
      </c>
      <c r="D6159" s="17" t="s">
        <v>326</v>
      </c>
      <c r="E6159" s="17">
        <v>1</v>
      </c>
      <c r="F6159" s="17">
        <v>0.63968792645263195</v>
      </c>
      <c r="G6159" s="17">
        <v>0.44685242518059898</v>
      </c>
    </row>
    <row r="6160" spans="1:7" x14ac:dyDescent="0.3">
      <c r="A6160" s="17" t="str">
        <f t="shared" si="101"/>
        <v>2022-23Moyne ShireC1</v>
      </c>
      <c r="B6160" s="17" t="s">
        <v>289</v>
      </c>
      <c r="C6160" s="17" t="s">
        <v>244</v>
      </c>
      <c r="D6160" s="17" t="s">
        <v>312</v>
      </c>
      <c r="E6160" s="17">
        <v>3269.04570970329</v>
      </c>
      <c r="F6160" s="17">
        <v>2409.9772621942202</v>
      </c>
      <c r="G6160" s="17">
        <v>2527.6408925668902</v>
      </c>
    </row>
    <row r="6161" spans="1:7" x14ac:dyDescent="0.3">
      <c r="A6161" s="17" t="str">
        <f t="shared" si="101"/>
        <v>2022-23Moyne ShireMC3</v>
      </c>
      <c r="B6161" s="17" t="s">
        <v>289</v>
      </c>
      <c r="C6161" s="17" t="s">
        <v>244</v>
      </c>
      <c r="D6161" s="17" t="s">
        <v>297</v>
      </c>
      <c r="E6161" s="17">
        <v>78.357082894051501</v>
      </c>
      <c r="F6161" s="17">
        <v>86.610523781947194</v>
      </c>
      <c r="G6161" s="17">
        <v>74.322893247664197</v>
      </c>
    </row>
    <row r="6162" spans="1:7" x14ac:dyDescent="0.3">
      <c r="A6162" s="17" t="str">
        <f t="shared" si="101"/>
        <v>2022-23Moyne ShireR5</v>
      </c>
      <c r="B6162" s="17" t="s">
        <v>289</v>
      </c>
      <c r="C6162" s="17" t="s">
        <v>244</v>
      </c>
      <c r="D6162" s="17" t="s">
        <v>298</v>
      </c>
      <c r="E6162" s="17">
        <v>38</v>
      </c>
      <c r="F6162" s="17">
        <v>50.147435897435898</v>
      </c>
      <c r="G6162" s="17">
        <v>40.052631578947398</v>
      </c>
    </row>
    <row r="6163" spans="1:7" x14ac:dyDescent="0.3">
      <c r="A6163" s="17" t="str">
        <f t="shared" si="101"/>
        <v>2022-23Moyne ShireFS4</v>
      </c>
      <c r="B6163" s="17" t="s">
        <v>289</v>
      </c>
      <c r="C6163" s="17" t="s">
        <v>244</v>
      </c>
      <c r="D6163" s="17" t="s">
        <v>339</v>
      </c>
      <c r="E6163" s="17">
        <v>0</v>
      </c>
      <c r="F6163" s="17">
        <v>0.84019844555310996</v>
      </c>
      <c r="G6163" s="17">
        <v>0.90996094204162503</v>
      </c>
    </row>
    <row r="6164" spans="1:7" x14ac:dyDescent="0.3">
      <c r="A6164" s="17" t="str">
        <f t="shared" si="101"/>
        <v>2022-23Moyne ShireG1</v>
      </c>
      <c r="B6164" s="17" t="s">
        <v>289</v>
      </c>
      <c r="C6164" s="17" t="s">
        <v>244</v>
      </c>
      <c r="D6164" s="17" t="s">
        <v>338</v>
      </c>
      <c r="E6164" s="17">
        <v>0.101694915254237</v>
      </c>
      <c r="F6164" s="17">
        <v>8.9952113267928305E-2</v>
      </c>
      <c r="G6164" s="17">
        <v>7.9395617707651397E-2</v>
      </c>
    </row>
    <row r="6165" spans="1:7" x14ac:dyDescent="0.3">
      <c r="A6165" s="17" t="str">
        <f t="shared" si="101"/>
        <v>2022-23Moyne ShireG2</v>
      </c>
      <c r="B6165" s="17" t="s">
        <v>289</v>
      </c>
      <c r="C6165" s="17" t="s">
        <v>244</v>
      </c>
      <c r="D6165" s="17" t="s">
        <v>22</v>
      </c>
      <c r="E6165" s="17">
        <v>53</v>
      </c>
      <c r="F6165" s="17">
        <v>53.875641025641002</v>
      </c>
      <c r="G6165" s="17">
        <v>48.789473684210499</v>
      </c>
    </row>
    <row r="6166" spans="1:7" x14ac:dyDescent="0.3">
      <c r="A6166" s="17" t="str">
        <f t="shared" si="101"/>
        <v>2022-23Moyne ShireG3</v>
      </c>
      <c r="B6166" s="17" t="s">
        <v>289</v>
      </c>
      <c r="C6166" s="17" t="s">
        <v>244</v>
      </c>
      <c r="D6166" s="17" t="s">
        <v>337</v>
      </c>
      <c r="E6166" s="17">
        <v>0.952380952380952</v>
      </c>
      <c r="F6166" s="17">
        <v>0.926844095214302</v>
      </c>
      <c r="G6166" s="17">
        <v>0.92101944762063703</v>
      </c>
    </row>
    <row r="6167" spans="1:7" x14ac:dyDescent="0.3">
      <c r="A6167" s="17" t="str">
        <f t="shared" si="101"/>
        <v>2022-23Moyne ShireG4</v>
      </c>
      <c r="B6167" s="17" t="s">
        <v>289</v>
      </c>
      <c r="C6167" s="17" t="s">
        <v>244</v>
      </c>
      <c r="D6167" s="17" t="s">
        <v>336</v>
      </c>
      <c r="E6167" s="17">
        <v>58822</v>
      </c>
      <c r="F6167" s="17">
        <v>57531.340882433498</v>
      </c>
      <c r="G6167" s="17">
        <v>51769.247578952003</v>
      </c>
    </row>
    <row r="6168" spans="1:7" x14ac:dyDescent="0.3">
      <c r="A6168" s="17" t="str">
        <f t="shared" si="101"/>
        <v>2022-23Moyne ShireG5</v>
      </c>
      <c r="B6168" s="17" t="s">
        <v>289</v>
      </c>
      <c r="C6168" s="17" t="s">
        <v>244</v>
      </c>
      <c r="D6168" s="17" t="s">
        <v>335</v>
      </c>
      <c r="E6168" s="17">
        <v>55</v>
      </c>
      <c r="F6168" s="17">
        <v>53.15</v>
      </c>
      <c r="G6168" s="17">
        <v>48.368421052631597</v>
      </c>
    </row>
    <row r="6169" spans="1:7" x14ac:dyDescent="0.3">
      <c r="A6169" s="17" t="str">
        <f t="shared" si="101"/>
        <v>2022-23Moyne ShireLB1</v>
      </c>
      <c r="B6169" s="17" t="s">
        <v>289</v>
      </c>
      <c r="C6169" s="17" t="s">
        <v>244</v>
      </c>
      <c r="D6169" s="17" t="s">
        <v>329</v>
      </c>
      <c r="E6169" s="17">
        <v>1.6945719329214499</v>
      </c>
      <c r="F6169" s="17">
        <v>3.7135197666989099</v>
      </c>
      <c r="G6169" s="17">
        <v>3.2050518700202399</v>
      </c>
    </row>
    <row r="6170" spans="1:7" x14ac:dyDescent="0.3">
      <c r="A6170" s="17" t="str">
        <f t="shared" si="101"/>
        <v>2022-23Moyne ShireLB2</v>
      </c>
      <c r="B6170" s="17" t="s">
        <v>289</v>
      </c>
      <c r="C6170" s="17" t="s">
        <v>244</v>
      </c>
      <c r="D6170" s="17" t="s">
        <v>334</v>
      </c>
      <c r="E6170" s="17">
        <v>0.48150649557029901</v>
      </c>
      <c r="F6170" s="17">
        <v>0.62179871830665301</v>
      </c>
      <c r="G6170" s="17">
        <v>0.58064953460827495</v>
      </c>
    </row>
    <row r="6171" spans="1:7" x14ac:dyDescent="0.3">
      <c r="A6171" s="17" t="str">
        <f t="shared" si="101"/>
        <v>2022-23Moyne ShireLB4</v>
      </c>
      <c r="B6171" s="17" t="s">
        <v>289</v>
      </c>
      <c r="C6171" s="17" t="s">
        <v>244</v>
      </c>
      <c r="D6171" s="17" t="s">
        <v>331</v>
      </c>
      <c r="E6171" s="17">
        <v>0.25948632653850601</v>
      </c>
      <c r="F6171" s="17">
        <v>0.122091598425925</v>
      </c>
      <c r="G6171" s="17">
        <v>0.13571713090356599</v>
      </c>
    </row>
    <row r="6172" spans="1:7" x14ac:dyDescent="0.3">
      <c r="A6172" s="17" t="str">
        <f t="shared" si="101"/>
        <v>2022-23Moyne ShireWC1</v>
      </c>
      <c r="B6172" s="17" t="s">
        <v>289</v>
      </c>
      <c r="C6172" s="17" t="s">
        <v>244</v>
      </c>
      <c r="D6172" s="17" t="s">
        <v>294</v>
      </c>
      <c r="E6172" s="17">
        <v>69.371923019543502</v>
      </c>
      <c r="F6172" s="17">
        <v>142.272041912909</v>
      </c>
      <c r="G6172" s="17">
        <v>118.168060602379</v>
      </c>
    </row>
    <row r="6173" spans="1:7" x14ac:dyDescent="0.3">
      <c r="A6173" s="17" t="str">
        <f t="shared" si="101"/>
        <v>2022-23Moyne ShireMC2</v>
      </c>
      <c r="B6173" s="17" t="s">
        <v>289</v>
      </c>
      <c r="C6173" s="17" t="s">
        <v>244</v>
      </c>
      <c r="D6173" s="17" t="s">
        <v>320</v>
      </c>
      <c r="E6173" s="17">
        <v>1</v>
      </c>
      <c r="F6173" s="17">
        <v>1.02181898787823</v>
      </c>
      <c r="G6173" s="17">
        <v>0.84537121554803496</v>
      </c>
    </row>
    <row r="6174" spans="1:7" x14ac:dyDescent="0.3">
      <c r="A6174" s="17" t="str">
        <f t="shared" si="101"/>
        <v>2022-23Moyne ShireWC3</v>
      </c>
      <c r="B6174" s="17" t="s">
        <v>289</v>
      </c>
      <c r="C6174" s="17" t="s">
        <v>244</v>
      </c>
      <c r="D6174" s="17" t="s">
        <v>292</v>
      </c>
      <c r="E6174" s="17">
        <v>143.93312620210099</v>
      </c>
      <c r="F6174" s="17">
        <v>137.95516789220801</v>
      </c>
      <c r="G6174" s="17">
        <v>131.51140651485699</v>
      </c>
    </row>
    <row r="6175" spans="1:7" x14ac:dyDescent="0.3">
      <c r="A6175" s="17" t="str">
        <f t="shared" si="101"/>
        <v>2022-23Moyne ShireMC4</v>
      </c>
      <c r="B6175" s="17" t="s">
        <v>289</v>
      </c>
      <c r="C6175" s="17" t="s">
        <v>244</v>
      </c>
      <c r="D6175" s="17" t="s">
        <v>304</v>
      </c>
      <c r="E6175" s="17">
        <v>0.85642135642135597</v>
      </c>
      <c r="F6175" s="17">
        <v>0.77911428914280301</v>
      </c>
      <c r="G6175" s="17">
        <v>0.66933957230727503</v>
      </c>
    </row>
    <row r="6176" spans="1:7" x14ac:dyDescent="0.3">
      <c r="A6176" s="17" t="str">
        <f t="shared" si="101"/>
        <v>2022-23Moyne ShireMC5</v>
      </c>
      <c r="B6176" s="17" t="s">
        <v>289</v>
      </c>
      <c r="C6176" s="17" t="s">
        <v>244</v>
      </c>
      <c r="D6176" s="17" t="s">
        <v>303</v>
      </c>
      <c r="E6176" s="17">
        <v>0.952380952380952</v>
      </c>
      <c r="F6176" s="17">
        <v>0.822019356937015</v>
      </c>
      <c r="G6176" s="17">
        <v>0.68079660160656696</v>
      </c>
    </row>
    <row r="6177" spans="1:7" x14ac:dyDescent="0.3">
      <c r="A6177" s="17" t="str">
        <f t="shared" si="101"/>
        <v>2022-23Moyne ShireMC6</v>
      </c>
      <c r="B6177" s="17" t="s">
        <v>289</v>
      </c>
      <c r="C6177" s="17" t="s">
        <v>244</v>
      </c>
      <c r="D6177" s="17" t="s">
        <v>302</v>
      </c>
      <c r="E6177" s="17">
        <v>0.95187165775401095</v>
      </c>
      <c r="F6177" s="17">
        <v>0.97788007754137096</v>
      </c>
      <c r="G6177" s="17">
        <v>0.80656857930280002</v>
      </c>
    </row>
    <row r="6178" spans="1:7" x14ac:dyDescent="0.3">
      <c r="A6178" s="17" t="str">
        <f t="shared" si="101"/>
        <v>2022-23Moyne ShireR1</v>
      </c>
      <c r="B6178" s="17" t="s">
        <v>289</v>
      </c>
      <c r="C6178" s="17" t="s">
        <v>244</v>
      </c>
      <c r="D6178" s="17" t="s">
        <v>301</v>
      </c>
      <c r="E6178" s="17">
        <v>12.4944112008722</v>
      </c>
      <c r="F6178" s="17">
        <v>82.350770672540904</v>
      </c>
      <c r="G6178" s="17">
        <v>59.901290849996101</v>
      </c>
    </row>
    <row r="6179" spans="1:7" x14ac:dyDescent="0.3">
      <c r="A6179" s="17" t="str">
        <f t="shared" si="101"/>
        <v>2022-23Moyne ShireR2</v>
      </c>
      <c r="B6179" s="17" t="s">
        <v>289</v>
      </c>
      <c r="C6179" s="17" t="s">
        <v>244</v>
      </c>
      <c r="D6179" s="17" t="s">
        <v>31</v>
      </c>
      <c r="E6179" s="17">
        <v>0.96458279178580697</v>
      </c>
      <c r="F6179" s="17">
        <v>0.96653235715222696</v>
      </c>
      <c r="G6179" s="17">
        <v>0.967465484371552</v>
      </c>
    </row>
    <row r="6180" spans="1:7" x14ac:dyDescent="0.3">
      <c r="A6180" s="17" t="str">
        <f t="shared" si="101"/>
        <v>2022-23Moyne ShireR3</v>
      </c>
      <c r="B6180" s="17" t="s">
        <v>289</v>
      </c>
      <c r="C6180" s="17" t="s">
        <v>244</v>
      </c>
      <c r="D6180" s="17" t="s">
        <v>300</v>
      </c>
      <c r="E6180" s="17">
        <v>66.455060149986807</v>
      </c>
      <c r="F6180" s="17">
        <v>112.740943187181</v>
      </c>
      <c r="G6180" s="17">
        <v>59.171787160309002</v>
      </c>
    </row>
    <row r="6181" spans="1:7" x14ac:dyDescent="0.3">
      <c r="A6181" s="17" t="str">
        <f t="shared" si="101"/>
        <v>2022-23Moyne ShireR4</v>
      </c>
      <c r="B6181" s="17" t="s">
        <v>289</v>
      </c>
      <c r="C6181" s="17" t="s">
        <v>244</v>
      </c>
      <c r="D6181" s="17" t="s">
        <v>290</v>
      </c>
      <c r="E6181" s="17">
        <v>5.1401955737587901</v>
      </c>
      <c r="F6181" s="17">
        <v>18.264228852014799</v>
      </c>
      <c r="G6181" s="17">
        <v>8.8172419125648904</v>
      </c>
    </row>
    <row r="6182" spans="1:7" x14ac:dyDescent="0.3">
      <c r="A6182" s="17" t="str">
        <f t="shared" si="101"/>
        <v>2022-23Moyne ShireSP1</v>
      </c>
      <c r="B6182" s="17" t="s">
        <v>289</v>
      </c>
      <c r="C6182" s="17" t="s">
        <v>244</v>
      </c>
      <c r="D6182" s="17" t="s">
        <v>305</v>
      </c>
      <c r="E6182" s="17">
        <v>81</v>
      </c>
      <c r="F6182" s="17">
        <v>87.031818181818196</v>
      </c>
      <c r="G6182" s="17">
        <v>83.642105263157902</v>
      </c>
    </row>
    <row r="6183" spans="1:7" x14ac:dyDescent="0.3">
      <c r="A6183" s="17" t="str">
        <f t="shared" si="101"/>
        <v>2022-23Moyne ShireAM6</v>
      </c>
      <c r="B6183" s="17" t="s">
        <v>289</v>
      </c>
      <c r="C6183" s="17" t="s">
        <v>244</v>
      </c>
      <c r="D6183" s="17" t="s">
        <v>325</v>
      </c>
      <c r="E6183" s="17">
        <v>18.346488715774999</v>
      </c>
      <c r="F6183" s="17">
        <v>14.217352510829301</v>
      </c>
      <c r="G6183" s="17">
        <v>18.2093771358971</v>
      </c>
    </row>
    <row r="6184" spans="1:7" x14ac:dyDescent="0.3">
      <c r="A6184" s="17" t="str">
        <f t="shared" si="101"/>
        <v>2022-23Moyne ShireSP4</v>
      </c>
      <c r="B6184" s="17" t="s">
        <v>289</v>
      </c>
      <c r="C6184" s="17" t="s">
        <v>244</v>
      </c>
      <c r="D6184" s="17" t="s">
        <v>319</v>
      </c>
      <c r="E6184" s="17">
        <v>0.66666666666666696</v>
      </c>
      <c r="F6184" s="17">
        <v>0.52134335627158601</v>
      </c>
      <c r="G6184" s="17">
        <v>0.55194862155388502</v>
      </c>
    </row>
    <row r="6185" spans="1:7" x14ac:dyDescent="0.3">
      <c r="A6185" s="17" t="str">
        <f t="shared" si="101"/>
        <v>2022-23Moyne ShireWC2</v>
      </c>
      <c r="B6185" s="17" t="s">
        <v>289</v>
      </c>
      <c r="C6185" s="17" t="s">
        <v>244</v>
      </c>
      <c r="D6185" s="17" t="s">
        <v>293</v>
      </c>
      <c r="E6185" s="17">
        <v>3.0620057510524701</v>
      </c>
      <c r="F6185" s="17">
        <v>6.0319201847867001</v>
      </c>
      <c r="G6185" s="17">
        <v>3.7542024324584302</v>
      </c>
    </row>
    <row r="6186" spans="1:7" x14ac:dyDescent="0.3">
      <c r="A6186" s="17" t="str">
        <f t="shared" si="101"/>
        <v>2022-23Moyne ShireLB5</v>
      </c>
      <c r="B6186" s="17" t="s">
        <v>289</v>
      </c>
      <c r="C6186" s="17" t="s">
        <v>244</v>
      </c>
      <c r="D6186" s="17" t="s">
        <v>330</v>
      </c>
      <c r="E6186" s="17">
        <v>23.575209073204299</v>
      </c>
      <c r="F6186" s="17">
        <v>35.380655636704098</v>
      </c>
      <c r="G6186" s="17">
        <v>30.486775754781998</v>
      </c>
    </row>
    <row r="6187" spans="1:7" x14ac:dyDescent="0.3">
      <c r="A6187" s="17" t="str">
        <f t="shared" si="101"/>
        <v>2022-23Moyne ShireAM2</v>
      </c>
      <c r="B6187" s="17" t="s">
        <v>289</v>
      </c>
      <c r="C6187" s="17" t="s">
        <v>244</v>
      </c>
      <c r="D6187" s="17" t="s">
        <v>323</v>
      </c>
      <c r="E6187" s="17">
        <v>0.47199999999999998</v>
      </c>
      <c r="F6187" s="17">
        <v>0.43219647255364302</v>
      </c>
      <c r="G6187" s="17">
        <v>0.40831154164153</v>
      </c>
    </row>
    <row r="6188" spans="1:7" x14ac:dyDescent="0.3">
      <c r="A6188" s="17" t="str">
        <f t="shared" si="101"/>
        <v>2022-23Moyne ShireAM1</v>
      </c>
      <c r="B6188" s="17" t="s">
        <v>289</v>
      </c>
      <c r="C6188" s="17" t="s">
        <v>244</v>
      </c>
      <c r="D6188" s="17" t="s">
        <v>318</v>
      </c>
      <c r="E6188" s="17">
        <v>1</v>
      </c>
      <c r="F6188" s="17">
        <v>1.9084866693768601</v>
      </c>
      <c r="G6188" s="17">
        <v>1.6272774144573501</v>
      </c>
    </row>
    <row r="6189" spans="1:7" x14ac:dyDescent="0.3">
      <c r="A6189" s="17" t="str">
        <f t="shared" si="101"/>
        <v>2022-23Moyne ShireAF7</v>
      </c>
      <c r="B6189" s="17" t="s">
        <v>289</v>
      </c>
      <c r="C6189" s="17" t="s">
        <v>244</v>
      </c>
      <c r="D6189" s="17" t="s">
        <v>322</v>
      </c>
      <c r="E6189" s="17">
        <v>35.126831611818403</v>
      </c>
      <c r="F6189" s="17">
        <v>11.500413423283</v>
      </c>
      <c r="G6189" s="17">
        <v>13.3978698899947</v>
      </c>
    </row>
    <row r="6190" spans="1:7" x14ac:dyDescent="0.3">
      <c r="A6190" s="17" t="str">
        <f t="shared" si="101"/>
        <v>2022-23Moyne ShireAF6</v>
      </c>
      <c r="B6190" s="17" t="s">
        <v>289</v>
      </c>
      <c r="C6190" s="17" t="s">
        <v>244</v>
      </c>
      <c r="D6190" s="17" t="s">
        <v>332</v>
      </c>
      <c r="E6190" s="17">
        <v>0.23845801351815801</v>
      </c>
      <c r="F6190" s="17">
        <v>4.5893074838611296</v>
      </c>
      <c r="G6190" s="17">
        <v>3.7048875802930099</v>
      </c>
    </row>
    <row r="6191" spans="1:7" x14ac:dyDescent="0.3">
      <c r="A6191" s="17" t="str">
        <f t="shared" si="101"/>
        <v>2022-23Moyne ShireAF2</v>
      </c>
      <c r="B6191" s="17" t="s">
        <v>289</v>
      </c>
      <c r="C6191" s="17" t="s">
        <v>244</v>
      </c>
      <c r="D6191" s="17" t="s">
        <v>321</v>
      </c>
      <c r="E6191" s="17">
        <v>2</v>
      </c>
      <c r="F6191" s="17">
        <v>1.5932435144763899</v>
      </c>
      <c r="G6191" s="17">
        <v>1.0763157894736799</v>
      </c>
    </row>
    <row r="6192" spans="1:7" x14ac:dyDescent="0.3">
      <c r="A6192" s="17" t="str">
        <f t="shared" si="101"/>
        <v>2022-23Moyne ShireSP2</v>
      </c>
      <c r="B6192" s="17" t="s">
        <v>289</v>
      </c>
      <c r="C6192" s="17" t="s">
        <v>244</v>
      </c>
      <c r="D6192" s="17" t="s">
        <v>38</v>
      </c>
      <c r="E6192" s="17">
        <v>0.64806866952789699</v>
      </c>
      <c r="F6192" s="17">
        <v>0.63316761822819201</v>
      </c>
      <c r="G6192" s="17">
        <v>0.56201387894667298</v>
      </c>
    </row>
    <row r="6193" spans="1:7" x14ac:dyDescent="0.3">
      <c r="A6193" s="17" t="str">
        <f t="shared" ref="A6193:A6256" si="102">CONCATENATE(B6193,C6193,D6193)</f>
        <v>2022-23Moyne ShireAM5</v>
      </c>
      <c r="B6193" s="17" t="s">
        <v>289</v>
      </c>
      <c r="C6193" s="17" t="s">
        <v>244</v>
      </c>
      <c r="D6193" s="17" t="s">
        <v>324</v>
      </c>
      <c r="E6193" s="17">
        <v>0.25600000000000001</v>
      </c>
      <c r="F6193" s="17">
        <v>0.36645320055673702</v>
      </c>
      <c r="G6193" s="17">
        <v>0.36992027948128098</v>
      </c>
    </row>
    <row r="6194" spans="1:7" x14ac:dyDescent="0.3">
      <c r="A6194" s="17" t="str">
        <f t="shared" si="102"/>
        <v>2022-23Murrindindi ShireMC2</v>
      </c>
      <c r="B6194" s="17" t="s">
        <v>289</v>
      </c>
      <c r="C6194" s="17" t="s">
        <v>245</v>
      </c>
      <c r="D6194" s="17" t="s">
        <v>320</v>
      </c>
      <c r="E6194" s="17">
        <v>0.99193548387096797</v>
      </c>
      <c r="F6194" s="17">
        <v>1.02181898787823</v>
      </c>
      <c r="G6194" s="17">
        <v>1.00959339883766</v>
      </c>
    </row>
    <row r="6195" spans="1:7" x14ac:dyDescent="0.3">
      <c r="A6195" s="17" t="str">
        <f t="shared" si="102"/>
        <v>2022-23Murrindindi ShireG4</v>
      </c>
      <c r="B6195" s="17" t="s">
        <v>289</v>
      </c>
      <c r="C6195" s="17" t="s">
        <v>245</v>
      </c>
      <c r="D6195" s="17" t="s">
        <v>336</v>
      </c>
      <c r="E6195" s="17">
        <v>44958.142857142899</v>
      </c>
      <c r="F6195" s="17">
        <v>57531.340882433498</v>
      </c>
      <c r="G6195" s="17">
        <v>46023.452052631597</v>
      </c>
    </row>
    <row r="6196" spans="1:7" x14ac:dyDescent="0.3">
      <c r="A6196" s="17" t="str">
        <f t="shared" si="102"/>
        <v>2022-23Murrindindi ShireG5</v>
      </c>
      <c r="B6196" s="17" t="s">
        <v>289</v>
      </c>
      <c r="C6196" s="17" t="s">
        <v>245</v>
      </c>
      <c r="D6196" s="17" t="s">
        <v>335</v>
      </c>
      <c r="E6196" s="17">
        <v>52</v>
      </c>
      <c r="F6196" s="17">
        <v>53.15</v>
      </c>
      <c r="G6196" s="17">
        <v>52</v>
      </c>
    </row>
    <row r="6197" spans="1:7" x14ac:dyDescent="0.3">
      <c r="A6197" s="17" t="str">
        <f t="shared" si="102"/>
        <v>2022-23Murrindindi ShireLB1</v>
      </c>
      <c r="B6197" s="17" t="s">
        <v>289</v>
      </c>
      <c r="C6197" s="17" t="s">
        <v>245</v>
      </c>
      <c r="D6197" s="17" t="s">
        <v>329</v>
      </c>
      <c r="E6197" s="17">
        <v>1.48232901913953</v>
      </c>
      <c r="F6197" s="17">
        <v>3.7135197666989099</v>
      </c>
      <c r="G6197" s="17">
        <v>2.0038980209433999</v>
      </c>
    </row>
    <row r="6198" spans="1:7" x14ac:dyDescent="0.3">
      <c r="A6198" s="17" t="str">
        <f t="shared" si="102"/>
        <v>2022-23Murrindindi ShireLB2</v>
      </c>
      <c r="B6198" s="17" t="s">
        <v>289</v>
      </c>
      <c r="C6198" s="17" t="s">
        <v>245</v>
      </c>
      <c r="D6198" s="17" t="s">
        <v>334</v>
      </c>
      <c r="E6198" s="17">
        <v>0.579027208469161</v>
      </c>
      <c r="F6198" s="17">
        <v>0.62179871830665301</v>
      </c>
      <c r="G6198" s="17">
        <v>0.51884248441373304</v>
      </c>
    </row>
    <row r="6199" spans="1:7" x14ac:dyDescent="0.3">
      <c r="A6199" s="17" t="str">
        <f t="shared" si="102"/>
        <v>2022-23Murrindindi ShireG3</v>
      </c>
      <c r="B6199" s="17" t="s">
        <v>289</v>
      </c>
      <c r="C6199" s="17" t="s">
        <v>245</v>
      </c>
      <c r="D6199" s="17" t="s">
        <v>337</v>
      </c>
      <c r="E6199" s="17">
        <v>0.94285714285714295</v>
      </c>
      <c r="F6199" s="17">
        <v>0.926844095214302</v>
      </c>
      <c r="G6199" s="17">
        <v>0.93719236277507001</v>
      </c>
    </row>
    <row r="6200" spans="1:7" x14ac:dyDescent="0.3">
      <c r="A6200" s="17" t="str">
        <f t="shared" si="102"/>
        <v>2022-23Murrindindi ShireLB5</v>
      </c>
      <c r="B6200" s="17" t="s">
        <v>289</v>
      </c>
      <c r="C6200" s="17" t="s">
        <v>245</v>
      </c>
      <c r="D6200" s="17" t="s">
        <v>330</v>
      </c>
      <c r="E6200" s="17">
        <v>38.664711632453603</v>
      </c>
      <c r="F6200" s="17">
        <v>35.380655636704098</v>
      </c>
      <c r="G6200" s="17">
        <v>39.4519816965988</v>
      </c>
    </row>
    <row r="6201" spans="1:7" x14ac:dyDescent="0.3">
      <c r="A6201" s="17" t="str">
        <f t="shared" si="102"/>
        <v>2022-23Murrindindi ShireFS3</v>
      </c>
      <c r="B6201" s="17" t="s">
        <v>289</v>
      </c>
      <c r="C6201" s="17" t="s">
        <v>245</v>
      </c>
      <c r="D6201" s="17" t="s">
        <v>333</v>
      </c>
      <c r="E6201" s="17">
        <v>782.48425196850405</v>
      </c>
      <c r="F6201" s="17">
        <v>533.95638105639796</v>
      </c>
      <c r="G6201" s="17">
        <v>601.20620775746397</v>
      </c>
    </row>
    <row r="6202" spans="1:7" x14ac:dyDescent="0.3">
      <c r="A6202" s="17" t="str">
        <f t="shared" si="102"/>
        <v>2022-23Murrindindi ShireMC3</v>
      </c>
      <c r="B6202" s="17" t="s">
        <v>289</v>
      </c>
      <c r="C6202" s="17" t="s">
        <v>245</v>
      </c>
      <c r="D6202" s="17" t="s">
        <v>297</v>
      </c>
      <c r="E6202" s="17">
        <v>81.349329302852794</v>
      </c>
      <c r="F6202" s="17">
        <v>86.610523781947194</v>
      </c>
      <c r="G6202" s="17">
        <v>87.138168072554905</v>
      </c>
    </row>
    <row r="6203" spans="1:7" x14ac:dyDescent="0.3">
      <c r="A6203" s="17" t="str">
        <f t="shared" si="102"/>
        <v>2022-23Murrindindi ShireLB4</v>
      </c>
      <c r="B6203" s="17" t="s">
        <v>289</v>
      </c>
      <c r="C6203" s="17" t="s">
        <v>245</v>
      </c>
      <c r="D6203" s="17" t="s">
        <v>331</v>
      </c>
      <c r="E6203" s="17">
        <v>0.14302898001915701</v>
      </c>
      <c r="F6203" s="17">
        <v>0.122091598425925</v>
      </c>
      <c r="G6203" s="17">
        <v>0.114467847311001</v>
      </c>
    </row>
    <row r="6204" spans="1:7" x14ac:dyDescent="0.3">
      <c r="A6204" s="17" t="str">
        <f t="shared" si="102"/>
        <v>2022-23Murrindindi ShireG2</v>
      </c>
      <c r="B6204" s="17" t="s">
        <v>289</v>
      </c>
      <c r="C6204" s="17" t="s">
        <v>245</v>
      </c>
      <c r="D6204" s="17" t="s">
        <v>22</v>
      </c>
      <c r="E6204" s="17">
        <v>55</v>
      </c>
      <c r="F6204" s="17">
        <v>53.875641025641002</v>
      </c>
      <c r="G6204" s="17">
        <v>53.947368421052602</v>
      </c>
    </row>
    <row r="6205" spans="1:7" x14ac:dyDescent="0.3">
      <c r="A6205" s="17" t="str">
        <f t="shared" si="102"/>
        <v>2022-23Murrindindi ShireMC4</v>
      </c>
      <c r="B6205" s="17" t="s">
        <v>289</v>
      </c>
      <c r="C6205" s="17" t="s">
        <v>245</v>
      </c>
      <c r="D6205" s="17" t="s">
        <v>304</v>
      </c>
      <c r="E6205" s="17">
        <v>0.88577154308617201</v>
      </c>
      <c r="F6205" s="17">
        <v>0.77911428914280301</v>
      </c>
      <c r="G6205" s="17">
        <v>0.79914260513975899</v>
      </c>
    </row>
    <row r="6206" spans="1:7" x14ac:dyDescent="0.3">
      <c r="A6206" s="17" t="str">
        <f t="shared" si="102"/>
        <v>2022-23Murrindindi ShireFS4</v>
      </c>
      <c r="B6206" s="17" t="s">
        <v>289</v>
      </c>
      <c r="C6206" s="17" t="s">
        <v>245</v>
      </c>
      <c r="D6206" s="17" t="s">
        <v>339</v>
      </c>
      <c r="E6206" s="17">
        <v>1</v>
      </c>
      <c r="F6206" s="17">
        <v>0.84019844555310996</v>
      </c>
      <c r="G6206" s="17">
        <v>0.56703601108033197</v>
      </c>
    </row>
    <row r="6207" spans="1:7" x14ac:dyDescent="0.3">
      <c r="A6207" s="17" t="str">
        <f t="shared" si="102"/>
        <v>2022-23Murrindindi ShireR3</v>
      </c>
      <c r="B6207" s="17" t="s">
        <v>289</v>
      </c>
      <c r="C6207" s="17" t="s">
        <v>245</v>
      </c>
      <c r="D6207" s="17" t="s">
        <v>300</v>
      </c>
      <c r="E6207" s="17">
        <v>165</v>
      </c>
      <c r="F6207" s="17">
        <v>112.740943187181</v>
      </c>
      <c r="G6207" s="17">
        <v>58.622104241494398</v>
      </c>
    </row>
    <row r="6208" spans="1:7" x14ac:dyDescent="0.3">
      <c r="A6208" s="17" t="str">
        <f t="shared" si="102"/>
        <v>2022-23Murrindindi ShireFS2</v>
      </c>
      <c r="B6208" s="17" t="s">
        <v>289</v>
      </c>
      <c r="C6208" s="17" t="s">
        <v>245</v>
      </c>
      <c r="D6208" s="17" t="s">
        <v>328</v>
      </c>
      <c r="E6208" s="17">
        <v>1.1138211382113801</v>
      </c>
      <c r="F6208" s="17">
        <v>0.86800034719728203</v>
      </c>
      <c r="G6208" s="17">
        <v>0.774274767492795</v>
      </c>
    </row>
    <row r="6209" spans="1:7" x14ac:dyDescent="0.3">
      <c r="A6209" s="17" t="str">
        <f t="shared" si="102"/>
        <v>2022-23Murrindindi ShireFS1</v>
      </c>
      <c r="B6209" s="17" t="s">
        <v>289</v>
      </c>
      <c r="C6209" s="17" t="s">
        <v>245</v>
      </c>
      <c r="D6209" s="17" t="s">
        <v>327</v>
      </c>
      <c r="E6209" s="17">
        <v>3</v>
      </c>
      <c r="F6209" s="17">
        <v>2.0179266072490498</v>
      </c>
      <c r="G6209" s="17">
        <v>2.1424803266908499</v>
      </c>
    </row>
    <row r="6210" spans="1:7" x14ac:dyDescent="0.3">
      <c r="A6210" s="17" t="str">
        <f t="shared" si="102"/>
        <v>2022-23Murrindindi ShireAM7</v>
      </c>
      <c r="B6210" s="17" t="s">
        <v>289</v>
      </c>
      <c r="C6210" s="17" t="s">
        <v>245</v>
      </c>
      <c r="D6210" s="17" t="s">
        <v>326</v>
      </c>
      <c r="E6210" s="17">
        <v>1</v>
      </c>
      <c r="F6210" s="17">
        <v>0.63968792645263195</v>
      </c>
      <c r="G6210" s="17">
        <v>0.36842105263157898</v>
      </c>
    </row>
    <row r="6211" spans="1:7" x14ac:dyDescent="0.3">
      <c r="A6211" s="17" t="str">
        <f t="shared" si="102"/>
        <v>2022-23Murrindindi ShireAM6</v>
      </c>
      <c r="B6211" s="17" t="s">
        <v>289</v>
      </c>
      <c r="C6211" s="17" t="s">
        <v>245</v>
      </c>
      <c r="D6211" s="17" t="s">
        <v>325</v>
      </c>
      <c r="E6211" s="17">
        <v>12.167676767676801</v>
      </c>
      <c r="F6211" s="17">
        <v>14.217352510829301</v>
      </c>
      <c r="G6211" s="17">
        <v>18.751540775412</v>
      </c>
    </row>
    <row r="6212" spans="1:7" x14ac:dyDescent="0.3">
      <c r="A6212" s="17" t="str">
        <f t="shared" si="102"/>
        <v>2022-23Murrindindi ShireAM5</v>
      </c>
      <c r="B6212" s="17" t="s">
        <v>289</v>
      </c>
      <c r="C6212" s="17" t="s">
        <v>245</v>
      </c>
      <c r="D6212" s="17" t="s">
        <v>324</v>
      </c>
      <c r="E6212" s="17">
        <v>0.26315789473684198</v>
      </c>
      <c r="F6212" s="17">
        <v>0.36645320055673702</v>
      </c>
      <c r="G6212" s="17">
        <v>0.302924505506669</v>
      </c>
    </row>
    <row r="6213" spans="1:7" x14ac:dyDescent="0.3">
      <c r="A6213" s="17" t="str">
        <f t="shared" si="102"/>
        <v>2022-23Murrindindi ShireAM2</v>
      </c>
      <c r="B6213" s="17" t="s">
        <v>289</v>
      </c>
      <c r="C6213" s="17" t="s">
        <v>245</v>
      </c>
      <c r="D6213" s="17" t="s">
        <v>323</v>
      </c>
      <c r="E6213" s="17">
        <v>0.39849624060150401</v>
      </c>
      <c r="F6213" s="17">
        <v>0.43219647255364302</v>
      </c>
      <c r="G6213" s="17">
        <v>0.403335697637482</v>
      </c>
    </row>
    <row r="6214" spans="1:7" x14ac:dyDescent="0.3">
      <c r="A6214" s="17" t="str">
        <f t="shared" si="102"/>
        <v>2022-23Murrindindi ShireAM1</v>
      </c>
      <c r="B6214" s="17" t="s">
        <v>289</v>
      </c>
      <c r="C6214" s="17" t="s">
        <v>245</v>
      </c>
      <c r="D6214" s="17" t="s">
        <v>318</v>
      </c>
      <c r="E6214" s="17">
        <v>2</v>
      </c>
      <c r="F6214" s="17">
        <v>1.9084866693768601</v>
      </c>
      <c r="G6214" s="17">
        <v>1.5994211490763599</v>
      </c>
    </row>
    <row r="6215" spans="1:7" x14ac:dyDescent="0.3">
      <c r="A6215" s="17" t="str">
        <f t="shared" si="102"/>
        <v>2022-23Murrindindi ShireAF7</v>
      </c>
      <c r="B6215" s="17" t="s">
        <v>289</v>
      </c>
      <c r="C6215" s="17" t="s">
        <v>245</v>
      </c>
      <c r="D6215" s="17" t="s">
        <v>322</v>
      </c>
      <c r="E6215" s="17">
        <v>21.905484293713499</v>
      </c>
      <c r="F6215" s="17">
        <v>11.500413423283</v>
      </c>
      <c r="G6215" s="17">
        <v>26.762344111696201</v>
      </c>
    </row>
    <row r="6216" spans="1:7" x14ac:dyDescent="0.3">
      <c r="A6216" s="17" t="str">
        <f t="shared" si="102"/>
        <v>2022-23Murrindindi ShireG1</v>
      </c>
      <c r="B6216" s="17" t="s">
        <v>289</v>
      </c>
      <c r="C6216" s="17" t="s">
        <v>245</v>
      </c>
      <c r="D6216" s="17" t="s">
        <v>338</v>
      </c>
      <c r="E6216" s="17">
        <v>6.2893081761006301E-3</v>
      </c>
      <c r="F6216" s="17">
        <v>8.9952113267928305E-2</v>
      </c>
      <c r="G6216" s="17">
        <v>0.12147516613515</v>
      </c>
    </row>
    <row r="6217" spans="1:7" x14ac:dyDescent="0.3">
      <c r="A6217" s="17" t="str">
        <f t="shared" si="102"/>
        <v>2022-23Murrindindi ShireWC3</v>
      </c>
      <c r="B6217" s="17" t="s">
        <v>289</v>
      </c>
      <c r="C6217" s="17" t="s">
        <v>245</v>
      </c>
      <c r="D6217" s="17" t="s">
        <v>292</v>
      </c>
      <c r="E6217" s="17">
        <v>163.522413793103</v>
      </c>
      <c r="F6217" s="17">
        <v>137.95516789220801</v>
      </c>
      <c r="G6217" s="17">
        <v>152.91838594168499</v>
      </c>
    </row>
    <row r="6218" spans="1:7" x14ac:dyDescent="0.3">
      <c r="A6218" s="17" t="str">
        <f t="shared" si="102"/>
        <v>2022-23Murrindindi ShireOP1</v>
      </c>
      <c r="B6218" s="17" t="s">
        <v>289</v>
      </c>
      <c r="C6218" s="17" t="s">
        <v>245</v>
      </c>
      <c r="D6218" s="17" t="s">
        <v>306</v>
      </c>
      <c r="E6218" s="17">
        <v>-7.7091812463660897E-2</v>
      </c>
      <c r="F6218" s="17">
        <v>-1.20220242720441E-2</v>
      </c>
      <c r="G6218" s="17">
        <v>3.1403886059135399E-3</v>
      </c>
    </row>
    <row r="6219" spans="1:7" x14ac:dyDescent="0.3">
      <c r="A6219" s="17" t="str">
        <f t="shared" si="102"/>
        <v>2022-23Murrindindi ShireO5</v>
      </c>
      <c r="B6219" s="17" t="s">
        <v>289</v>
      </c>
      <c r="C6219" s="17" t="s">
        <v>245</v>
      </c>
      <c r="D6219" s="17" t="s">
        <v>70</v>
      </c>
      <c r="E6219" s="17">
        <v>1.2494494739417701</v>
      </c>
      <c r="F6219" s="17">
        <v>1.1059595598276799</v>
      </c>
      <c r="G6219" s="17">
        <v>1.19628328895381</v>
      </c>
    </row>
    <row r="6220" spans="1:7" x14ac:dyDescent="0.3">
      <c r="A6220" s="17" t="str">
        <f t="shared" si="102"/>
        <v>2022-23Murrindindi ShireO4</v>
      </c>
      <c r="B6220" s="17" t="s">
        <v>289</v>
      </c>
      <c r="C6220" s="17" t="s">
        <v>245</v>
      </c>
      <c r="D6220" s="17" t="s">
        <v>313</v>
      </c>
      <c r="E6220" s="17">
        <v>0.27822120866590599</v>
      </c>
      <c r="F6220" s="17">
        <v>0.195570360867104</v>
      </c>
      <c r="G6220" s="17">
        <v>0.137349739100875</v>
      </c>
    </row>
    <row r="6221" spans="1:7" x14ac:dyDescent="0.3">
      <c r="A6221" s="17" t="str">
        <f t="shared" si="102"/>
        <v>2022-23Murrindindi ShireO3</v>
      </c>
      <c r="B6221" s="17" t="s">
        <v>289</v>
      </c>
      <c r="C6221" s="17" t="s">
        <v>245</v>
      </c>
      <c r="D6221" s="17" t="s">
        <v>314</v>
      </c>
      <c r="E6221" s="17">
        <v>0</v>
      </c>
      <c r="F6221" s="17">
        <v>2.9313650044590699E-2</v>
      </c>
      <c r="G6221" s="17">
        <v>1.2214437426094699E-2</v>
      </c>
    </row>
    <row r="6222" spans="1:7" x14ac:dyDescent="0.3">
      <c r="A6222" s="17" t="str">
        <f t="shared" si="102"/>
        <v>2022-23Murrindindi ShireO2</v>
      </c>
      <c r="B6222" s="17" t="s">
        <v>289</v>
      </c>
      <c r="C6222" s="17" t="s">
        <v>245</v>
      </c>
      <c r="D6222" s="17" t="s">
        <v>315</v>
      </c>
      <c r="E6222" s="17">
        <v>0</v>
      </c>
      <c r="F6222" s="17">
        <v>0.148505628817174</v>
      </c>
      <c r="G6222" s="17">
        <v>5.8338226419712903E-2</v>
      </c>
    </row>
    <row r="6223" spans="1:7" x14ac:dyDescent="0.3">
      <c r="A6223" s="17" t="str">
        <f t="shared" si="102"/>
        <v>2022-23Murrindindi ShireL2</v>
      </c>
      <c r="B6223" s="17" t="s">
        <v>289</v>
      </c>
      <c r="C6223" s="17" t="s">
        <v>245</v>
      </c>
      <c r="D6223" s="17" t="s">
        <v>316</v>
      </c>
      <c r="E6223" s="17">
        <v>-0.437423352481766</v>
      </c>
      <c r="F6223" s="17">
        <v>0.26483524241297501</v>
      </c>
      <c r="G6223" s="17">
        <v>0.64115064337039696</v>
      </c>
    </row>
    <row r="6224" spans="1:7" x14ac:dyDescent="0.3">
      <c r="A6224" s="17" t="str">
        <f t="shared" si="102"/>
        <v>2022-23Murrindindi ShireL1</v>
      </c>
      <c r="B6224" s="17" t="s">
        <v>289</v>
      </c>
      <c r="C6224" s="17" t="s">
        <v>245</v>
      </c>
      <c r="D6224" s="17" t="s">
        <v>63</v>
      </c>
      <c r="E6224" s="17">
        <v>3.1954431033369901</v>
      </c>
      <c r="F6224" s="17">
        <v>2.64124785824758</v>
      </c>
      <c r="G6224" s="17">
        <v>2.9752021076621098</v>
      </c>
    </row>
    <row r="6225" spans="1:7" x14ac:dyDescent="0.3">
      <c r="A6225" s="17" t="str">
        <f t="shared" si="102"/>
        <v>2022-23Murrindindi ShireE4</v>
      </c>
      <c r="B6225" s="17" t="s">
        <v>289</v>
      </c>
      <c r="C6225" s="17" t="s">
        <v>245</v>
      </c>
      <c r="D6225" s="17" t="s">
        <v>299</v>
      </c>
      <c r="E6225" s="17">
        <v>1852.5490196078399</v>
      </c>
      <c r="F6225" s="17">
        <v>1846.8824585038799</v>
      </c>
      <c r="G6225" s="17">
        <v>1755.6935531348099</v>
      </c>
    </row>
    <row r="6226" spans="1:7" x14ac:dyDescent="0.3">
      <c r="A6226" s="17" t="str">
        <f t="shared" si="102"/>
        <v>2022-23Murrindindi ShireE2</v>
      </c>
      <c r="B6226" s="17" t="s">
        <v>289</v>
      </c>
      <c r="C6226" s="17" t="s">
        <v>245</v>
      </c>
      <c r="D6226" s="17" t="s">
        <v>54</v>
      </c>
      <c r="E6226" s="17">
        <v>3995.5882352941198</v>
      </c>
      <c r="F6226" s="17">
        <v>3923.0064852901201</v>
      </c>
      <c r="G6226" s="17">
        <v>4569.9807724499497</v>
      </c>
    </row>
    <row r="6227" spans="1:7" x14ac:dyDescent="0.3">
      <c r="A6227" s="17" t="str">
        <f t="shared" si="102"/>
        <v>2022-23Murrindindi ShireR1</v>
      </c>
      <c r="B6227" s="17" t="s">
        <v>289</v>
      </c>
      <c r="C6227" s="17" t="s">
        <v>245</v>
      </c>
      <c r="D6227" s="17" t="s">
        <v>301</v>
      </c>
      <c r="E6227" s="17">
        <v>315.44715447154499</v>
      </c>
      <c r="F6227" s="17">
        <v>82.350770672540904</v>
      </c>
      <c r="G6227" s="17">
        <v>57.028314361718401</v>
      </c>
    </row>
    <row r="6228" spans="1:7" x14ac:dyDescent="0.3">
      <c r="A6228" s="17" t="str">
        <f t="shared" si="102"/>
        <v>2022-23Murrindindi ShireWC4</v>
      </c>
      <c r="B6228" s="17" t="s">
        <v>289</v>
      </c>
      <c r="C6228" s="17" t="s">
        <v>245</v>
      </c>
      <c r="D6228" s="17" t="s">
        <v>291</v>
      </c>
      <c r="E6228" s="17">
        <v>84.403676161077598</v>
      </c>
      <c r="F6228" s="17">
        <v>77.599560290157896</v>
      </c>
      <c r="G6228" s="17">
        <v>97.880194800568106</v>
      </c>
    </row>
    <row r="6229" spans="1:7" x14ac:dyDescent="0.3">
      <c r="A6229" s="17" t="str">
        <f t="shared" si="102"/>
        <v>2022-23Murrindindi ShireMC5</v>
      </c>
      <c r="B6229" s="17" t="s">
        <v>289</v>
      </c>
      <c r="C6229" s="17" t="s">
        <v>245</v>
      </c>
      <c r="D6229" s="17" t="s">
        <v>303</v>
      </c>
      <c r="E6229" s="17">
        <v>0.92857142857142905</v>
      </c>
      <c r="F6229" s="17">
        <v>0.822019356937015</v>
      </c>
      <c r="G6229" s="17">
        <v>0.81645995244027603</v>
      </c>
    </row>
    <row r="6230" spans="1:7" x14ac:dyDescent="0.3">
      <c r="A6230" s="17" t="str">
        <f t="shared" si="102"/>
        <v>2022-23Murrindindi ShireWC2</v>
      </c>
      <c r="B6230" s="17" t="s">
        <v>289</v>
      </c>
      <c r="C6230" s="17" t="s">
        <v>245</v>
      </c>
      <c r="D6230" s="17" t="s">
        <v>293</v>
      </c>
      <c r="E6230" s="17">
        <v>0.82891246684350095</v>
      </c>
      <c r="F6230" s="17">
        <v>6.0319201847867001</v>
      </c>
      <c r="G6230" s="17">
        <v>4.92750232175388</v>
      </c>
    </row>
    <row r="6231" spans="1:7" x14ac:dyDescent="0.3">
      <c r="A6231" s="17" t="str">
        <f t="shared" si="102"/>
        <v>2022-23Murrindindi ShireWC1</v>
      </c>
      <c r="B6231" s="17" t="s">
        <v>289</v>
      </c>
      <c r="C6231" s="17" t="s">
        <v>245</v>
      </c>
      <c r="D6231" s="17" t="s">
        <v>294</v>
      </c>
      <c r="E6231" s="17">
        <v>64.367816091953998</v>
      </c>
      <c r="F6231" s="17">
        <v>142.272041912909</v>
      </c>
      <c r="G6231" s="17">
        <v>132.40109578760399</v>
      </c>
    </row>
    <row r="6232" spans="1:7" x14ac:dyDescent="0.3">
      <c r="A6232" s="17" t="str">
        <f t="shared" si="102"/>
        <v>2022-23Murrindindi ShireSP4</v>
      </c>
      <c r="B6232" s="17" t="s">
        <v>289</v>
      </c>
      <c r="C6232" s="17" t="s">
        <v>245</v>
      </c>
      <c r="D6232" s="17" t="s">
        <v>319</v>
      </c>
      <c r="E6232" s="17">
        <v>0.5</v>
      </c>
      <c r="F6232" s="17">
        <v>0.52134335627158601</v>
      </c>
      <c r="G6232" s="17">
        <v>0.231578947368421</v>
      </c>
    </row>
    <row r="6233" spans="1:7" x14ac:dyDescent="0.3">
      <c r="A6233" s="17" t="str">
        <f t="shared" si="102"/>
        <v>2022-23Murrindindi ShireSP3</v>
      </c>
      <c r="B6233" s="17" t="s">
        <v>289</v>
      </c>
      <c r="C6233" s="17" t="s">
        <v>245</v>
      </c>
      <c r="D6233" s="17" t="s">
        <v>295</v>
      </c>
      <c r="E6233" s="17">
        <v>1404.36</v>
      </c>
      <c r="F6233" s="17">
        <v>3010.6430743850301</v>
      </c>
      <c r="G6233" s="17">
        <v>3012.9055755993099</v>
      </c>
    </row>
    <row r="6234" spans="1:7" x14ac:dyDescent="0.3">
      <c r="A6234" s="17" t="str">
        <f t="shared" si="102"/>
        <v>2022-23Murrindindi ShireSP1</v>
      </c>
      <c r="B6234" s="17" t="s">
        <v>289</v>
      </c>
      <c r="C6234" s="17" t="s">
        <v>245</v>
      </c>
      <c r="D6234" s="17" t="s">
        <v>305</v>
      </c>
      <c r="E6234" s="17">
        <v>47.25</v>
      </c>
      <c r="F6234" s="17">
        <v>87.031818181818196</v>
      </c>
      <c r="G6234" s="17">
        <v>76.302631578947398</v>
      </c>
    </row>
    <row r="6235" spans="1:7" x14ac:dyDescent="0.3">
      <c r="A6235" s="17" t="str">
        <f t="shared" si="102"/>
        <v>2022-23Murrindindi ShireR4</v>
      </c>
      <c r="B6235" s="17" t="s">
        <v>289</v>
      </c>
      <c r="C6235" s="17" t="s">
        <v>245</v>
      </c>
      <c r="D6235" s="17" t="s">
        <v>290</v>
      </c>
      <c r="E6235" s="17">
        <v>0</v>
      </c>
      <c r="F6235" s="17">
        <v>18.264228852014799</v>
      </c>
      <c r="G6235" s="17">
        <v>6.8460442646501303</v>
      </c>
    </row>
    <row r="6236" spans="1:7" x14ac:dyDescent="0.3">
      <c r="A6236" s="17" t="str">
        <f t="shared" si="102"/>
        <v>2022-23Murrindindi ShireR5</v>
      </c>
      <c r="B6236" s="17" t="s">
        <v>289</v>
      </c>
      <c r="C6236" s="17" t="s">
        <v>245</v>
      </c>
      <c r="D6236" s="17" t="s">
        <v>298</v>
      </c>
      <c r="E6236" s="17">
        <v>40</v>
      </c>
      <c r="F6236" s="17">
        <v>50.147435897435898</v>
      </c>
      <c r="G6236" s="17">
        <v>44.210526315789501</v>
      </c>
    </row>
    <row r="6237" spans="1:7" x14ac:dyDescent="0.3">
      <c r="A6237" s="17" t="str">
        <f t="shared" si="102"/>
        <v>2022-23Murrindindi ShireR2</v>
      </c>
      <c r="B6237" s="17" t="s">
        <v>289</v>
      </c>
      <c r="C6237" s="17" t="s">
        <v>245</v>
      </c>
      <c r="D6237" s="17" t="s">
        <v>31</v>
      </c>
      <c r="E6237" s="17">
        <v>0.97869918699186997</v>
      </c>
      <c r="F6237" s="17">
        <v>0.96653235715222696</v>
      </c>
      <c r="G6237" s="17">
        <v>0.96732087541506495</v>
      </c>
    </row>
    <row r="6238" spans="1:7" x14ac:dyDescent="0.3">
      <c r="A6238" s="17" t="str">
        <f t="shared" si="102"/>
        <v>2022-23Murrindindi ShireAF6</v>
      </c>
      <c r="B6238" s="17" t="s">
        <v>289</v>
      </c>
      <c r="C6238" s="17" t="s">
        <v>245</v>
      </c>
      <c r="D6238" s="17" t="s">
        <v>332</v>
      </c>
      <c r="E6238" s="17">
        <v>1.6409905506679701</v>
      </c>
      <c r="F6238" s="17">
        <v>4.5893074838611296</v>
      </c>
      <c r="G6238" s="17">
        <v>2.3065601240578499</v>
      </c>
    </row>
    <row r="6239" spans="1:7" x14ac:dyDescent="0.3">
      <c r="A6239" s="17" t="str">
        <f t="shared" si="102"/>
        <v>2022-23Murrindindi ShireMC6</v>
      </c>
      <c r="B6239" s="17" t="s">
        <v>289</v>
      </c>
      <c r="C6239" s="17" t="s">
        <v>245</v>
      </c>
      <c r="D6239" s="17" t="s">
        <v>302</v>
      </c>
      <c r="E6239" s="17">
        <v>0.99193548387096797</v>
      </c>
      <c r="F6239" s="17">
        <v>0.97788007754137096</v>
      </c>
      <c r="G6239" s="17">
        <v>0.99135739094049602</v>
      </c>
    </row>
    <row r="6240" spans="1:7" x14ac:dyDescent="0.3">
      <c r="A6240" s="17" t="str">
        <f t="shared" si="102"/>
        <v>2022-23Murrindindi ShireWC5</v>
      </c>
      <c r="B6240" s="17" t="s">
        <v>289</v>
      </c>
      <c r="C6240" s="17" t="s">
        <v>245</v>
      </c>
      <c r="D6240" s="17" t="s">
        <v>46</v>
      </c>
      <c r="E6240" s="17">
        <v>0.34774774774774803</v>
      </c>
      <c r="F6240" s="17">
        <v>0.48157373029276901</v>
      </c>
      <c r="G6240" s="17">
        <v>0.38112156230785199</v>
      </c>
    </row>
    <row r="6241" spans="1:7" x14ac:dyDescent="0.3">
      <c r="A6241" s="17" t="str">
        <f t="shared" si="102"/>
        <v>2022-23Murrindindi ShireC7</v>
      </c>
      <c r="B6241" s="17" t="s">
        <v>289</v>
      </c>
      <c r="C6241" s="17" t="s">
        <v>245</v>
      </c>
      <c r="D6241" s="17" t="s">
        <v>296</v>
      </c>
      <c r="E6241" s="17">
        <v>0.20348837209302301</v>
      </c>
      <c r="F6241" s="17">
        <v>0.182727611163157</v>
      </c>
      <c r="G6241" s="17">
        <v>0.21830894670304499</v>
      </c>
    </row>
    <row r="6242" spans="1:7" x14ac:dyDescent="0.3">
      <c r="A6242" s="17" t="str">
        <f t="shared" si="102"/>
        <v>2022-23Murrindindi ShireAF2</v>
      </c>
      <c r="B6242" s="17" t="s">
        <v>289</v>
      </c>
      <c r="C6242" s="17" t="s">
        <v>245</v>
      </c>
      <c r="D6242" s="17" t="s">
        <v>321</v>
      </c>
      <c r="E6242" s="17">
        <v>1</v>
      </c>
      <c r="F6242" s="17">
        <v>1.5932435144763899</v>
      </c>
      <c r="G6242" s="17">
        <v>0.72807017543859598</v>
      </c>
    </row>
    <row r="6243" spans="1:7" x14ac:dyDescent="0.3">
      <c r="A6243" s="17" t="str">
        <f t="shared" si="102"/>
        <v>2022-23Murrindindi ShireSP2</v>
      </c>
      <c r="B6243" s="17" t="s">
        <v>289</v>
      </c>
      <c r="C6243" s="17" t="s">
        <v>245</v>
      </c>
      <c r="D6243" s="17" t="s">
        <v>38</v>
      </c>
      <c r="E6243" s="17">
        <v>0.77911646586345396</v>
      </c>
      <c r="F6243" s="17">
        <v>0.63316761822819201</v>
      </c>
      <c r="G6243" s="17">
        <v>0.666186949109148</v>
      </c>
    </row>
    <row r="6244" spans="1:7" x14ac:dyDescent="0.3">
      <c r="A6244" s="17" t="str">
        <f t="shared" si="102"/>
        <v>2022-23Murrindindi ShireC6</v>
      </c>
      <c r="B6244" s="17" t="s">
        <v>289</v>
      </c>
      <c r="C6244" s="17" t="s">
        <v>245</v>
      </c>
      <c r="D6244" s="17" t="s">
        <v>307</v>
      </c>
      <c r="E6244" s="17">
        <v>6</v>
      </c>
      <c r="F6244" s="17">
        <v>5.4936708860759502</v>
      </c>
      <c r="G6244" s="17">
        <v>4.2105263157894699</v>
      </c>
    </row>
    <row r="6245" spans="1:7" x14ac:dyDescent="0.3">
      <c r="A6245" s="17" t="str">
        <f t="shared" si="102"/>
        <v>2022-23Murrindindi ShireC5</v>
      </c>
      <c r="B6245" s="17" t="s">
        <v>289</v>
      </c>
      <c r="C6245" s="17" t="s">
        <v>245</v>
      </c>
      <c r="D6245" s="17" t="s">
        <v>308</v>
      </c>
      <c r="E6245" s="17">
        <v>543.30400782013703</v>
      </c>
      <c r="F6245" s="17">
        <v>564.26027484438498</v>
      </c>
      <c r="G6245" s="17">
        <v>1235.79975192858</v>
      </c>
    </row>
    <row r="6246" spans="1:7" x14ac:dyDescent="0.3">
      <c r="A6246" s="17" t="str">
        <f t="shared" si="102"/>
        <v>2022-23Murrindindi ShireC4</v>
      </c>
      <c r="B6246" s="17" t="s">
        <v>289</v>
      </c>
      <c r="C6246" s="17" t="s">
        <v>245</v>
      </c>
      <c r="D6246" s="17" t="s">
        <v>309</v>
      </c>
      <c r="E6246" s="17">
        <v>1828.86933854676</v>
      </c>
      <c r="F6246" s="17">
        <v>1671.0885249641201</v>
      </c>
      <c r="G6246" s="17">
        <v>2117.69459453337</v>
      </c>
    </row>
    <row r="6247" spans="1:7" x14ac:dyDescent="0.3">
      <c r="A6247" s="17" t="str">
        <f t="shared" si="102"/>
        <v>2022-23Murrindindi ShireC3</v>
      </c>
      <c r="B6247" s="17" t="s">
        <v>289</v>
      </c>
      <c r="C6247" s="17" t="s">
        <v>245</v>
      </c>
      <c r="D6247" s="17" t="s">
        <v>310</v>
      </c>
      <c r="E6247" s="17">
        <v>12.2956730769231</v>
      </c>
      <c r="F6247" s="17">
        <v>105.235536283898</v>
      </c>
      <c r="G6247" s="17">
        <v>10.7043753689524</v>
      </c>
    </row>
    <row r="6248" spans="1:7" x14ac:dyDescent="0.3">
      <c r="A6248" s="17" t="str">
        <f t="shared" si="102"/>
        <v>2022-23Murrindindi ShireC2</v>
      </c>
      <c r="B6248" s="17" t="s">
        <v>289</v>
      </c>
      <c r="C6248" s="17" t="s">
        <v>245</v>
      </c>
      <c r="D6248" s="17" t="s">
        <v>311</v>
      </c>
      <c r="E6248" s="17">
        <v>27546.953405017899</v>
      </c>
      <c r="F6248" s="17">
        <v>17890.101708148799</v>
      </c>
      <c r="G6248" s="17">
        <v>30135.371582516502</v>
      </c>
    </row>
    <row r="6249" spans="1:7" x14ac:dyDescent="0.3">
      <c r="A6249" s="17" t="str">
        <f t="shared" si="102"/>
        <v>2022-23Murrindindi ShireC1</v>
      </c>
      <c r="B6249" s="17" t="s">
        <v>289</v>
      </c>
      <c r="C6249" s="17" t="s">
        <v>245</v>
      </c>
      <c r="D6249" s="17" t="s">
        <v>312</v>
      </c>
      <c r="E6249" s="17">
        <v>2655.9139784946201</v>
      </c>
      <c r="F6249" s="17">
        <v>2409.9772621942202</v>
      </c>
      <c r="G6249" s="17">
        <v>3709.88815742931</v>
      </c>
    </row>
    <row r="6250" spans="1:7" x14ac:dyDescent="0.3">
      <c r="A6250" s="17" t="str">
        <f t="shared" si="102"/>
        <v>2022-23Murrindindi ShireS2</v>
      </c>
      <c r="B6250" s="17" t="s">
        <v>289</v>
      </c>
      <c r="C6250" s="17" t="s">
        <v>245</v>
      </c>
      <c r="D6250" s="17" t="s">
        <v>317</v>
      </c>
      <c r="E6250" s="17">
        <v>2.8980611539397498E-3</v>
      </c>
      <c r="F6250" s="17">
        <v>3.07688577560212E-3</v>
      </c>
      <c r="G6250" s="17">
        <v>3.4588357031378699E-3</v>
      </c>
    </row>
    <row r="6251" spans="1:7" x14ac:dyDescent="0.3">
      <c r="A6251" s="17" t="str">
        <f t="shared" si="102"/>
        <v>2022-23Murrindindi ShireS1</v>
      </c>
      <c r="B6251" s="17" t="s">
        <v>289</v>
      </c>
      <c r="C6251" s="17" t="s">
        <v>245</v>
      </c>
      <c r="D6251" s="17" t="s">
        <v>116</v>
      </c>
      <c r="E6251" s="17">
        <v>0.60174956393043999</v>
      </c>
      <c r="F6251" s="17">
        <v>0.58414073656118604</v>
      </c>
      <c r="G6251" s="17">
        <v>0.47494369285893101</v>
      </c>
    </row>
    <row r="6252" spans="1:7" x14ac:dyDescent="0.3">
      <c r="A6252" s="17" t="str">
        <f t="shared" si="102"/>
        <v>2022-23Nillumbik ShireLB1</v>
      </c>
      <c r="B6252" s="17" t="s">
        <v>289</v>
      </c>
      <c r="C6252" s="17" t="s">
        <v>246</v>
      </c>
      <c r="D6252" s="17" t="s">
        <v>329</v>
      </c>
      <c r="E6252" s="17">
        <v>8.4455141795325908</v>
      </c>
      <c r="F6252" s="17">
        <v>3.7135197666989099</v>
      </c>
      <c r="G6252" s="17">
        <v>5.8542506533437999</v>
      </c>
    </row>
    <row r="6253" spans="1:7" x14ac:dyDescent="0.3">
      <c r="A6253" s="17" t="str">
        <f t="shared" si="102"/>
        <v>2022-23Nillumbik ShireMC5</v>
      </c>
      <c r="B6253" s="17" t="s">
        <v>289</v>
      </c>
      <c r="C6253" s="17" t="s">
        <v>246</v>
      </c>
      <c r="D6253" s="17" t="s">
        <v>303</v>
      </c>
      <c r="E6253" s="17">
        <v>0.73170731707317105</v>
      </c>
      <c r="F6253" s="17">
        <v>0.822019356937015</v>
      </c>
      <c r="G6253" s="17">
        <v>0.78522883059354698</v>
      </c>
    </row>
    <row r="6254" spans="1:7" x14ac:dyDescent="0.3">
      <c r="A6254" s="17" t="str">
        <f t="shared" si="102"/>
        <v>2022-23Nillumbik ShireSP1</v>
      </c>
      <c r="B6254" s="17" t="s">
        <v>289</v>
      </c>
      <c r="C6254" s="17" t="s">
        <v>246</v>
      </c>
      <c r="D6254" s="17" t="s">
        <v>305</v>
      </c>
      <c r="E6254" s="17">
        <v>102</v>
      </c>
      <c r="F6254" s="17">
        <v>87.031818181818196</v>
      </c>
      <c r="G6254" s="17">
        <v>110.444444444444</v>
      </c>
    </row>
    <row r="6255" spans="1:7" x14ac:dyDescent="0.3">
      <c r="A6255" s="17" t="str">
        <f t="shared" si="102"/>
        <v>2022-23Nillumbik ShireR5</v>
      </c>
      <c r="B6255" s="17" t="s">
        <v>289</v>
      </c>
      <c r="C6255" s="17" t="s">
        <v>246</v>
      </c>
      <c r="D6255" s="17" t="s">
        <v>298</v>
      </c>
      <c r="E6255" s="17">
        <v>68.5</v>
      </c>
      <c r="F6255" s="17">
        <v>50.147435897435898</v>
      </c>
      <c r="G6255" s="17">
        <v>54.5</v>
      </c>
    </row>
    <row r="6256" spans="1:7" x14ac:dyDescent="0.3">
      <c r="A6256" s="17" t="str">
        <f t="shared" si="102"/>
        <v>2022-23Nillumbik ShireR4</v>
      </c>
      <c r="B6256" s="17" t="s">
        <v>289</v>
      </c>
      <c r="C6256" s="17" t="s">
        <v>246</v>
      </c>
      <c r="D6256" s="17" t="s">
        <v>290</v>
      </c>
      <c r="E6256" s="17">
        <v>14.8965008655103</v>
      </c>
      <c r="F6256" s="17">
        <v>18.264228852014799</v>
      </c>
      <c r="G6256" s="17">
        <v>27.672442074190801</v>
      </c>
    </row>
    <row r="6257" spans="1:7" x14ac:dyDescent="0.3">
      <c r="A6257" s="17" t="str">
        <f t="shared" ref="A6257:A6320" si="103">CONCATENATE(B6257,C6257,D6257)</f>
        <v>2022-23Nillumbik ShireR3</v>
      </c>
      <c r="B6257" s="17" t="s">
        <v>289</v>
      </c>
      <c r="C6257" s="17" t="s">
        <v>246</v>
      </c>
      <c r="D6257" s="17" t="s">
        <v>300</v>
      </c>
      <c r="E6257" s="17">
        <v>166.725773195876</v>
      </c>
      <c r="F6257" s="17">
        <v>112.740943187181</v>
      </c>
      <c r="G6257" s="17">
        <v>119.807698928147</v>
      </c>
    </row>
    <row r="6258" spans="1:7" x14ac:dyDescent="0.3">
      <c r="A6258" s="17" t="str">
        <f t="shared" si="103"/>
        <v>2022-23Nillumbik ShireR2</v>
      </c>
      <c r="B6258" s="17" t="s">
        <v>289</v>
      </c>
      <c r="C6258" s="17" t="s">
        <v>246</v>
      </c>
      <c r="D6258" s="17" t="s">
        <v>31</v>
      </c>
      <c r="E6258" s="17">
        <v>0.95277207392197105</v>
      </c>
      <c r="F6258" s="17">
        <v>0.96653235715222696</v>
      </c>
      <c r="G6258" s="17">
        <v>0.967285596737681</v>
      </c>
    </row>
    <row r="6259" spans="1:7" x14ac:dyDescent="0.3">
      <c r="A6259" s="17" t="str">
        <f t="shared" si="103"/>
        <v>2022-23Nillumbik ShireR1</v>
      </c>
      <c r="B6259" s="17" t="s">
        <v>289</v>
      </c>
      <c r="C6259" s="17" t="s">
        <v>246</v>
      </c>
      <c r="D6259" s="17" t="s">
        <v>301</v>
      </c>
      <c r="E6259" s="17">
        <v>57.905544147843898</v>
      </c>
      <c r="F6259" s="17">
        <v>82.350770672540904</v>
      </c>
      <c r="G6259" s="17">
        <v>103.622671087523</v>
      </c>
    </row>
    <row r="6260" spans="1:7" x14ac:dyDescent="0.3">
      <c r="A6260" s="17" t="str">
        <f t="shared" si="103"/>
        <v>2022-23Nillumbik ShireMC6</v>
      </c>
      <c r="B6260" s="17" t="s">
        <v>289</v>
      </c>
      <c r="C6260" s="17" t="s">
        <v>246</v>
      </c>
      <c r="D6260" s="17" t="s">
        <v>302</v>
      </c>
      <c r="E6260" s="17">
        <v>0.97020484171322197</v>
      </c>
      <c r="F6260" s="17">
        <v>0.97788007754137096</v>
      </c>
      <c r="G6260" s="17">
        <v>0.97046540966168904</v>
      </c>
    </row>
    <row r="6261" spans="1:7" x14ac:dyDescent="0.3">
      <c r="A6261" s="17" t="str">
        <f t="shared" si="103"/>
        <v>2022-23Nillumbik ShireSP2</v>
      </c>
      <c r="B6261" s="17" t="s">
        <v>289</v>
      </c>
      <c r="C6261" s="17" t="s">
        <v>246</v>
      </c>
      <c r="D6261" s="17" t="s">
        <v>38</v>
      </c>
      <c r="E6261" s="17">
        <v>0.55985267034990804</v>
      </c>
      <c r="F6261" s="17">
        <v>0.63316761822819201</v>
      </c>
      <c r="G6261" s="17">
        <v>0.54492867954119895</v>
      </c>
    </row>
    <row r="6262" spans="1:7" x14ac:dyDescent="0.3">
      <c r="A6262" s="17" t="str">
        <f t="shared" si="103"/>
        <v>2022-23Nillumbik ShireMC4</v>
      </c>
      <c r="B6262" s="17" t="s">
        <v>289</v>
      </c>
      <c r="C6262" s="17" t="s">
        <v>246</v>
      </c>
      <c r="D6262" s="17" t="s">
        <v>304</v>
      </c>
      <c r="E6262" s="17">
        <v>0.79870265745972002</v>
      </c>
      <c r="F6262" s="17">
        <v>0.77911428914280301</v>
      </c>
      <c r="G6262" s="17">
        <v>0.67265637912966902</v>
      </c>
    </row>
    <row r="6263" spans="1:7" x14ac:dyDescent="0.3">
      <c r="A6263" s="17" t="str">
        <f t="shared" si="103"/>
        <v>2022-23Nillumbik ShireMC3</v>
      </c>
      <c r="B6263" s="17" t="s">
        <v>289</v>
      </c>
      <c r="C6263" s="17" t="s">
        <v>246</v>
      </c>
      <c r="D6263" s="17" t="s">
        <v>297</v>
      </c>
      <c r="E6263" s="17">
        <v>72.216266247602803</v>
      </c>
      <c r="F6263" s="17">
        <v>86.610523781947194</v>
      </c>
      <c r="G6263" s="17">
        <v>83.042733774222697</v>
      </c>
    </row>
    <row r="6264" spans="1:7" x14ac:dyDescent="0.3">
      <c r="A6264" s="17" t="str">
        <f t="shared" si="103"/>
        <v>2022-23Nillumbik ShireMC2</v>
      </c>
      <c r="B6264" s="17" t="s">
        <v>289</v>
      </c>
      <c r="C6264" s="17" t="s">
        <v>246</v>
      </c>
      <c r="D6264" s="17" t="s">
        <v>320</v>
      </c>
      <c r="E6264" s="17">
        <v>1.01117318435754</v>
      </c>
      <c r="F6264" s="17">
        <v>1.02181898787823</v>
      </c>
      <c r="G6264" s="17">
        <v>1.0125091291628601</v>
      </c>
    </row>
    <row r="6265" spans="1:7" x14ac:dyDescent="0.3">
      <c r="A6265" s="17" t="str">
        <f t="shared" si="103"/>
        <v>2022-23Nillumbik ShireLB5</v>
      </c>
      <c r="B6265" s="17" t="s">
        <v>289</v>
      </c>
      <c r="C6265" s="17" t="s">
        <v>246</v>
      </c>
      <c r="D6265" s="17" t="s">
        <v>330</v>
      </c>
      <c r="E6265" s="17">
        <v>43.0664921465969</v>
      </c>
      <c r="F6265" s="17">
        <v>35.380655636704098</v>
      </c>
      <c r="G6265" s="17">
        <v>23.317717176832598</v>
      </c>
    </row>
    <row r="6266" spans="1:7" x14ac:dyDescent="0.3">
      <c r="A6266" s="17" t="str">
        <f t="shared" si="103"/>
        <v>2022-23Nillumbik ShireSP3</v>
      </c>
      <c r="B6266" s="17" t="s">
        <v>289</v>
      </c>
      <c r="C6266" s="17" t="s">
        <v>246</v>
      </c>
      <c r="D6266" s="17" t="s">
        <v>295</v>
      </c>
      <c r="E6266" s="17">
        <v>2788.89207419899</v>
      </c>
      <c r="F6266" s="17">
        <v>3010.6430743850301</v>
      </c>
      <c r="G6266" s="17">
        <v>3453.49278880476</v>
      </c>
    </row>
    <row r="6267" spans="1:7" x14ac:dyDescent="0.3">
      <c r="A6267" s="17" t="str">
        <f t="shared" si="103"/>
        <v>2022-23Nillumbik ShireLB2</v>
      </c>
      <c r="B6267" s="17" t="s">
        <v>289</v>
      </c>
      <c r="C6267" s="17" t="s">
        <v>246</v>
      </c>
      <c r="D6267" s="17" t="s">
        <v>334</v>
      </c>
      <c r="E6267" s="17">
        <v>0.91138361516390898</v>
      </c>
      <c r="F6267" s="17">
        <v>0.62179871830665301</v>
      </c>
      <c r="G6267" s="17">
        <v>0.75634440302947004</v>
      </c>
    </row>
    <row r="6268" spans="1:7" x14ac:dyDescent="0.3">
      <c r="A6268" s="17" t="str">
        <f t="shared" si="103"/>
        <v>2022-23Nillumbik ShireE2</v>
      </c>
      <c r="B6268" s="17" t="s">
        <v>289</v>
      </c>
      <c r="C6268" s="17" t="s">
        <v>246</v>
      </c>
      <c r="D6268" s="17" t="s">
        <v>54</v>
      </c>
      <c r="E6268" s="17">
        <v>4566.625</v>
      </c>
      <c r="F6268" s="17">
        <v>3923.0064852901201</v>
      </c>
      <c r="G6268" s="17">
        <v>3358.7635653862599</v>
      </c>
    </row>
    <row r="6269" spans="1:7" x14ac:dyDescent="0.3">
      <c r="A6269" s="17" t="str">
        <f t="shared" si="103"/>
        <v>2022-23Nillumbik ShireG5</v>
      </c>
      <c r="B6269" s="17" t="s">
        <v>289</v>
      </c>
      <c r="C6269" s="17" t="s">
        <v>246</v>
      </c>
      <c r="D6269" s="17" t="s">
        <v>335</v>
      </c>
      <c r="E6269" s="17">
        <v>67.7</v>
      </c>
      <c r="F6269" s="17">
        <v>53.15</v>
      </c>
      <c r="G6269" s="17">
        <v>57.3</v>
      </c>
    </row>
    <row r="6270" spans="1:7" x14ac:dyDescent="0.3">
      <c r="A6270" s="17" t="str">
        <f t="shared" si="103"/>
        <v>2022-23Nillumbik ShireG4</v>
      </c>
      <c r="B6270" s="17" t="s">
        <v>289</v>
      </c>
      <c r="C6270" s="17" t="s">
        <v>246</v>
      </c>
      <c r="D6270" s="17" t="s">
        <v>336</v>
      </c>
      <c r="E6270" s="17">
        <v>51175.19</v>
      </c>
      <c r="F6270" s="17">
        <v>57531.340882433498</v>
      </c>
      <c r="G6270" s="17">
        <v>94308.636049382694</v>
      </c>
    </row>
    <row r="6271" spans="1:7" x14ac:dyDescent="0.3">
      <c r="A6271" s="17" t="str">
        <f t="shared" si="103"/>
        <v>2022-23Nillumbik ShireG3</v>
      </c>
      <c r="B6271" s="17" t="s">
        <v>289</v>
      </c>
      <c r="C6271" s="17" t="s">
        <v>246</v>
      </c>
      <c r="D6271" s="17" t="s">
        <v>337</v>
      </c>
      <c r="E6271" s="17">
        <v>0.89285714285714302</v>
      </c>
      <c r="F6271" s="17">
        <v>0.926844095214302</v>
      </c>
      <c r="G6271" s="17">
        <v>0.90464477047700598</v>
      </c>
    </row>
    <row r="6272" spans="1:7" x14ac:dyDescent="0.3">
      <c r="A6272" s="17" t="str">
        <f t="shared" si="103"/>
        <v>2022-23Nillumbik ShireG1</v>
      </c>
      <c r="B6272" s="17" t="s">
        <v>289</v>
      </c>
      <c r="C6272" s="17" t="s">
        <v>246</v>
      </c>
      <c r="D6272" s="17" t="s">
        <v>338</v>
      </c>
      <c r="E6272" s="17">
        <v>1.9801980198019799E-2</v>
      </c>
      <c r="F6272" s="17">
        <v>8.9952113267928305E-2</v>
      </c>
      <c r="G6272" s="17">
        <v>7.5967243171989302E-2</v>
      </c>
    </row>
    <row r="6273" spans="1:7" x14ac:dyDescent="0.3">
      <c r="A6273" s="17" t="str">
        <f t="shared" si="103"/>
        <v>2022-23Nillumbik ShireLB4</v>
      </c>
      <c r="B6273" s="17" t="s">
        <v>289</v>
      </c>
      <c r="C6273" s="17" t="s">
        <v>246</v>
      </c>
      <c r="D6273" s="17" t="s">
        <v>331</v>
      </c>
      <c r="E6273" s="17">
        <v>0.25830966056358501</v>
      </c>
      <c r="F6273" s="17">
        <v>0.122091598425925</v>
      </c>
      <c r="G6273" s="17">
        <v>0.106020330487215</v>
      </c>
    </row>
    <row r="6274" spans="1:7" x14ac:dyDescent="0.3">
      <c r="A6274" s="17" t="str">
        <f t="shared" si="103"/>
        <v>2022-23Nillumbik ShireO4</v>
      </c>
      <c r="B6274" s="17" t="s">
        <v>289</v>
      </c>
      <c r="C6274" s="17" t="s">
        <v>246</v>
      </c>
      <c r="D6274" s="17" t="s">
        <v>313</v>
      </c>
      <c r="E6274" s="17">
        <v>0.24268880557043401</v>
      </c>
      <c r="F6274" s="17">
        <v>0.195570360867104</v>
      </c>
      <c r="G6274" s="17">
        <v>0.16612803098367299</v>
      </c>
    </row>
    <row r="6275" spans="1:7" x14ac:dyDescent="0.3">
      <c r="A6275" s="17" t="str">
        <f t="shared" si="103"/>
        <v>2022-23Nillumbik ShireC7</v>
      </c>
      <c r="B6275" s="17" t="s">
        <v>289</v>
      </c>
      <c r="C6275" s="17" t="s">
        <v>246</v>
      </c>
      <c r="D6275" s="17" t="s">
        <v>296</v>
      </c>
      <c r="E6275" s="17">
        <v>0.158774373259053</v>
      </c>
      <c r="F6275" s="17">
        <v>0.182727611163157</v>
      </c>
      <c r="G6275" s="17">
        <v>0.166666346395827</v>
      </c>
    </row>
    <row r="6276" spans="1:7" x14ac:dyDescent="0.3">
      <c r="A6276" s="17" t="str">
        <f t="shared" si="103"/>
        <v>2022-23Nillumbik ShireC6</v>
      </c>
      <c r="B6276" s="17" t="s">
        <v>289</v>
      </c>
      <c r="C6276" s="17" t="s">
        <v>246</v>
      </c>
      <c r="D6276" s="17" t="s">
        <v>307</v>
      </c>
      <c r="E6276" s="17">
        <v>10</v>
      </c>
      <c r="F6276" s="17">
        <v>5.4936708860759502</v>
      </c>
      <c r="G6276" s="17">
        <v>6</v>
      </c>
    </row>
    <row r="6277" spans="1:7" x14ac:dyDescent="0.3">
      <c r="A6277" s="17" t="str">
        <f t="shared" si="103"/>
        <v>2022-23Nillumbik ShireC5</v>
      </c>
      <c r="B6277" s="17" t="s">
        <v>289</v>
      </c>
      <c r="C6277" s="17" t="s">
        <v>246</v>
      </c>
      <c r="D6277" s="17" t="s">
        <v>308</v>
      </c>
      <c r="E6277" s="17">
        <v>105.50531492939901</v>
      </c>
      <c r="F6277" s="17">
        <v>564.26027484438498</v>
      </c>
      <c r="G6277" s="17">
        <v>194.45749852549801</v>
      </c>
    </row>
    <row r="6278" spans="1:7" x14ac:dyDescent="0.3">
      <c r="A6278" s="17" t="str">
        <f t="shared" si="103"/>
        <v>2022-23Nillumbik ShireC4</v>
      </c>
      <c r="B6278" s="17" t="s">
        <v>289</v>
      </c>
      <c r="C6278" s="17" t="s">
        <v>246</v>
      </c>
      <c r="D6278" s="17" t="s">
        <v>309</v>
      </c>
      <c r="E6278" s="17">
        <v>1481.0407742344901</v>
      </c>
      <c r="F6278" s="17">
        <v>1671.0885249641201</v>
      </c>
      <c r="G6278" s="17">
        <v>1159.8138597319501</v>
      </c>
    </row>
    <row r="6279" spans="1:7" x14ac:dyDescent="0.3">
      <c r="A6279" s="17" t="str">
        <f t="shared" si="103"/>
        <v>2022-23Nillumbik ShireC3</v>
      </c>
      <c r="B6279" s="17" t="s">
        <v>289</v>
      </c>
      <c r="C6279" s="17" t="s">
        <v>246</v>
      </c>
      <c r="D6279" s="17" t="s">
        <v>310</v>
      </c>
      <c r="E6279" s="17">
        <v>80.063512226103498</v>
      </c>
      <c r="F6279" s="17">
        <v>105.235536283898</v>
      </c>
      <c r="G6279" s="17">
        <v>131.84469153030301</v>
      </c>
    </row>
    <row r="6280" spans="1:7" x14ac:dyDescent="0.3">
      <c r="A6280" s="17" t="str">
        <f t="shared" si="103"/>
        <v>2022-23Nillumbik ShireC2</v>
      </c>
      <c r="B6280" s="17" t="s">
        <v>289</v>
      </c>
      <c r="C6280" s="17" t="s">
        <v>246</v>
      </c>
      <c r="D6280" s="17" t="s">
        <v>311</v>
      </c>
      <c r="E6280" s="17">
        <v>7027.7169601776905</v>
      </c>
      <c r="F6280" s="17">
        <v>17890.101708148799</v>
      </c>
      <c r="G6280" s="17">
        <v>10680.0975748766</v>
      </c>
    </row>
    <row r="6281" spans="1:7" x14ac:dyDescent="0.3">
      <c r="A6281" s="17" t="str">
        <f t="shared" si="103"/>
        <v>2022-23Nillumbik ShireC1</v>
      </c>
      <c r="B6281" s="17" t="s">
        <v>289</v>
      </c>
      <c r="C6281" s="17" t="s">
        <v>246</v>
      </c>
      <c r="D6281" s="17" t="s">
        <v>312</v>
      </c>
      <c r="E6281" s="17">
        <v>1738.83864826273</v>
      </c>
      <c r="F6281" s="17">
        <v>2409.9772621942202</v>
      </c>
      <c r="G6281" s="17">
        <v>1412.68854528723</v>
      </c>
    </row>
    <row r="6282" spans="1:7" x14ac:dyDescent="0.3">
      <c r="A6282" s="17" t="str">
        <f t="shared" si="103"/>
        <v>2022-23Nillumbik ShireS2</v>
      </c>
      <c r="B6282" s="17" t="s">
        <v>289</v>
      </c>
      <c r="C6282" s="17" t="s">
        <v>246</v>
      </c>
      <c r="D6282" s="17" t="s">
        <v>317</v>
      </c>
      <c r="E6282" s="17">
        <v>3.0208613453938001E-3</v>
      </c>
      <c r="F6282" s="17">
        <v>3.07688577560212E-3</v>
      </c>
      <c r="G6282" s="17">
        <v>2.7785040030474501E-3</v>
      </c>
    </row>
    <row r="6283" spans="1:7" x14ac:dyDescent="0.3">
      <c r="A6283" s="17" t="str">
        <f t="shared" si="103"/>
        <v>2022-23Nillumbik ShireS1</v>
      </c>
      <c r="B6283" s="17" t="s">
        <v>289</v>
      </c>
      <c r="C6283" s="17" t="s">
        <v>246</v>
      </c>
      <c r="D6283" s="17" t="s">
        <v>116</v>
      </c>
      <c r="E6283" s="17">
        <v>0.72660897517567202</v>
      </c>
      <c r="F6283" s="17">
        <v>0.58414073656118604</v>
      </c>
      <c r="G6283" s="17">
        <v>0.65674447058462804</v>
      </c>
    </row>
    <row r="6284" spans="1:7" x14ac:dyDescent="0.3">
      <c r="A6284" s="17" t="str">
        <f t="shared" si="103"/>
        <v>2022-23Nillumbik ShireWC4</v>
      </c>
      <c r="B6284" s="17" t="s">
        <v>289</v>
      </c>
      <c r="C6284" s="17" t="s">
        <v>246</v>
      </c>
      <c r="D6284" s="17" t="s">
        <v>291</v>
      </c>
      <c r="E6284" s="17">
        <v>102.515346083789</v>
      </c>
      <c r="F6284" s="17">
        <v>77.599560290157896</v>
      </c>
      <c r="G6284" s="17">
        <v>64.517545824947007</v>
      </c>
    </row>
    <row r="6285" spans="1:7" x14ac:dyDescent="0.3">
      <c r="A6285" s="17" t="str">
        <f t="shared" si="103"/>
        <v>2022-23Nillumbik ShireO5</v>
      </c>
      <c r="B6285" s="17" t="s">
        <v>289</v>
      </c>
      <c r="C6285" s="17" t="s">
        <v>246</v>
      </c>
      <c r="D6285" s="17" t="s">
        <v>70</v>
      </c>
      <c r="E6285" s="17">
        <v>0.88424668477392598</v>
      </c>
      <c r="F6285" s="17">
        <v>1.1059595598276799</v>
      </c>
      <c r="G6285" s="17">
        <v>0.80614445661883105</v>
      </c>
    </row>
    <row r="6286" spans="1:7" x14ac:dyDescent="0.3">
      <c r="A6286" s="17" t="str">
        <f t="shared" si="103"/>
        <v>2022-23Nillumbik ShireSP4</v>
      </c>
      <c r="B6286" s="17" t="s">
        <v>289</v>
      </c>
      <c r="C6286" s="17" t="s">
        <v>246</v>
      </c>
      <c r="D6286" s="17" t="s">
        <v>319</v>
      </c>
      <c r="E6286" s="17">
        <v>0.46153846153846201</v>
      </c>
      <c r="F6286" s="17">
        <v>0.52134335627158601</v>
      </c>
      <c r="G6286" s="17">
        <v>0.50393032081628597</v>
      </c>
    </row>
    <row r="6287" spans="1:7" x14ac:dyDescent="0.3">
      <c r="A6287" s="17" t="str">
        <f t="shared" si="103"/>
        <v>2022-23Nillumbik ShireO3</v>
      </c>
      <c r="B6287" s="17" t="s">
        <v>289</v>
      </c>
      <c r="C6287" s="17" t="s">
        <v>246</v>
      </c>
      <c r="D6287" s="17" t="s">
        <v>314</v>
      </c>
      <c r="E6287" s="17">
        <v>5.5367475485898501E-2</v>
      </c>
      <c r="F6287" s="17">
        <v>2.9313650044590699E-2</v>
      </c>
      <c r="G6287" s="17">
        <v>2.24248666390559E-2</v>
      </c>
    </row>
    <row r="6288" spans="1:7" x14ac:dyDescent="0.3">
      <c r="A6288" s="17" t="str">
        <f t="shared" si="103"/>
        <v>2022-23Nillumbik ShireO2</v>
      </c>
      <c r="B6288" s="17" t="s">
        <v>289</v>
      </c>
      <c r="C6288" s="17" t="s">
        <v>246</v>
      </c>
      <c r="D6288" s="17" t="s">
        <v>315</v>
      </c>
      <c r="E6288" s="17">
        <v>0.183164510864434</v>
      </c>
      <c r="F6288" s="17">
        <v>0.148505628817174</v>
      </c>
      <c r="G6288" s="17">
        <v>8.4945114513019601E-2</v>
      </c>
    </row>
    <row r="6289" spans="1:7" x14ac:dyDescent="0.3">
      <c r="A6289" s="17" t="str">
        <f t="shared" si="103"/>
        <v>2022-23Nillumbik ShireL2</v>
      </c>
      <c r="B6289" s="17" t="s">
        <v>289</v>
      </c>
      <c r="C6289" s="17" t="s">
        <v>246</v>
      </c>
      <c r="D6289" s="17" t="s">
        <v>316</v>
      </c>
      <c r="E6289" s="17">
        <v>0.185339399079857</v>
      </c>
      <c r="F6289" s="17">
        <v>0.26483524241297501</v>
      </c>
      <c r="G6289" s="17">
        <v>-0.66629639216946701</v>
      </c>
    </row>
    <row r="6290" spans="1:7" x14ac:dyDescent="0.3">
      <c r="A6290" s="17" t="str">
        <f t="shared" si="103"/>
        <v>2022-23Nillumbik ShireL1</v>
      </c>
      <c r="B6290" s="17" t="s">
        <v>289</v>
      </c>
      <c r="C6290" s="17" t="s">
        <v>246</v>
      </c>
      <c r="D6290" s="17" t="s">
        <v>63</v>
      </c>
      <c r="E6290" s="17">
        <v>1.71164571927931</v>
      </c>
      <c r="F6290" s="17">
        <v>2.64124785824758</v>
      </c>
      <c r="G6290" s="17">
        <v>2.9099506913617801</v>
      </c>
    </row>
    <row r="6291" spans="1:7" x14ac:dyDescent="0.3">
      <c r="A6291" s="17" t="str">
        <f t="shared" si="103"/>
        <v>2022-23Nillumbik ShireE4</v>
      </c>
      <c r="B6291" s="17" t="s">
        <v>289</v>
      </c>
      <c r="C6291" s="17" t="s">
        <v>246</v>
      </c>
      <c r="D6291" s="17" t="s">
        <v>299</v>
      </c>
      <c r="E6291" s="17">
        <v>2511.2916666666702</v>
      </c>
      <c r="F6291" s="17">
        <v>1846.8824585038799</v>
      </c>
      <c r="G6291" s="17">
        <v>1863.0351527635601</v>
      </c>
    </row>
    <row r="6292" spans="1:7" x14ac:dyDescent="0.3">
      <c r="A6292" s="17" t="str">
        <f t="shared" si="103"/>
        <v>2022-23Nillumbik ShireFS4</v>
      </c>
      <c r="B6292" s="17" t="s">
        <v>289</v>
      </c>
      <c r="C6292" s="17" t="s">
        <v>246</v>
      </c>
      <c r="D6292" s="17" t="s">
        <v>339</v>
      </c>
      <c r="E6292" s="17">
        <v>1</v>
      </c>
      <c r="F6292" s="17">
        <v>0.84019844555310996</v>
      </c>
      <c r="G6292" s="17">
        <v>0.86919501287980605</v>
      </c>
    </row>
    <row r="6293" spans="1:7" x14ac:dyDescent="0.3">
      <c r="A6293" s="17" t="str">
        <f t="shared" si="103"/>
        <v>2022-23Nillumbik ShireWC5</v>
      </c>
      <c r="B6293" s="17" t="s">
        <v>289</v>
      </c>
      <c r="C6293" s="17" t="s">
        <v>246</v>
      </c>
      <c r="D6293" s="17" t="s">
        <v>46</v>
      </c>
      <c r="E6293" s="17">
        <v>0.72241328068611199</v>
      </c>
      <c r="F6293" s="17">
        <v>0.48157373029276901</v>
      </c>
      <c r="G6293" s="17">
        <v>0.49025120835702801</v>
      </c>
    </row>
    <row r="6294" spans="1:7" x14ac:dyDescent="0.3">
      <c r="A6294" s="17" t="str">
        <f t="shared" si="103"/>
        <v>2022-23Nillumbik ShireWC3</v>
      </c>
      <c r="B6294" s="17" t="s">
        <v>289</v>
      </c>
      <c r="C6294" s="17" t="s">
        <v>246</v>
      </c>
      <c r="D6294" s="17" t="s">
        <v>292</v>
      </c>
      <c r="E6294" s="17">
        <v>96.9635245901639</v>
      </c>
      <c r="F6294" s="17">
        <v>137.95516789220801</v>
      </c>
      <c r="G6294" s="17">
        <v>135.90783061131901</v>
      </c>
    </row>
    <row r="6295" spans="1:7" x14ac:dyDescent="0.3">
      <c r="A6295" s="17" t="str">
        <f t="shared" si="103"/>
        <v>2022-23Nillumbik ShireWC2</v>
      </c>
      <c r="B6295" s="17" t="s">
        <v>289</v>
      </c>
      <c r="C6295" s="17" t="s">
        <v>246</v>
      </c>
      <c r="D6295" s="17" t="s">
        <v>293</v>
      </c>
      <c r="E6295" s="17">
        <v>4.5639743298302102</v>
      </c>
      <c r="F6295" s="17">
        <v>6.0319201847867001</v>
      </c>
      <c r="G6295" s="17">
        <v>6.4733323122800597</v>
      </c>
    </row>
    <row r="6296" spans="1:7" x14ac:dyDescent="0.3">
      <c r="A6296" s="17" t="str">
        <f t="shared" si="103"/>
        <v>2022-23Nillumbik ShireWC1</v>
      </c>
      <c r="B6296" s="17" t="s">
        <v>289</v>
      </c>
      <c r="C6296" s="17" t="s">
        <v>246</v>
      </c>
      <c r="D6296" s="17" t="s">
        <v>294</v>
      </c>
      <c r="E6296" s="17">
        <v>136.33879781420799</v>
      </c>
      <c r="F6296" s="17">
        <v>142.272041912909</v>
      </c>
      <c r="G6296" s="17">
        <v>184.95245899027901</v>
      </c>
    </row>
    <row r="6297" spans="1:7" x14ac:dyDescent="0.3">
      <c r="A6297" s="17" t="str">
        <f t="shared" si="103"/>
        <v>2022-23Nillumbik ShireOP1</v>
      </c>
      <c r="B6297" s="17" t="s">
        <v>289</v>
      </c>
      <c r="C6297" s="17" t="s">
        <v>246</v>
      </c>
      <c r="D6297" s="17" t="s">
        <v>306</v>
      </c>
      <c r="E6297" s="17">
        <v>-7.4110371727902594E-2</v>
      </c>
      <c r="F6297" s="17">
        <v>-1.20220242720441E-2</v>
      </c>
      <c r="G6297" s="17">
        <v>1.0934352307513899E-2</v>
      </c>
    </row>
    <row r="6298" spans="1:7" x14ac:dyDescent="0.3">
      <c r="A6298" s="17" t="str">
        <f t="shared" si="103"/>
        <v>2022-23Nillumbik ShireG2</v>
      </c>
      <c r="B6298" s="17" t="s">
        <v>289</v>
      </c>
      <c r="C6298" s="17" t="s">
        <v>246</v>
      </c>
      <c r="D6298" s="17" t="s">
        <v>22</v>
      </c>
      <c r="E6298" s="17">
        <v>69.3</v>
      </c>
      <c r="F6298" s="17">
        <v>53.875641025641002</v>
      </c>
      <c r="G6298" s="17">
        <v>57.922222222222203</v>
      </c>
    </row>
    <row r="6299" spans="1:7" x14ac:dyDescent="0.3">
      <c r="A6299" s="17" t="str">
        <f t="shared" si="103"/>
        <v>2022-23Nillumbik ShireFS2</v>
      </c>
      <c r="B6299" s="17" t="s">
        <v>289</v>
      </c>
      <c r="C6299" s="17" t="s">
        <v>246</v>
      </c>
      <c r="D6299" s="17" t="s">
        <v>328</v>
      </c>
      <c r="E6299" s="17">
        <v>1</v>
      </c>
      <c r="F6299" s="17">
        <v>0.86800034719728203</v>
      </c>
      <c r="G6299" s="17">
        <v>0.87180502801422699</v>
      </c>
    </row>
    <row r="6300" spans="1:7" x14ac:dyDescent="0.3">
      <c r="A6300" s="17" t="str">
        <f t="shared" si="103"/>
        <v>2022-23Nillumbik ShireFS1</v>
      </c>
      <c r="B6300" s="17" t="s">
        <v>289</v>
      </c>
      <c r="C6300" s="17" t="s">
        <v>246</v>
      </c>
      <c r="D6300" s="17" t="s">
        <v>327</v>
      </c>
      <c r="E6300" s="17">
        <v>1.92592592592593</v>
      </c>
      <c r="F6300" s="17">
        <v>2.0179266072490498</v>
      </c>
      <c r="G6300" s="17">
        <v>1.8084002260051399</v>
      </c>
    </row>
    <row r="6301" spans="1:7" x14ac:dyDescent="0.3">
      <c r="A6301" s="17" t="str">
        <f t="shared" si="103"/>
        <v>2022-23Nillumbik ShireAM7</v>
      </c>
      <c r="B6301" s="17" t="s">
        <v>289</v>
      </c>
      <c r="C6301" s="17" t="s">
        <v>246</v>
      </c>
      <c r="D6301" s="17" t="s">
        <v>326</v>
      </c>
      <c r="E6301" s="17">
        <v>1</v>
      </c>
      <c r="F6301" s="17">
        <v>0.63968792645263195</v>
      </c>
      <c r="G6301" s="17">
        <v>0.98148148148148195</v>
      </c>
    </row>
    <row r="6302" spans="1:7" x14ac:dyDescent="0.3">
      <c r="A6302" s="17" t="str">
        <f t="shared" si="103"/>
        <v>2022-23Nillumbik ShireAM6</v>
      </c>
      <c r="B6302" s="17" t="s">
        <v>289</v>
      </c>
      <c r="C6302" s="17" t="s">
        <v>246</v>
      </c>
      <c r="D6302" s="17" t="s">
        <v>325</v>
      </c>
      <c r="E6302" s="17">
        <v>14.248992543233401</v>
      </c>
      <c r="F6302" s="17">
        <v>14.217352510829301</v>
      </c>
      <c r="G6302" s="17">
        <v>9.3608185033627898</v>
      </c>
    </row>
    <row r="6303" spans="1:7" x14ac:dyDescent="0.3">
      <c r="A6303" s="17" t="str">
        <f t="shared" si="103"/>
        <v>2022-23Nillumbik ShireAM5</v>
      </c>
      <c r="B6303" s="17" t="s">
        <v>289</v>
      </c>
      <c r="C6303" s="17" t="s">
        <v>246</v>
      </c>
      <c r="D6303" s="17" t="s">
        <v>324</v>
      </c>
      <c r="E6303" s="17">
        <v>0.16796875</v>
      </c>
      <c r="F6303" s="17">
        <v>0.36645320055673702</v>
      </c>
      <c r="G6303" s="17">
        <v>0.30958617322183102</v>
      </c>
    </row>
    <row r="6304" spans="1:7" x14ac:dyDescent="0.3">
      <c r="A6304" s="17" t="str">
        <f t="shared" si="103"/>
        <v>2022-23Nillumbik ShireAM2</v>
      </c>
      <c r="B6304" s="17" t="s">
        <v>289</v>
      </c>
      <c r="C6304" s="17" t="s">
        <v>246</v>
      </c>
      <c r="D6304" s="17" t="s">
        <v>323</v>
      </c>
      <c r="E6304" s="17">
        <v>0.8125</v>
      </c>
      <c r="F6304" s="17">
        <v>0.43219647255364302</v>
      </c>
      <c r="G6304" s="17">
        <v>0.44566288848212998</v>
      </c>
    </row>
    <row r="6305" spans="1:7" x14ac:dyDescent="0.3">
      <c r="A6305" s="17" t="str">
        <f t="shared" si="103"/>
        <v>2022-23Nillumbik ShireAM1</v>
      </c>
      <c r="B6305" s="17" t="s">
        <v>289</v>
      </c>
      <c r="C6305" s="17" t="s">
        <v>246</v>
      </c>
      <c r="D6305" s="17" t="s">
        <v>318</v>
      </c>
      <c r="E6305" s="17">
        <v>1</v>
      </c>
      <c r="F6305" s="17">
        <v>1.9084866693768601</v>
      </c>
      <c r="G6305" s="17">
        <v>3.0616905526010001</v>
      </c>
    </row>
    <row r="6306" spans="1:7" x14ac:dyDescent="0.3">
      <c r="A6306" s="17" t="str">
        <f t="shared" si="103"/>
        <v>2022-23Nillumbik ShireAF6</v>
      </c>
      <c r="B6306" s="17" t="s">
        <v>289</v>
      </c>
      <c r="C6306" s="17" t="s">
        <v>246</v>
      </c>
      <c r="D6306" s="17" t="s">
        <v>332</v>
      </c>
      <c r="E6306" s="17">
        <v>11.221640488656201</v>
      </c>
      <c r="F6306" s="17">
        <v>4.5893074838611296</v>
      </c>
      <c r="G6306" s="17">
        <v>4.8635443777348</v>
      </c>
    </row>
    <row r="6307" spans="1:7" x14ac:dyDescent="0.3">
      <c r="A6307" s="17" t="str">
        <f t="shared" si="103"/>
        <v>2022-23Nillumbik ShireAF2</v>
      </c>
      <c r="B6307" s="17" t="s">
        <v>289</v>
      </c>
      <c r="C6307" s="17" t="s">
        <v>246</v>
      </c>
      <c r="D6307" s="17" t="s">
        <v>321</v>
      </c>
      <c r="E6307" s="17">
        <v>2</v>
      </c>
      <c r="F6307" s="17">
        <v>1.5932435144763899</v>
      </c>
      <c r="G6307" s="17">
        <v>3.30740740740741</v>
      </c>
    </row>
    <row r="6308" spans="1:7" x14ac:dyDescent="0.3">
      <c r="A6308" s="17" t="str">
        <f t="shared" si="103"/>
        <v>2022-23Nillumbik ShireAF7</v>
      </c>
      <c r="B6308" s="17" t="s">
        <v>289</v>
      </c>
      <c r="C6308" s="17" t="s">
        <v>246</v>
      </c>
      <c r="D6308" s="17" t="s">
        <v>322</v>
      </c>
      <c r="E6308" s="17">
        <v>-0.43906263254630301</v>
      </c>
      <c r="F6308" s="17">
        <v>11.500413423283</v>
      </c>
      <c r="G6308" s="17">
        <v>1.71206792144099</v>
      </c>
    </row>
    <row r="6309" spans="1:7" x14ac:dyDescent="0.3">
      <c r="A6309" s="17" t="str">
        <f t="shared" si="103"/>
        <v>2022-23Nillumbik ShireFS3</v>
      </c>
      <c r="B6309" s="17" t="s">
        <v>289</v>
      </c>
      <c r="C6309" s="17" t="s">
        <v>246</v>
      </c>
      <c r="D6309" s="17" t="s">
        <v>333</v>
      </c>
      <c r="E6309" s="17">
        <v>208.94</v>
      </c>
      <c r="F6309" s="17">
        <v>533.95638105639796</v>
      </c>
      <c r="G6309" s="17">
        <v>340.32136052991598</v>
      </c>
    </row>
    <row r="6310" spans="1:7" x14ac:dyDescent="0.3">
      <c r="A6310" s="17" t="str">
        <f t="shared" si="103"/>
        <v>2022-23Northern Grampians ShireC6</v>
      </c>
      <c r="B6310" s="17" t="s">
        <v>289</v>
      </c>
      <c r="C6310" s="17" t="s">
        <v>261</v>
      </c>
      <c r="D6310" s="17" t="s">
        <v>307</v>
      </c>
      <c r="E6310" s="17">
        <v>2</v>
      </c>
      <c r="F6310" s="17">
        <v>5.4936708860759502</v>
      </c>
      <c r="G6310" s="17">
        <v>4.2105263157894699</v>
      </c>
    </row>
    <row r="6311" spans="1:7" x14ac:dyDescent="0.3">
      <c r="A6311" s="17" t="str">
        <f t="shared" si="103"/>
        <v>2022-23Northern Grampians ShireC5</v>
      </c>
      <c r="B6311" s="17" t="s">
        <v>289</v>
      </c>
      <c r="C6311" s="17" t="s">
        <v>261</v>
      </c>
      <c r="D6311" s="17" t="s">
        <v>308</v>
      </c>
      <c r="E6311" s="17">
        <v>1361.26095751854</v>
      </c>
      <c r="F6311" s="17">
        <v>564.26027484438498</v>
      </c>
      <c r="G6311" s="17">
        <v>1235.79975192858</v>
      </c>
    </row>
    <row r="6312" spans="1:7" x14ac:dyDescent="0.3">
      <c r="A6312" s="17" t="str">
        <f t="shared" si="103"/>
        <v>2022-23Northern Grampians ShireC4</v>
      </c>
      <c r="B6312" s="17" t="s">
        <v>289</v>
      </c>
      <c r="C6312" s="17" t="s">
        <v>261</v>
      </c>
      <c r="D6312" s="17" t="s">
        <v>309</v>
      </c>
      <c r="E6312" s="17">
        <v>1977.57923128793</v>
      </c>
      <c r="F6312" s="17">
        <v>1671.0885249641201</v>
      </c>
      <c r="G6312" s="17">
        <v>2117.69459453337</v>
      </c>
    </row>
    <row r="6313" spans="1:7" x14ac:dyDescent="0.3">
      <c r="A6313" s="17" t="str">
        <f t="shared" si="103"/>
        <v>2022-23Northern Grampians ShireC3</v>
      </c>
      <c r="B6313" s="17" t="s">
        <v>289</v>
      </c>
      <c r="C6313" s="17" t="s">
        <v>261</v>
      </c>
      <c r="D6313" s="17" t="s">
        <v>310</v>
      </c>
      <c r="E6313" s="17">
        <v>3.5163011262596302</v>
      </c>
      <c r="F6313" s="17">
        <v>105.235536283898</v>
      </c>
      <c r="G6313" s="17">
        <v>10.7043753689524</v>
      </c>
    </row>
    <row r="6314" spans="1:7" x14ac:dyDescent="0.3">
      <c r="A6314" s="17" t="str">
        <f t="shared" si="103"/>
        <v>2022-23Northern Grampians ShireC2</v>
      </c>
      <c r="B6314" s="17" t="s">
        <v>289</v>
      </c>
      <c r="C6314" s="17" t="s">
        <v>261</v>
      </c>
      <c r="D6314" s="17" t="s">
        <v>311</v>
      </c>
      <c r="E6314" s="17">
        <v>37452.208361429497</v>
      </c>
      <c r="F6314" s="17">
        <v>17890.101708148799</v>
      </c>
      <c r="G6314" s="17">
        <v>30135.371582516502</v>
      </c>
    </row>
    <row r="6315" spans="1:7" x14ac:dyDescent="0.3">
      <c r="A6315" s="17" t="str">
        <f t="shared" si="103"/>
        <v>2022-23Northern Grampians ShireS2</v>
      </c>
      <c r="B6315" s="17" t="s">
        <v>289</v>
      </c>
      <c r="C6315" s="17" t="s">
        <v>261</v>
      </c>
      <c r="D6315" s="17" t="s">
        <v>317</v>
      </c>
      <c r="E6315" s="17">
        <v>3.9233756591482202E-3</v>
      </c>
      <c r="F6315" s="17">
        <v>3.07688577560212E-3</v>
      </c>
      <c r="G6315" s="17">
        <v>3.4588357031378699E-3</v>
      </c>
    </row>
    <row r="6316" spans="1:7" x14ac:dyDescent="0.3">
      <c r="A6316" s="17" t="str">
        <f t="shared" si="103"/>
        <v>2022-23Northern Grampians ShireLB5</v>
      </c>
      <c r="B6316" s="17" t="s">
        <v>289</v>
      </c>
      <c r="C6316" s="17" t="s">
        <v>261</v>
      </c>
      <c r="D6316" s="17" t="s">
        <v>330</v>
      </c>
      <c r="E6316" s="17">
        <v>20.9903910991234</v>
      </c>
      <c r="F6316" s="17">
        <v>35.380655636704098</v>
      </c>
      <c r="G6316" s="17">
        <v>39.4519816965988</v>
      </c>
    </row>
    <row r="6317" spans="1:7" x14ac:dyDescent="0.3">
      <c r="A6317" s="17" t="str">
        <f t="shared" si="103"/>
        <v>2022-23Northern Grampians ShireS1</v>
      </c>
      <c r="B6317" s="17" t="s">
        <v>289</v>
      </c>
      <c r="C6317" s="17" t="s">
        <v>261</v>
      </c>
      <c r="D6317" s="17" t="s">
        <v>116</v>
      </c>
      <c r="E6317" s="17">
        <v>0.47159324327590002</v>
      </c>
      <c r="F6317" s="17">
        <v>0.58414073656118604</v>
      </c>
      <c r="G6317" s="17">
        <v>0.47494369285893101</v>
      </c>
    </row>
    <row r="6318" spans="1:7" x14ac:dyDescent="0.3">
      <c r="A6318" s="17" t="str">
        <f t="shared" si="103"/>
        <v>2022-23Northern Grampians ShireC1</v>
      </c>
      <c r="B6318" s="17" t="s">
        <v>289</v>
      </c>
      <c r="C6318" s="17" t="s">
        <v>261</v>
      </c>
      <c r="D6318" s="17" t="s">
        <v>312</v>
      </c>
      <c r="E6318" s="17">
        <v>4033.2097100472001</v>
      </c>
      <c r="F6318" s="17">
        <v>2409.9772621942202</v>
      </c>
      <c r="G6318" s="17">
        <v>3709.88815742931</v>
      </c>
    </row>
    <row r="6319" spans="1:7" x14ac:dyDescent="0.3">
      <c r="A6319" s="17" t="str">
        <f t="shared" si="103"/>
        <v>2022-23Northern Grampians ShireC7</v>
      </c>
      <c r="B6319" s="17" t="s">
        <v>289</v>
      </c>
      <c r="C6319" s="17" t="s">
        <v>261</v>
      </c>
      <c r="D6319" s="17" t="s">
        <v>296</v>
      </c>
      <c r="E6319" s="17">
        <v>0.25147347740668002</v>
      </c>
      <c r="F6319" s="17">
        <v>0.182727611163157</v>
      </c>
      <c r="G6319" s="17">
        <v>0.21830894670304499</v>
      </c>
    </row>
    <row r="6320" spans="1:7" x14ac:dyDescent="0.3">
      <c r="A6320" s="17" t="str">
        <f t="shared" si="103"/>
        <v>2022-23Northern Grampians ShireOP1</v>
      </c>
      <c r="B6320" s="17" t="s">
        <v>289</v>
      </c>
      <c r="C6320" s="17" t="s">
        <v>261</v>
      </c>
      <c r="D6320" s="17" t="s">
        <v>306</v>
      </c>
      <c r="E6320" s="17">
        <v>-0.156327783282183</v>
      </c>
      <c r="F6320" s="17">
        <v>-1.20220242720441E-2</v>
      </c>
      <c r="G6320" s="17">
        <v>3.1403886059135399E-3</v>
      </c>
    </row>
    <row r="6321" spans="1:7" x14ac:dyDescent="0.3">
      <c r="A6321" s="17" t="str">
        <f t="shared" ref="A6321:A6384" si="104">CONCATENATE(B6321,C6321,D6321)</f>
        <v>2022-23Northern Grampians ShireMC2</v>
      </c>
      <c r="B6321" s="17" t="s">
        <v>289</v>
      </c>
      <c r="C6321" s="17" t="s">
        <v>261</v>
      </c>
      <c r="D6321" s="17" t="s">
        <v>320</v>
      </c>
      <c r="E6321" s="17">
        <v>1.00819672131148</v>
      </c>
      <c r="F6321" s="17">
        <v>1.02181898787823</v>
      </c>
      <c r="G6321" s="17">
        <v>1.00959339883766</v>
      </c>
    </row>
    <row r="6322" spans="1:7" x14ac:dyDescent="0.3">
      <c r="A6322" s="17" t="str">
        <f t="shared" si="104"/>
        <v>2022-23Northern Grampians ShireL1</v>
      </c>
      <c r="B6322" s="17" t="s">
        <v>289</v>
      </c>
      <c r="C6322" s="17" t="s">
        <v>261</v>
      </c>
      <c r="D6322" s="17" t="s">
        <v>63</v>
      </c>
      <c r="E6322" s="17">
        <v>2.8345622991113602</v>
      </c>
      <c r="F6322" s="17">
        <v>2.64124785824758</v>
      </c>
      <c r="G6322" s="17">
        <v>2.9752021076621098</v>
      </c>
    </row>
    <row r="6323" spans="1:7" x14ac:dyDescent="0.3">
      <c r="A6323" s="17" t="str">
        <f t="shared" si="104"/>
        <v>2022-23Northern Grampians ShireLB4</v>
      </c>
      <c r="B6323" s="17" t="s">
        <v>289</v>
      </c>
      <c r="C6323" s="17" t="s">
        <v>261</v>
      </c>
      <c r="D6323" s="17" t="s">
        <v>331</v>
      </c>
      <c r="E6323" s="17">
        <v>7.9802586007850396E-2</v>
      </c>
      <c r="F6323" s="17">
        <v>0.122091598425925</v>
      </c>
      <c r="G6323" s="17">
        <v>0.114467847311001</v>
      </c>
    </row>
    <row r="6324" spans="1:7" x14ac:dyDescent="0.3">
      <c r="A6324" s="17" t="str">
        <f t="shared" si="104"/>
        <v>2022-23Northern Grampians ShireLB2</v>
      </c>
      <c r="B6324" s="17" t="s">
        <v>289</v>
      </c>
      <c r="C6324" s="17" t="s">
        <v>261</v>
      </c>
      <c r="D6324" s="17" t="s">
        <v>334</v>
      </c>
      <c r="E6324" s="17">
        <v>0.48685395281829602</v>
      </c>
      <c r="F6324" s="17">
        <v>0.62179871830665301</v>
      </c>
      <c r="G6324" s="17">
        <v>0.51884248441373304</v>
      </c>
    </row>
    <row r="6325" spans="1:7" x14ac:dyDescent="0.3">
      <c r="A6325" s="17" t="str">
        <f t="shared" si="104"/>
        <v>2022-23Northern Grampians ShireLB1</v>
      </c>
      <c r="B6325" s="17" t="s">
        <v>289</v>
      </c>
      <c r="C6325" s="17" t="s">
        <v>261</v>
      </c>
      <c r="D6325" s="17" t="s">
        <v>329</v>
      </c>
      <c r="E6325" s="17">
        <v>1.7010174680353001</v>
      </c>
      <c r="F6325" s="17">
        <v>3.7135197666989099</v>
      </c>
      <c r="G6325" s="17">
        <v>2.0038980209433999</v>
      </c>
    </row>
    <row r="6326" spans="1:7" x14ac:dyDescent="0.3">
      <c r="A6326" s="17" t="str">
        <f t="shared" si="104"/>
        <v>2022-23Northern Grampians ShireG5</v>
      </c>
      <c r="B6326" s="17" t="s">
        <v>289</v>
      </c>
      <c r="C6326" s="17" t="s">
        <v>261</v>
      </c>
      <c r="D6326" s="17" t="s">
        <v>335</v>
      </c>
      <c r="E6326" s="17">
        <v>55</v>
      </c>
      <c r="F6326" s="17">
        <v>53.15</v>
      </c>
      <c r="G6326" s="17">
        <v>52</v>
      </c>
    </row>
    <row r="6327" spans="1:7" x14ac:dyDescent="0.3">
      <c r="A6327" s="17" t="str">
        <f t="shared" si="104"/>
        <v>2022-23Northern Grampians ShireG4</v>
      </c>
      <c r="B6327" s="17" t="s">
        <v>289</v>
      </c>
      <c r="C6327" s="17" t="s">
        <v>261</v>
      </c>
      <c r="D6327" s="17" t="s">
        <v>336</v>
      </c>
      <c r="E6327" s="17">
        <v>40346.571428571398</v>
      </c>
      <c r="F6327" s="17">
        <v>57531.340882433498</v>
      </c>
      <c r="G6327" s="17">
        <v>46023.452052631597</v>
      </c>
    </row>
    <row r="6328" spans="1:7" x14ac:dyDescent="0.3">
      <c r="A6328" s="17" t="str">
        <f t="shared" si="104"/>
        <v>2022-23Northern Grampians ShireG3</v>
      </c>
      <c r="B6328" s="17" t="s">
        <v>289</v>
      </c>
      <c r="C6328" s="17" t="s">
        <v>261</v>
      </c>
      <c r="D6328" s="17" t="s">
        <v>337</v>
      </c>
      <c r="E6328" s="17">
        <v>0.90476190476190499</v>
      </c>
      <c r="F6328" s="17">
        <v>0.926844095214302</v>
      </c>
      <c r="G6328" s="17">
        <v>0.93719236277507001</v>
      </c>
    </row>
    <row r="6329" spans="1:7" x14ac:dyDescent="0.3">
      <c r="A6329" s="17" t="str">
        <f t="shared" si="104"/>
        <v>2022-23Northern Grampians ShireG2</v>
      </c>
      <c r="B6329" s="17" t="s">
        <v>289</v>
      </c>
      <c r="C6329" s="17" t="s">
        <v>261</v>
      </c>
      <c r="D6329" s="17" t="s">
        <v>22</v>
      </c>
      <c r="E6329" s="17">
        <v>51</v>
      </c>
      <c r="F6329" s="17">
        <v>53.875641025641002</v>
      </c>
      <c r="G6329" s="17">
        <v>53.947368421052602</v>
      </c>
    </row>
    <row r="6330" spans="1:7" x14ac:dyDescent="0.3">
      <c r="A6330" s="17" t="str">
        <f t="shared" si="104"/>
        <v>2022-23Northern Grampians ShireMC3</v>
      </c>
      <c r="B6330" s="17" t="s">
        <v>289</v>
      </c>
      <c r="C6330" s="17" t="s">
        <v>261</v>
      </c>
      <c r="D6330" s="17" t="s">
        <v>297</v>
      </c>
      <c r="E6330" s="17">
        <v>61.852203485900503</v>
      </c>
      <c r="F6330" s="17">
        <v>86.610523781947194</v>
      </c>
      <c r="G6330" s="17">
        <v>87.138168072554905</v>
      </c>
    </row>
    <row r="6331" spans="1:7" x14ac:dyDescent="0.3">
      <c r="A6331" s="17" t="str">
        <f t="shared" si="104"/>
        <v>2022-23Northern Grampians ShireSP3</v>
      </c>
      <c r="B6331" s="17" t="s">
        <v>289</v>
      </c>
      <c r="C6331" s="17" t="s">
        <v>261</v>
      </c>
      <c r="D6331" s="17" t="s">
        <v>295</v>
      </c>
      <c r="E6331" s="17">
        <v>1141.38628099174</v>
      </c>
      <c r="F6331" s="17">
        <v>3010.6430743850301</v>
      </c>
      <c r="G6331" s="17">
        <v>3012.9055755993099</v>
      </c>
    </row>
    <row r="6332" spans="1:7" x14ac:dyDescent="0.3">
      <c r="A6332" s="17" t="str">
        <f t="shared" si="104"/>
        <v>2022-23Northern Grampians ShireMC4</v>
      </c>
      <c r="B6332" s="17" t="s">
        <v>289</v>
      </c>
      <c r="C6332" s="17" t="s">
        <v>261</v>
      </c>
      <c r="D6332" s="17" t="s">
        <v>304</v>
      </c>
      <c r="E6332" s="17">
        <v>0.85234899328859104</v>
      </c>
      <c r="F6332" s="17">
        <v>0.77911428914280301</v>
      </c>
      <c r="G6332" s="17">
        <v>0.79914260513975899</v>
      </c>
    </row>
    <row r="6333" spans="1:7" x14ac:dyDescent="0.3">
      <c r="A6333" s="17" t="str">
        <f t="shared" si="104"/>
        <v>2022-23Northern Grampians ShireMC5</v>
      </c>
      <c r="B6333" s="17" t="s">
        <v>289</v>
      </c>
      <c r="C6333" s="17" t="s">
        <v>261</v>
      </c>
      <c r="D6333" s="17" t="s">
        <v>303</v>
      </c>
      <c r="E6333" s="17">
        <v>0.86206896551724099</v>
      </c>
      <c r="F6333" s="17">
        <v>0.822019356937015</v>
      </c>
      <c r="G6333" s="17">
        <v>0.81645995244027603</v>
      </c>
    </row>
    <row r="6334" spans="1:7" x14ac:dyDescent="0.3">
      <c r="A6334" s="17" t="str">
        <f t="shared" si="104"/>
        <v>2022-23Northern Grampians ShireSP2</v>
      </c>
      <c r="B6334" s="17" t="s">
        <v>289</v>
      </c>
      <c r="C6334" s="17" t="s">
        <v>261</v>
      </c>
      <c r="D6334" s="17" t="s">
        <v>38</v>
      </c>
      <c r="E6334" s="17">
        <v>0.88429752066115697</v>
      </c>
      <c r="F6334" s="17">
        <v>0.63316761822819201</v>
      </c>
      <c r="G6334" s="17">
        <v>0.666186949109148</v>
      </c>
    </row>
    <row r="6335" spans="1:7" x14ac:dyDescent="0.3">
      <c r="A6335" s="17" t="str">
        <f t="shared" si="104"/>
        <v>2022-23Northern Grampians ShireMC6</v>
      </c>
      <c r="B6335" s="17" t="s">
        <v>289</v>
      </c>
      <c r="C6335" s="17" t="s">
        <v>261</v>
      </c>
      <c r="D6335" s="17" t="s">
        <v>302</v>
      </c>
      <c r="E6335" s="17">
        <v>0.91803278688524603</v>
      </c>
      <c r="F6335" s="17">
        <v>0.97788007754137096</v>
      </c>
      <c r="G6335" s="17">
        <v>0.99135739094049602</v>
      </c>
    </row>
    <row r="6336" spans="1:7" x14ac:dyDescent="0.3">
      <c r="A6336" s="17" t="str">
        <f t="shared" si="104"/>
        <v>2022-23Northern Grampians ShireG1</v>
      </c>
      <c r="B6336" s="17" t="s">
        <v>289</v>
      </c>
      <c r="C6336" s="17" t="s">
        <v>261</v>
      </c>
      <c r="D6336" s="17" t="s">
        <v>338</v>
      </c>
      <c r="E6336" s="17">
        <v>0.23622047244094499</v>
      </c>
      <c r="F6336" s="17">
        <v>8.9952113267928305E-2</v>
      </c>
      <c r="G6336" s="17">
        <v>0.12147516613515</v>
      </c>
    </row>
    <row r="6337" spans="1:7" x14ac:dyDescent="0.3">
      <c r="A6337" s="17" t="str">
        <f t="shared" si="104"/>
        <v>2022-23Northern Grampians ShireR1</v>
      </c>
      <c r="B6337" s="17" t="s">
        <v>289</v>
      </c>
      <c r="C6337" s="17" t="s">
        <v>261</v>
      </c>
      <c r="D6337" s="17" t="s">
        <v>301</v>
      </c>
      <c r="E6337" s="17">
        <v>3.38544500465499</v>
      </c>
      <c r="F6337" s="17">
        <v>82.350770672540904</v>
      </c>
      <c r="G6337" s="17">
        <v>57.028314361718401</v>
      </c>
    </row>
    <row r="6338" spans="1:7" x14ac:dyDescent="0.3">
      <c r="A6338" s="17" t="str">
        <f t="shared" si="104"/>
        <v>2022-23Northern Grampians ShireR2</v>
      </c>
      <c r="B6338" s="17" t="s">
        <v>289</v>
      </c>
      <c r="C6338" s="17" t="s">
        <v>261</v>
      </c>
      <c r="D6338" s="17" t="s">
        <v>31</v>
      </c>
      <c r="E6338" s="17">
        <v>0.95903611544367495</v>
      </c>
      <c r="F6338" s="17">
        <v>0.96653235715222696</v>
      </c>
      <c r="G6338" s="17">
        <v>0.96732087541506495</v>
      </c>
    </row>
    <row r="6339" spans="1:7" x14ac:dyDescent="0.3">
      <c r="A6339" s="17" t="str">
        <f t="shared" si="104"/>
        <v>2022-23Northern Grampians ShireR3</v>
      </c>
      <c r="B6339" s="17" t="s">
        <v>289</v>
      </c>
      <c r="C6339" s="17" t="s">
        <v>261</v>
      </c>
      <c r="D6339" s="17" t="s">
        <v>300</v>
      </c>
      <c r="E6339" s="17">
        <v>18.2087168889724</v>
      </c>
      <c r="F6339" s="17">
        <v>112.740943187181</v>
      </c>
      <c r="G6339" s="17">
        <v>58.622104241494398</v>
      </c>
    </row>
    <row r="6340" spans="1:7" x14ac:dyDescent="0.3">
      <c r="A6340" s="17" t="str">
        <f t="shared" si="104"/>
        <v>2022-23Northern Grampians ShireR4</v>
      </c>
      <c r="B6340" s="17" t="s">
        <v>289</v>
      </c>
      <c r="C6340" s="17" t="s">
        <v>261</v>
      </c>
      <c r="D6340" s="17" t="s">
        <v>290</v>
      </c>
      <c r="E6340" s="17">
        <v>6.6570949021392796</v>
      </c>
      <c r="F6340" s="17">
        <v>18.264228852014799</v>
      </c>
      <c r="G6340" s="17">
        <v>6.8460442646501303</v>
      </c>
    </row>
    <row r="6341" spans="1:7" x14ac:dyDescent="0.3">
      <c r="A6341" s="17" t="str">
        <f t="shared" si="104"/>
        <v>2022-23Northern Grampians ShireO2</v>
      </c>
      <c r="B6341" s="17" t="s">
        <v>289</v>
      </c>
      <c r="C6341" s="17" t="s">
        <v>261</v>
      </c>
      <c r="D6341" s="17" t="s">
        <v>315</v>
      </c>
      <c r="E6341" s="17">
        <v>5.1242633871380998E-2</v>
      </c>
      <c r="F6341" s="17">
        <v>0.148505628817174</v>
      </c>
      <c r="G6341" s="17">
        <v>5.8338226419712903E-2</v>
      </c>
    </row>
    <row r="6342" spans="1:7" x14ac:dyDescent="0.3">
      <c r="A6342" s="17" t="str">
        <f t="shared" si="104"/>
        <v>2022-23Northern Grampians ShireSP1</v>
      </c>
      <c r="B6342" s="17" t="s">
        <v>289</v>
      </c>
      <c r="C6342" s="17" t="s">
        <v>261</v>
      </c>
      <c r="D6342" s="17" t="s">
        <v>305</v>
      </c>
      <c r="E6342" s="17">
        <v>68</v>
      </c>
      <c r="F6342" s="17">
        <v>87.031818181818196</v>
      </c>
      <c r="G6342" s="17">
        <v>76.302631578947398</v>
      </c>
    </row>
    <row r="6343" spans="1:7" x14ac:dyDescent="0.3">
      <c r="A6343" s="17" t="str">
        <f t="shared" si="104"/>
        <v>2022-23Northern Grampians ShireO5</v>
      </c>
      <c r="B6343" s="17" t="s">
        <v>289</v>
      </c>
      <c r="C6343" s="17" t="s">
        <v>261</v>
      </c>
      <c r="D6343" s="17" t="s">
        <v>70</v>
      </c>
      <c r="E6343" s="17">
        <v>0.87291709880384405</v>
      </c>
      <c r="F6343" s="17">
        <v>1.1059595598276799</v>
      </c>
      <c r="G6343" s="17">
        <v>1.19628328895381</v>
      </c>
    </row>
    <row r="6344" spans="1:7" x14ac:dyDescent="0.3">
      <c r="A6344" s="17" t="str">
        <f t="shared" si="104"/>
        <v>2022-23Northern Grampians ShireWC1</v>
      </c>
      <c r="B6344" s="17" t="s">
        <v>289</v>
      </c>
      <c r="C6344" s="17" t="s">
        <v>261</v>
      </c>
      <c r="D6344" s="17" t="s">
        <v>294</v>
      </c>
      <c r="E6344" s="17">
        <v>136.08666215301301</v>
      </c>
      <c r="F6344" s="17">
        <v>142.272041912909</v>
      </c>
      <c r="G6344" s="17">
        <v>132.40109578760399</v>
      </c>
    </row>
    <row r="6345" spans="1:7" x14ac:dyDescent="0.3">
      <c r="A6345" s="17" t="str">
        <f t="shared" si="104"/>
        <v>2022-23Northern Grampians ShireWC2</v>
      </c>
      <c r="B6345" s="17" t="s">
        <v>289</v>
      </c>
      <c r="C6345" s="17" t="s">
        <v>261</v>
      </c>
      <c r="D6345" s="17" t="s">
        <v>293</v>
      </c>
      <c r="E6345" s="17">
        <v>7.9422946721524896</v>
      </c>
      <c r="F6345" s="17">
        <v>6.0319201847867001</v>
      </c>
      <c r="G6345" s="17">
        <v>4.92750232175388</v>
      </c>
    </row>
    <row r="6346" spans="1:7" x14ac:dyDescent="0.3">
      <c r="A6346" s="17" t="str">
        <f t="shared" si="104"/>
        <v>2022-23Northern Grampians ShireWC3</v>
      </c>
      <c r="B6346" s="17" t="s">
        <v>289</v>
      </c>
      <c r="C6346" s="17" t="s">
        <v>261</v>
      </c>
      <c r="D6346" s="17" t="s">
        <v>292</v>
      </c>
      <c r="E6346" s="17">
        <v>168.227589708869</v>
      </c>
      <c r="F6346" s="17">
        <v>137.95516789220801</v>
      </c>
      <c r="G6346" s="17">
        <v>152.91838594168499</v>
      </c>
    </row>
    <row r="6347" spans="1:7" x14ac:dyDescent="0.3">
      <c r="A6347" s="17" t="str">
        <f t="shared" si="104"/>
        <v>2022-23Northern Grampians ShireWC4</v>
      </c>
      <c r="B6347" s="17" t="s">
        <v>289</v>
      </c>
      <c r="C6347" s="17" t="s">
        <v>261</v>
      </c>
      <c r="D6347" s="17" t="s">
        <v>291</v>
      </c>
      <c r="E6347" s="17">
        <v>115.124075829384</v>
      </c>
      <c r="F6347" s="17">
        <v>77.599560290157896</v>
      </c>
      <c r="G6347" s="17">
        <v>97.880194800568106</v>
      </c>
    </row>
    <row r="6348" spans="1:7" x14ac:dyDescent="0.3">
      <c r="A6348" s="17" t="str">
        <f t="shared" si="104"/>
        <v>2022-23Northern Grampians ShireWC5</v>
      </c>
      <c r="B6348" s="17" t="s">
        <v>289</v>
      </c>
      <c r="C6348" s="17" t="s">
        <v>261</v>
      </c>
      <c r="D6348" s="17" t="s">
        <v>46</v>
      </c>
      <c r="E6348" s="17">
        <v>0.28990946617999602</v>
      </c>
      <c r="F6348" s="17">
        <v>0.48157373029276901</v>
      </c>
      <c r="G6348" s="17">
        <v>0.38112156230785199</v>
      </c>
    </row>
    <row r="6349" spans="1:7" x14ac:dyDescent="0.3">
      <c r="A6349" s="17" t="str">
        <f t="shared" si="104"/>
        <v>2022-23Northern Grampians ShireE2</v>
      </c>
      <c r="B6349" s="17" t="s">
        <v>289</v>
      </c>
      <c r="C6349" s="17" t="s">
        <v>261</v>
      </c>
      <c r="D6349" s="17" t="s">
        <v>54</v>
      </c>
      <c r="E6349" s="17">
        <v>4785</v>
      </c>
      <c r="F6349" s="17">
        <v>3923.0064852901201</v>
      </c>
      <c r="G6349" s="17">
        <v>4569.9807724499497</v>
      </c>
    </row>
    <row r="6350" spans="1:7" x14ac:dyDescent="0.3">
      <c r="A6350" s="17" t="str">
        <f t="shared" si="104"/>
        <v>2022-23Northern Grampians ShireE4</v>
      </c>
      <c r="B6350" s="17" t="s">
        <v>289</v>
      </c>
      <c r="C6350" s="17" t="s">
        <v>261</v>
      </c>
      <c r="D6350" s="17" t="s">
        <v>299</v>
      </c>
      <c r="E6350" s="17">
        <v>1627</v>
      </c>
      <c r="F6350" s="17">
        <v>1846.8824585038799</v>
      </c>
      <c r="G6350" s="17">
        <v>1755.6935531348099</v>
      </c>
    </row>
    <row r="6351" spans="1:7" x14ac:dyDescent="0.3">
      <c r="A6351" s="17" t="str">
        <f t="shared" si="104"/>
        <v>2022-23Northern Grampians ShireL2</v>
      </c>
      <c r="B6351" s="17" t="s">
        <v>289</v>
      </c>
      <c r="C6351" s="17" t="s">
        <v>261</v>
      </c>
      <c r="D6351" s="17" t="s">
        <v>316</v>
      </c>
      <c r="E6351" s="17">
        <v>1.5936850066175099</v>
      </c>
      <c r="F6351" s="17">
        <v>0.26483524241297501</v>
      </c>
      <c r="G6351" s="17">
        <v>0.64115064337039696</v>
      </c>
    </row>
    <row r="6352" spans="1:7" x14ac:dyDescent="0.3">
      <c r="A6352" s="17" t="str">
        <f t="shared" si="104"/>
        <v>2022-23Northern Grampians ShireO3</v>
      </c>
      <c r="B6352" s="17" t="s">
        <v>289</v>
      </c>
      <c r="C6352" s="17" t="s">
        <v>261</v>
      </c>
      <c r="D6352" s="17" t="s">
        <v>314</v>
      </c>
      <c r="E6352" s="17">
        <v>7.1739687419933402E-3</v>
      </c>
      <c r="F6352" s="17">
        <v>2.9313650044590699E-2</v>
      </c>
      <c r="G6352" s="17">
        <v>1.2214437426094699E-2</v>
      </c>
    </row>
    <row r="6353" spans="1:7" x14ac:dyDescent="0.3">
      <c r="A6353" s="17" t="str">
        <f t="shared" si="104"/>
        <v>2022-23Northern Grampians ShireO4</v>
      </c>
      <c r="B6353" s="17" t="s">
        <v>289</v>
      </c>
      <c r="C6353" s="17" t="s">
        <v>261</v>
      </c>
      <c r="D6353" s="17" t="s">
        <v>313</v>
      </c>
      <c r="E6353" s="17">
        <v>7.9021396300400601E-2</v>
      </c>
      <c r="F6353" s="17">
        <v>0.195570360867104</v>
      </c>
      <c r="G6353" s="17">
        <v>0.137349739100875</v>
      </c>
    </row>
    <row r="6354" spans="1:7" x14ac:dyDescent="0.3">
      <c r="A6354" s="17" t="str">
        <f t="shared" si="104"/>
        <v>2022-23Northern Grampians ShireR5</v>
      </c>
      <c r="B6354" s="17" t="s">
        <v>289</v>
      </c>
      <c r="C6354" s="17" t="s">
        <v>261</v>
      </c>
      <c r="D6354" s="17" t="s">
        <v>298</v>
      </c>
      <c r="E6354" s="17">
        <v>53</v>
      </c>
      <c r="F6354" s="17">
        <v>50.147435897435898</v>
      </c>
      <c r="G6354" s="17">
        <v>44.210526315789501</v>
      </c>
    </row>
    <row r="6355" spans="1:7" x14ac:dyDescent="0.3">
      <c r="A6355" s="17" t="str">
        <f t="shared" si="104"/>
        <v>2022-23Northern Grampians ShireAF6</v>
      </c>
      <c r="B6355" s="17" t="s">
        <v>289</v>
      </c>
      <c r="C6355" s="17" t="s">
        <v>261</v>
      </c>
      <c r="D6355" s="17" t="s">
        <v>332</v>
      </c>
      <c r="E6355" s="17">
        <v>6.5472859069453797</v>
      </c>
      <c r="F6355" s="17">
        <v>4.5893074838611296</v>
      </c>
      <c r="G6355" s="17">
        <v>2.3065601240578499</v>
      </c>
    </row>
    <row r="6356" spans="1:7" x14ac:dyDescent="0.3">
      <c r="A6356" s="17" t="str">
        <f t="shared" si="104"/>
        <v>2022-23Northern Grampians ShireAF2</v>
      </c>
      <c r="B6356" s="17" t="s">
        <v>289</v>
      </c>
      <c r="C6356" s="17" t="s">
        <v>261</v>
      </c>
      <c r="D6356" s="17" t="s">
        <v>321</v>
      </c>
      <c r="E6356" s="17">
        <v>0.5</v>
      </c>
      <c r="F6356" s="17">
        <v>1.5932435144763899</v>
      </c>
      <c r="G6356" s="17">
        <v>0.72807017543859598</v>
      </c>
    </row>
    <row r="6357" spans="1:7" x14ac:dyDescent="0.3">
      <c r="A6357" s="17" t="str">
        <f t="shared" si="104"/>
        <v>2022-23Northern Grampians ShireSP4</v>
      </c>
      <c r="B6357" s="17" t="s">
        <v>289</v>
      </c>
      <c r="C6357" s="17" t="s">
        <v>261</v>
      </c>
      <c r="D6357" s="17" t="s">
        <v>319</v>
      </c>
      <c r="E6357" s="17">
        <v>0</v>
      </c>
      <c r="F6357" s="17">
        <v>0.52134335627158601</v>
      </c>
      <c r="G6357" s="17">
        <v>0.231578947368421</v>
      </c>
    </row>
    <row r="6358" spans="1:7" x14ac:dyDescent="0.3">
      <c r="A6358" s="17" t="str">
        <f t="shared" si="104"/>
        <v>2022-23Northern Grampians ShireAF7</v>
      </c>
      <c r="B6358" s="17" t="s">
        <v>289</v>
      </c>
      <c r="C6358" s="17" t="s">
        <v>261</v>
      </c>
      <c r="D6358" s="17" t="s">
        <v>322</v>
      </c>
      <c r="E6358" s="17">
        <v>4.52400324420356</v>
      </c>
      <c r="F6358" s="17">
        <v>11.500413423283</v>
      </c>
      <c r="G6358" s="17">
        <v>26.762344111696201</v>
      </c>
    </row>
    <row r="6359" spans="1:7" x14ac:dyDescent="0.3">
      <c r="A6359" s="17" t="str">
        <f t="shared" si="104"/>
        <v>2022-23Northern Grampians ShireAM1</v>
      </c>
      <c r="B6359" s="17" t="s">
        <v>289</v>
      </c>
      <c r="C6359" s="17" t="s">
        <v>261</v>
      </c>
      <c r="D6359" s="17" t="s">
        <v>318</v>
      </c>
      <c r="E6359" s="17">
        <v>2.7540650406504099</v>
      </c>
      <c r="F6359" s="17">
        <v>1.9084866693768601</v>
      </c>
      <c r="G6359" s="17">
        <v>1.5994211490763599</v>
      </c>
    </row>
    <row r="6360" spans="1:7" x14ac:dyDescent="0.3">
      <c r="A6360" s="17" t="str">
        <f t="shared" si="104"/>
        <v>2022-23Northern Grampians ShireAM2</v>
      </c>
      <c r="B6360" s="17" t="s">
        <v>289</v>
      </c>
      <c r="C6360" s="17" t="s">
        <v>261</v>
      </c>
      <c r="D6360" s="17" t="s">
        <v>323</v>
      </c>
      <c r="E6360" s="17">
        <v>0.24137931034482801</v>
      </c>
      <c r="F6360" s="17">
        <v>0.43219647255364302</v>
      </c>
      <c r="G6360" s="17">
        <v>0.403335697637482</v>
      </c>
    </row>
    <row r="6361" spans="1:7" x14ac:dyDescent="0.3">
      <c r="A6361" s="17" t="str">
        <f t="shared" si="104"/>
        <v>2022-23Northern Grampians ShireAM6</v>
      </c>
      <c r="B6361" s="17" t="s">
        <v>289</v>
      </c>
      <c r="C6361" s="17" t="s">
        <v>261</v>
      </c>
      <c r="D6361" s="17" t="s">
        <v>325</v>
      </c>
      <c r="E6361" s="17">
        <v>17.370691166554298</v>
      </c>
      <c r="F6361" s="17">
        <v>14.217352510829301</v>
      </c>
      <c r="G6361" s="17">
        <v>18.751540775412</v>
      </c>
    </row>
    <row r="6362" spans="1:7" x14ac:dyDescent="0.3">
      <c r="A6362" s="17" t="str">
        <f t="shared" si="104"/>
        <v>2022-23Northern Grampians ShireAM7</v>
      </c>
      <c r="B6362" s="17" t="s">
        <v>289</v>
      </c>
      <c r="C6362" s="17" t="s">
        <v>261</v>
      </c>
      <c r="D6362" s="17" t="s">
        <v>326</v>
      </c>
      <c r="E6362" s="17">
        <v>0</v>
      </c>
      <c r="F6362" s="17">
        <v>0.63968792645263195</v>
      </c>
      <c r="G6362" s="17">
        <v>0.36842105263157898</v>
      </c>
    </row>
    <row r="6363" spans="1:7" x14ac:dyDescent="0.3">
      <c r="A6363" s="17" t="str">
        <f t="shared" si="104"/>
        <v>2022-23Northern Grampians ShireFS1</v>
      </c>
      <c r="B6363" s="17" t="s">
        <v>289</v>
      </c>
      <c r="C6363" s="17" t="s">
        <v>261</v>
      </c>
      <c r="D6363" s="17" t="s">
        <v>327</v>
      </c>
      <c r="E6363" s="17">
        <v>1</v>
      </c>
      <c r="F6363" s="17">
        <v>2.0179266072490498</v>
      </c>
      <c r="G6363" s="17">
        <v>2.1424803266908499</v>
      </c>
    </row>
    <row r="6364" spans="1:7" x14ac:dyDescent="0.3">
      <c r="A6364" s="17" t="str">
        <f t="shared" si="104"/>
        <v>2022-23Northern Grampians ShireFS2</v>
      </c>
      <c r="B6364" s="17" t="s">
        <v>289</v>
      </c>
      <c r="C6364" s="17" t="s">
        <v>261</v>
      </c>
      <c r="D6364" s="17" t="s">
        <v>328</v>
      </c>
      <c r="E6364" s="17">
        <v>0.86</v>
      </c>
      <c r="F6364" s="17">
        <v>0.86800034719728203</v>
      </c>
      <c r="G6364" s="17">
        <v>0.774274767492795</v>
      </c>
    </row>
    <row r="6365" spans="1:7" x14ac:dyDescent="0.3">
      <c r="A6365" s="17" t="str">
        <f t="shared" si="104"/>
        <v>2022-23Northern Grampians ShireFS3</v>
      </c>
      <c r="B6365" s="17" t="s">
        <v>289</v>
      </c>
      <c r="C6365" s="17" t="s">
        <v>261</v>
      </c>
      <c r="D6365" s="17" t="s">
        <v>333</v>
      </c>
      <c r="E6365" s="17">
        <v>481.20100000000002</v>
      </c>
      <c r="F6365" s="17">
        <v>533.95638105639796</v>
      </c>
      <c r="G6365" s="17">
        <v>601.20620775746397</v>
      </c>
    </row>
    <row r="6366" spans="1:7" x14ac:dyDescent="0.3">
      <c r="A6366" s="17" t="str">
        <f t="shared" si="104"/>
        <v>2022-23Northern Grampians ShireAM5</v>
      </c>
      <c r="B6366" s="17" t="s">
        <v>289</v>
      </c>
      <c r="C6366" s="17" t="s">
        <v>261</v>
      </c>
      <c r="D6366" s="17" t="s">
        <v>324</v>
      </c>
      <c r="E6366" s="17">
        <v>0.54022988505747105</v>
      </c>
      <c r="F6366" s="17">
        <v>0.36645320055673702</v>
      </c>
      <c r="G6366" s="17">
        <v>0.302924505506669</v>
      </c>
    </row>
    <row r="6367" spans="1:7" x14ac:dyDescent="0.3">
      <c r="A6367" s="17" t="str">
        <f t="shared" si="104"/>
        <v>2022-23Northern Grampians ShireFS4</v>
      </c>
      <c r="B6367" s="17" t="s">
        <v>289</v>
      </c>
      <c r="C6367" s="17" t="s">
        <v>261</v>
      </c>
      <c r="D6367" s="17" t="s">
        <v>339</v>
      </c>
      <c r="E6367" s="17">
        <v>1</v>
      </c>
      <c r="F6367" s="17">
        <v>0.84019844555310996</v>
      </c>
      <c r="G6367" s="17">
        <v>0.56703601108033197</v>
      </c>
    </row>
    <row r="6368" spans="1:7" x14ac:dyDescent="0.3">
      <c r="A6368" s="17" t="str">
        <f t="shared" si="104"/>
        <v>2022-23Port Phillip CitySP4</v>
      </c>
      <c r="B6368" s="17" t="s">
        <v>289</v>
      </c>
      <c r="C6368" s="17" t="s">
        <v>247</v>
      </c>
      <c r="D6368" s="17" t="s">
        <v>319</v>
      </c>
      <c r="E6368" s="17">
        <v>0.83333333333333304</v>
      </c>
      <c r="F6368" s="17">
        <v>0.52134335627158601</v>
      </c>
      <c r="G6368" s="17">
        <v>0.655658003612549</v>
      </c>
    </row>
    <row r="6369" spans="1:7" x14ac:dyDescent="0.3">
      <c r="A6369" s="17" t="str">
        <f t="shared" si="104"/>
        <v>2022-23Port Phillip CityMC5</v>
      </c>
      <c r="B6369" s="17" t="s">
        <v>289</v>
      </c>
      <c r="C6369" s="17" t="s">
        <v>247</v>
      </c>
      <c r="D6369" s="17" t="s">
        <v>303</v>
      </c>
      <c r="E6369" s="17">
        <v>0.844444444444444</v>
      </c>
      <c r="F6369" s="17">
        <v>0.822019356937015</v>
      </c>
      <c r="G6369" s="17">
        <v>0.82738093339323804</v>
      </c>
    </row>
    <row r="6370" spans="1:7" x14ac:dyDescent="0.3">
      <c r="A6370" s="17" t="str">
        <f t="shared" si="104"/>
        <v>2022-23Port Phillip CityMC6</v>
      </c>
      <c r="B6370" s="17" t="s">
        <v>289</v>
      </c>
      <c r="C6370" s="17" t="s">
        <v>247</v>
      </c>
      <c r="D6370" s="17" t="s">
        <v>302</v>
      </c>
      <c r="E6370" s="17">
        <v>0.957219251336898</v>
      </c>
      <c r="F6370" s="17">
        <v>0.97788007754137096</v>
      </c>
      <c r="G6370" s="17">
        <v>0.95249207594398999</v>
      </c>
    </row>
    <row r="6371" spans="1:7" x14ac:dyDescent="0.3">
      <c r="A6371" s="17" t="str">
        <f t="shared" si="104"/>
        <v>2022-23Port Phillip CityR1</v>
      </c>
      <c r="B6371" s="17" t="s">
        <v>289</v>
      </c>
      <c r="C6371" s="17" t="s">
        <v>247</v>
      </c>
      <c r="D6371" s="17" t="s">
        <v>301</v>
      </c>
      <c r="E6371" s="17">
        <v>44.360902255639097</v>
      </c>
      <c r="F6371" s="17">
        <v>82.350770672540904</v>
      </c>
      <c r="G6371" s="17">
        <v>113.76110685203101</v>
      </c>
    </row>
    <row r="6372" spans="1:7" x14ac:dyDescent="0.3">
      <c r="A6372" s="17" t="str">
        <f t="shared" si="104"/>
        <v>2022-23Port Phillip CityR2</v>
      </c>
      <c r="B6372" s="17" t="s">
        <v>289</v>
      </c>
      <c r="C6372" s="17" t="s">
        <v>247</v>
      </c>
      <c r="D6372" s="17" t="s">
        <v>31</v>
      </c>
      <c r="E6372" s="17">
        <v>0.94360902255639101</v>
      </c>
      <c r="F6372" s="17">
        <v>0.96653235715222696</v>
      </c>
      <c r="G6372" s="17">
        <v>0.96195374859865401</v>
      </c>
    </row>
    <row r="6373" spans="1:7" x14ac:dyDescent="0.3">
      <c r="A6373" s="17" t="str">
        <f t="shared" si="104"/>
        <v>2022-23Port Phillip CityR3</v>
      </c>
      <c r="B6373" s="17" t="s">
        <v>289</v>
      </c>
      <c r="C6373" s="17" t="s">
        <v>247</v>
      </c>
      <c r="D6373" s="17" t="s">
        <v>300</v>
      </c>
      <c r="E6373" s="17">
        <v>65.3348976697946</v>
      </c>
      <c r="F6373" s="17">
        <v>112.740943187181</v>
      </c>
      <c r="G6373" s="17">
        <v>180.427249223426</v>
      </c>
    </row>
    <row r="6374" spans="1:7" x14ac:dyDescent="0.3">
      <c r="A6374" s="17" t="str">
        <f t="shared" si="104"/>
        <v>2022-23Port Phillip CityR4</v>
      </c>
      <c r="B6374" s="17" t="s">
        <v>289</v>
      </c>
      <c r="C6374" s="17" t="s">
        <v>247</v>
      </c>
      <c r="D6374" s="17" t="s">
        <v>290</v>
      </c>
      <c r="E6374" s="17">
        <v>28.652796908201399</v>
      </c>
      <c r="F6374" s="17">
        <v>18.264228852014799</v>
      </c>
      <c r="G6374" s="17">
        <v>35.730925012945399</v>
      </c>
    </row>
    <row r="6375" spans="1:7" x14ac:dyDescent="0.3">
      <c r="A6375" s="17" t="str">
        <f t="shared" si="104"/>
        <v>2022-23Port Phillip CitySP3</v>
      </c>
      <c r="B6375" s="17" t="s">
        <v>289</v>
      </c>
      <c r="C6375" s="17" t="s">
        <v>247</v>
      </c>
      <c r="D6375" s="17" t="s">
        <v>295</v>
      </c>
      <c r="E6375" s="17">
        <v>3356.3312159709599</v>
      </c>
      <c r="F6375" s="17">
        <v>3010.6430743850301</v>
      </c>
      <c r="G6375" s="17">
        <v>3294.6645751124802</v>
      </c>
    </row>
    <row r="6376" spans="1:7" x14ac:dyDescent="0.3">
      <c r="A6376" s="17" t="str">
        <f t="shared" si="104"/>
        <v>2022-23Port Phillip CityMC4</v>
      </c>
      <c r="B6376" s="17" t="s">
        <v>289</v>
      </c>
      <c r="C6376" s="17" t="s">
        <v>247</v>
      </c>
      <c r="D6376" s="17" t="s">
        <v>304</v>
      </c>
      <c r="E6376" s="17">
        <v>0.76713653952459904</v>
      </c>
      <c r="F6376" s="17">
        <v>0.77911428914280301</v>
      </c>
      <c r="G6376" s="17">
        <v>0.766823891995286</v>
      </c>
    </row>
    <row r="6377" spans="1:7" x14ac:dyDescent="0.3">
      <c r="A6377" s="17" t="str">
        <f t="shared" si="104"/>
        <v>2022-23Port Phillip CitySP1</v>
      </c>
      <c r="B6377" s="17" t="s">
        <v>289</v>
      </c>
      <c r="C6377" s="17" t="s">
        <v>247</v>
      </c>
      <c r="D6377" s="17" t="s">
        <v>305</v>
      </c>
      <c r="E6377" s="17">
        <v>106</v>
      </c>
      <c r="F6377" s="17">
        <v>87.031818181818196</v>
      </c>
      <c r="G6377" s="17">
        <v>89.204545454545496</v>
      </c>
    </row>
    <row r="6378" spans="1:7" x14ac:dyDescent="0.3">
      <c r="A6378" s="17" t="str">
        <f t="shared" si="104"/>
        <v>2022-23Port Phillip CityMC3</v>
      </c>
      <c r="B6378" s="17" t="s">
        <v>289</v>
      </c>
      <c r="C6378" s="17" t="s">
        <v>247</v>
      </c>
      <c r="D6378" s="17" t="s">
        <v>297</v>
      </c>
      <c r="E6378" s="17">
        <v>100.079277898412</v>
      </c>
      <c r="F6378" s="17">
        <v>86.610523781947194</v>
      </c>
      <c r="G6378" s="17">
        <v>85.705721362328603</v>
      </c>
    </row>
    <row r="6379" spans="1:7" x14ac:dyDescent="0.3">
      <c r="A6379" s="17" t="str">
        <f t="shared" si="104"/>
        <v>2022-23Port Phillip CityMC2</v>
      </c>
      <c r="B6379" s="17" t="s">
        <v>289</v>
      </c>
      <c r="C6379" s="17" t="s">
        <v>247</v>
      </c>
      <c r="D6379" s="17" t="s">
        <v>320</v>
      </c>
      <c r="E6379" s="17">
        <v>1.01176470588235</v>
      </c>
      <c r="F6379" s="17">
        <v>1.02181898787823</v>
      </c>
      <c r="G6379" s="17">
        <v>1.00858491874586</v>
      </c>
    </row>
    <row r="6380" spans="1:7" x14ac:dyDescent="0.3">
      <c r="A6380" s="17" t="str">
        <f t="shared" si="104"/>
        <v>2022-23Port Phillip CityLB5</v>
      </c>
      <c r="B6380" s="17" t="s">
        <v>289</v>
      </c>
      <c r="C6380" s="17" t="s">
        <v>247</v>
      </c>
      <c r="D6380" s="17" t="s">
        <v>330</v>
      </c>
      <c r="E6380" s="17">
        <v>44.183510535845002</v>
      </c>
      <c r="F6380" s="17">
        <v>35.380655636704098</v>
      </c>
      <c r="G6380" s="17">
        <v>41.3188283958591</v>
      </c>
    </row>
    <row r="6381" spans="1:7" x14ac:dyDescent="0.3">
      <c r="A6381" s="17" t="str">
        <f t="shared" si="104"/>
        <v>2022-23Port Phillip CityLB4</v>
      </c>
      <c r="B6381" s="17" t="s">
        <v>289</v>
      </c>
      <c r="C6381" s="17" t="s">
        <v>247</v>
      </c>
      <c r="D6381" s="17" t="s">
        <v>331</v>
      </c>
      <c r="E6381" s="17">
        <v>0.164847595095125</v>
      </c>
      <c r="F6381" s="17">
        <v>0.122091598425925</v>
      </c>
      <c r="G6381" s="17">
        <v>0.132801626896181</v>
      </c>
    </row>
    <row r="6382" spans="1:7" x14ac:dyDescent="0.3">
      <c r="A6382" s="17" t="str">
        <f t="shared" si="104"/>
        <v>2022-23Port Phillip CityLB2</v>
      </c>
      <c r="B6382" s="17" t="s">
        <v>289</v>
      </c>
      <c r="C6382" s="17" t="s">
        <v>247</v>
      </c>
      <c r="D6382" s="17" t="s">
        <v>334</v>
      </c>
      <c r="E6382" s="17">
        <v>0.49975509961755998</v>
      </c>
      <c r="F6382" s="17">
        <v>0.62179871830665301</v>
      </c>
      <c r="G6382" s="17">
        <v>0.68457151828236096</v>
      </c>
    </row>
    <row r="6383" spans="1:7" x14ac:dyDescent="0.3">
      <c r="A6383" s="17" t="str">
        <f t="shared" si="104"/>
        <v>2022-23Port Phillip CityWC1</v>
      </c>
      <c r="B6383" s="17" t="s">
        <v>289</v>
      </c>
      <c r="C6383" s="17" t="s">
        <v>247</v>
      </c>
      <c r="D6383" s="17" t="s">
        <v>294</v>
      </c>
      <c r="E6383" s="17">
        <v>180.83014180726599</v>
      </c>
      <c r="F6383" s="17">
        <v>142.272041912909</v>
      </c>
      <c r="G6383" s="17">
        <v>152.63417724494099</v>
      </c>
    </row>
    <row r="6384" spans="1:7" x14ac:dyDescent="0.3">
      <c r="A6384" s="17" t="str">
        <f t="shared" si="104"/>
        <v>2022-23Port Phillip CityG5</v>
      </c>
      <c r="B6384" s="17" t="s">
        <v>289</v>
      </c>
      <c r="C6384" s="17" t="s">
        <v>247</v>
      </c>
      <c r="D6384" s="17" t="s">
        <v>335</v>
      </c>
      <c r="E6384" s="17">
        <v>50</v>
      </c>
      <c r="F6384" s="17">
        <v>53.15</v>
      </c>
      <c r="G6384" s="17">
        <v>57.727272727272698</v>
      </c>
    </row>
    <row r="6385" spans="1:7" x14ac:dyDescent="0.3">
      <c r="A6385" s="17" t="str">
        <f t="shared" ref="A6385:A6448" si="105">CONCATENATE(B6385,C6385,D6385)</f>
        <v>2022-23Port Phillip CityL2</v>
      </c>
      <c r="B6385" s="17" t="s">
        <v>289</v>
      </c>
      <c r="C6385" s="17" t="s">
        <v>247</v>
      </c>
      <c r="D6385" s="17" t="s">
        <v>316</v>
      </c>
      <c r="E6385" s="17">
        <v>-1.83731636144093</v>
      </c>
      <c r="F6385" s="17">
        <v>0.26483524241297501</v>
      </c>
      <c r="G6385" s="17">
        <v>0.160709954774921</v>
      </c>
    </row>
    <row r="6386" spans="1:7" x14ac:dyDescent="0.3">
      <c r="A6386" s="17" t="str">
        <f t="shared" si="105"/>
        <v>2022-23Port Phillip CityG4</v>
      </c>
      <c r="B6386" s="17" t="s">
        <v>289</v>
      </c>
      <c r="C6386" s="17" t="s">
        <v>247</v>
      </c>
      <c r="D6386" s="17" t="s">
        <v>336</v>
      </c>
      <c r="E6386" s="17">
        <v>56334.666666666701</v>
      </c>
      <c r="F6386" s="17">
        <v>57531.340882433498</v>
      </c>
      <c r="G6386" s="17">
        <v>60732.597748917797</v>
      </c>
    </row>
    <row r="6387" spans="1:7" x14ac:dyDescent="0.3">
      <c r="A6387" s="17" t="str">
        <f t="shared" si="105"/>
        <v>2022-23Port Phillip CityG3</v>
      </c>
      <c r="B6387" s="17" t="s">
        <v>289</v>
      </c>
      <c r="C6387" s="17" t="s">
        <v>247</v>
      </c>
      <c r="D6387" s="17" t="s">
        <v>337</v>
      </c>
      <c r="E6387" s="17">
        <v>0.98015873015873001</v>
      </c>
      <c r="F6387" s="17">
        <v>0.926844095214302</v>
      </c>
      <c r="G6387" s="17">
        <v>0.92499206114299604</v>
      </c>
    </row>
    <row r="6388" spans="1:7" x14ac:dyDescent="0.3">
      <c r="A6388" s="17" t="str">
        <f t="shared" si="105"/>
        <v>2022-23Port Phillip CityG2</v>
      </c>
      <c r="B6388" s="17" t="s">
        <v>289</v>
      </c>
      <c r="C6388" s="17" t="s">
        <v>247</v>
      </c>
      <c r="D6388" s="17" t="s">
        <v>22</v>
      </c>
      <c r="E6388" s="17">
        <v>52</v>
      </c>
      <c r="F6388" s="17">
        <v>53.875641025641002</v>
      </c>
      <c r="G6388" s="17">
        <v>57.863636363636402</v>
      </c>
    </row>
    <row r="6389" spans="1:7" x14ac:dyDescent="0.3">
      <c r="A6389" s="17" t="str">
        <f t="shared" si="105"/>
        <v>2022-23Port Phillip CityLB1</v>
      </c>
      <c r="B6389" s="17" t="s">
        <v>289</v>
      </c>
      <c r="C6389" s="17" t="s">
        <v>247</v>
      </c>
      <c r="D6389" s="17" t="s">
        <v>329</v>
      </c>
      <c r="E6389" s="17">
        <v>3.7115442067126199</v>
      </c>
      <c r="F6389" s="17">
        <v>3.7135197666989099</v>
      </c>
      <c r="G6389" s="17">
        <v>4.8782451027063303</v>
      </c>
    </row>
    <row r="6390" spans="1:7" x14ac:dyDescent="0.3">
      <c r="A6390" s="17" t="str">
        <f t="shared" si="105"/>
        <v>2022-23Port Phillip CityO4</v>
      </c>
      <c r="B6390" s="17" t="s">
        <v>289</v>
      </c>
      <c r="C6390" s="17" t="s">
        <v>247</v>
      </c>
      <c r="D6390" s="17" t="s">
        <v>313</v>
      </c>
      <c r="E6390" s="17">
        <v>1.0798958238539101E-2</v>
      </c>
      <c r="F6390" s="17">
        <v>0.195570360867104</v>
      </c>
      <c r="G6390" s="17">
        <v>0.17784955905462799</v>
      </c>
    </row>
    <row r="6391" spans="1:7" x14ac:dyDescent="0.3">
      <c r="A6391" s="17" t="str">
        <f t="shared" si="105"/>
        <v>2022-23Port Phillip CityC7</v>
      </c>
      <c r="B6391" s="17" t="s">
        <v>289</v>
      </c>
      <c r="C6391" s="17" t="s">
        <v>247</v>
      </c>
      <c r="D6391" s="17" t="s">
        <v>296</v>
      </c>
      <c r="E6391" s="17">
        <v>0.17401812688821799</v>
      </c>
      <c r="F6391" s="17">
        <v>0.182727611163157</v>
      </c>
      <c r="G6391" s="17">
        <v>0.16123143888887601</v>
      </c>
    </row>
    <row r="6392" spans="1:7" x14ac:dyDescent="0.3">
      <c r="A6392" s="17" t="str">
        <f t="shared" si="105"/>
        <v>2022-23Port Phillip CityC6</v>
      </c>
      <c r="B6392" s="17" t="s">
        <v>289</v>
      </c>
      <c r="C6392" s="17" t="s">
        <v>247</v>
      </c>
      <c r="D6392" s="17" t="s">
        <v>307</v>
      </c>
      <c r="E6392" s="17">
        <v>9</v>
      </c>
      <c r="F6392" s="17">
        <v>5.4936708860759502</v>
      </c>
      <c r="G6392" s="17">
        <v>7.7272727272727302</v>
      </c>
    </row>
    <row r="6393" spans="1:7" x14ac:dyDescent="0.3">
      <c r="A6393" s="17" t="str">
        <f t="shared" si="105"/>
        <v>2022-23Port Phillip CityC5</v>
      </c>
      <c r="B6393" s="17" t="s">
        <v>289</v>
      </c>
      <c r="C6393" s="17" t="s">
        <v>247</v>
      </c>
      <c r="D6393" s="17" t="s">
        <v>308</v>
      </c>
      <c r="E6393" s="17">
        <v>110.9634423514</v>
      </c>
      <c r="F6393" s="17">
        <v>564.26027484438498</v>
      </c>
      <c r="G6393" s="17">
        <v>149.992439058679</v>
      </c>
    </row>
    <row r="6394" spans="1:7" x14ac:dyDescent="0.3">
      <c r="A6394" s="17" t="str">
        <f t="shared" si="105"/>
        <v>2022-23Port Phillip CityC4</v>
      </c>
      <c r="B6394" s="17" t="s">
        <v>289</v>
      </c>
      <c r="C6394" s="17" t="s">
        <v>247</v>
      </c>
      <c r="D6394" s="17" t="s">
        <v>309</v>
      </c>
      <c r="E6394" s="17">
        <v>2222.37952155322</v>
      </c>
      <c r="F6394" s="17">
        <v>1671.0885249641201</v>
      </c>
      <c r="G6394" s="17">
        <v>1432.19430206219</v>
      </c>
    </row>
    <row r="6395" spans="1:7" x14ac:dyDescent="0.3">
      <c r="A6395" s="17" t="str">
        <f t="shared" si="105"/>
        <v>2022-23Port Phillip CityC3</v>
      </c>
      <c r="B6395" s="17" t="s">
        <v>289</v>
      </c>
      <c r="C6395" s="17" t="s">
        <v>247</v>
      </c>
      <c r="D6395" s="17" t="s">
        <v>310</v>
      </c>
      <c r="E6395" s="17">
        <v>386.00743494423801</v>
      </c>
      <c r="F6395" s="17">
        <v>105.235536283898</v>
      </c>
      <c r="G6395" s="17">
        <v>275.231656900031</v>
      </c>
    </row>
    <row r="6396" spans="1:7" x14ac:dyDescent="0.3">
      <c r="A6396" s="17" t="str">
        <f t="shared" si="105"/>
        <v>2022-23Port Phillip CityC2</v>
      </c>
      <c r="B6396" s="17" t="s">
        <v>289</v>
      </c>
      <c r="C6396" s="17" t="s">
        <v>247</v>
      </c>
      <c r="D6396" s="17" t="s">
        <v>311</v>
      </c>
      <c r="E6396" s="17">
        <v>7558.2456951346403</v>
      </c>
      <c r="F6396" s="17">
        <v>17890.101708148799</v>
      </c>
      <c r="G6396" s="17">
        <v>7870.1858184016601</v>
      </c>
    </row>
    <row r="6397" spans="1:7" x14ac:dyDescent="0.3">
      <c r="A6397" s="17" t="str">
        <f t="shared" si="105"/>
        <v>2022-23Port Phillip CityC1</v>
      </c>
      <c r="B6397" s="17" t="s">
        <v>289</v>
      </c>
      <c r="C6397" s="17" t="s">
        <v>247</v>
      </c>
      <c r="D6397" s="17" t="s">
        <v>312</v>
      </c>
      <c r="E6397" s="17">
        <v>2218.1035479024599</v>
      </c>
      <c r="F6397" s="17">
        <v>2409.9772621942202</v>
      </c>
      <c r="G6397" s="17">
        <v>1589.15441255418</v>
      </c>
    </row>
    <row r="6398" spans="1:7" x14ac:dyDescent="0.3">
      <c r="A6398" s="17" t="str">
        <f t="shared" si="105"/>
        <v>2022-23Port Phillip CityS2</v>
      </c>
      <c r="B6398" s="17" t="s">
        <v>289</v>
      </c>
      <c r="C6398" s="17" t="s">
        <v>247</v>
      </c>
      <c r="D6398" s="17" t="s">
        <v>317</v>
      </c>
      <c r="E6398" s="17">
        <v>1.85689414863935E-3</v>
      </c>
      <c r="F6398" s="17">
        <v>3.07688577560212E-3</v>
      </c>
      <c r="G6398" s="17">
        <v>2.0770459478461601E-3</v>
      </c>
    </row>
    <row r="6399" spans="1:7" x14ac:dyDescent="0.3">
      <c r="A6399" s="17" t="str">
        <f t="shared" si="105"/>
        <v>2022-23Port Phillip CityS1</v>
      </c>
      <c r="B6399" s="17" t="s">
        <v>289</v>
      </c>
      <c r="C6399" s="17" t="s">
        <v>247</v>
      </c>
      <c r="D6399" s="17" t="s">
        <v>116</v>
      </c>
      <c r="E6399" s="17">
        <v>0.57031034650495305</v>
      </c>
      <c r="F6399" s="17">
        <v>0.58414073656118604</v>
      </c>
      <c r="G6399" s="17">
        <v>0.67770974034447595</v>
      </c>
    </row>
    <row r="6400" spans="1:7" x14ac:dyDescent="0.3">
      <c r="A6400" s="17" t="str">
        <f t="shared" si="105"/>
        <v>2022-23Port Phillip CityE4</v>
      </c>
      <c r="B6400" s="17" t="s">
        <v>289</v>
      </c>
      <c r="C6400" s="17" t="s">
        <v>247</v>
      </c>
      <c r="D6400" s="17" t="s">
        <v>299</v>
      </c>
      <c r="E6400" s="17">
        <v>1667.3254542340301</v>
      </c>
      <c r="F6400" s="17">
        <v>1846.8824585038799</v>
      </c>
      <c r="G6400" s="17">
        <v>1842.4470347828401</v>
      </c>
    </row>
    <row r="6401" spans="1:7" x14ac:dyDescent="0.3">
      <c r="A6401" s="17" t="str">
        <f t="shared" si="105"/>
        <v>2022-23Port Phillip CityO5</v>
      </c>
      <c r="B6401" s="17" t="s">
        <v>289</v>
      </c>
      <c r="C6401" s="17" t="s">
        <v>247</v>
      </c>
      <c r="D6401" s="17" t="s">
        <v>70</v>
      </c>
      <c r="E6401" s="17">
        <v>0.96283045120254396</v>
      </c>
      <c r="F6401" s="17">
        <v>1.1059595598276799</v>
      </c>
      <c r="G6401" s="17">
        <v>1.29186678670143</v>
      </c>
    </row>
    <row r="6402" spans="1:7" x14ac:dyDescent="0.3">
      <c r="A6402" s="17" t="str">
        <f t="shared" si="105"/>
        <v>2022-23Port Phillip CityWC2</v>
      </c>
      <c r="B6402" s="17" t="s">
        <v>289</v>
      </c>
      <c r="C6402" s="17" t="s">
        <v>247</v>
      </c>
      <c r="D6402" s="17" t="s">
        <v>293</v>
      </c>
      <c r="E6402" s="17">
        <v>6.32162862363037</v>
      </c>
      <c r="F6402" s="17">
        <v>6.0319201847867001</v>
      </c>
      <c r="G6402" s="17">
        <v>9.4222327713484209</v>
      </c>
    </row>
    <row r="6403" spans="1:7" x14ac:dyDescent="0.3">
      <c r="A6403" s="17" t="str">
        <f t="shared" si="105"/>
        <v>2022-23Port Phillip CityO3</v>
      </c>
      <c r="B6403" s="17" t="s">
        <v>289</v>
      </c>
      <c r="C6403" s="17" t="s">
        <v>247</v>
      </c>
      <c r="D6403" s="17" t="s">
        <v>314</v>
      </c>
      <c r="E6403" s="17">
        <v>0</v>
      </c>
      <c r="F6403" s="17">
        <v>2.9313650044590699E-2</v>
      </c>
      <c r="G6403" s="17">
        <v>3.4677492666996497E-2</v>
      </c>
    </row>
    <row r="6404" spans="1:7" x14ac:dyDescent="0.3">
      <c r="A6404" s="17" t="str">
        <f t="shared" si="105"/>
        <v>2022-23Port Phillip CityO2</v>
      </c>
      <c r="B6404" s="17" t="s">
        <v>289</v>
      </c>
      <c r="C6404" s="17" t="s">
        <v>247</v>
      </c>
      <c r="D6404" s="17" t="s">
        <v>315</v>
      </c>
      <c r="E6404" s="17">
        <v>0</v>
      </c>
      <c r="F6404" s="17">
        <v>0.148505628817174</v>
      </c>
      <c r="G6404" s="17">
        <v>0.198665046142672</v>
      </c>
    </row>
    <row r="6405" spans="1:7" x14ac:dyDescent="0.3">
      <c r="A6405" s="17" t="str">
        <f t="shared" si="105"/>
        <v>2022-23Port Phillip CityR5</v>
      </c>
      <c r="B6405" s="17" t="s">
        <v>289</v>
      </c>
      <c r="C6405" s="17" t="s">
        <v>247</v>
      </c>
      <c r="D6405" s="17" t="s">
        <v>298</v>
      </c>
      <c r="E6405" s="17">
        <v>59</v>
      </c>
      <c r="F6405" s="17">
        <v>50.147435897435898</v>
      </c>
      <c r="G6405" s="17">
        <v>62.727272727272698</v>
      </c>
    </row>
    <row r="6406" spans="1:7" x14ac:dyDescent="0.3">
      <c r="A6406" s="17" t="str">
        <f t="shared" si="105"/>
        <v>2022-23Port Phillip CityL1</v>
      </c>
      <c r="B6406" s="17" t="s">
        <v>289</v>
      </c>
      <c r="C6406" s="17" t="s">
        <v>247</v>
      </c>
      <c r="D6406" s="17" t="s">
        <v>63</v>
      </c>
      <c r="E6406" s="17">
        <v>4.5150432682632298</v>
      </c>
      <c r="F6406" s="17">
        <v>2.64124785824758</v>
      </c>
      <c r="G6406" s="17">
        <v>2.2639273973074299</v>
      </c>
    </row>
    <row r="6407" spans="1:7" x14ac:dyDescent="0.3">
      <c r="A6407" s="17" t="str">
        <f t="shared" si="105"/>
        <v>2022-23Port Phillip CityG1</v>
      </c>
      <c r="B6407" s="17" t="s">
        <v>289</v>
      </c>
      <c r="C6407" s="17" t="s">
        <v>247</v>
      </c>
      <c r="D6407" s="17" t="s">
        <v>338</v>
      </c>
      <c r="E6407" s="17">
        <v>9.9206349206349201E-2</v>
      </c>
      <c r="F6407" s="17">
        <v>8.9952113267928305E-2</v>
      </c>
      <c r="G6407" s="17">
        <v>6.2400867020883703E-2</v>
      </c>
    </row>
    <row r="6408" spans="1:7" x14ac:dyDescent="0.3">
      <c r="A6408" s="17" t="str">
        <f t="shared" si="105"/>
        <v>2022-23Port Phillip CityE2</v>
      </c>
      <c r="B6408" s="17" t="s">
        <v>289</v>
      </c>
      <c r="C6408" s="17" t="s">
        <v>247</v>
      </c>
      <c r="D6408" s="17" t="s">
        <v>54</v>
      </c>
      <c r="E6408" s="17">
        <v>3034.6258745404998</v>
      </c>
      <c r="F6408" s="17">
        <v>3923.0064852901201</v>
      </c>
      <c r="G6408" s="17">
        <v>3093.9173879313598</v>
      </c>
    </row>
    <row r="6409" spans="1:7" x14ac:dyDescent="0.3">
      <c r="A6409" s="17" t="str">
        <f t="shared" si="105"/>
        <v>2022-23Port Phillip CityWC5</v>
      </c>
      <c r="B6409" s="17" t="s">
        <v>289</v>
      </c>
      <c r="C6409" s="17" t="s">
        <v>247</v>
      </c>
      <c r="D6409" s="17" t="s">
        <v>46</v>
      </c>
      <c r="E6409" s="17">
        <v>0.34914244238081799</v>
      </c>
      <c r="F6409" s="17">
        <v>0.48157373029276901</v>
      </c>
      <c r="G6409" s="17">
        <v>0.509253655235272</v>
      </c>
    </row>
    <row r="6410" spans="1:7" x14ac:dyDescent="0.3">
      <c r="A6410" s="17" t="str">
        <f t="shared" si="105"/>
        <v>2022-23Port Phillip CityWC4</v>
      </c>
      <c r="B6410" s="17" t="s">
        <v>289</v>
      </c>
      <c r="C6410" s="17" t="s">
        <v>247</v>
      </c>
      <c r="D6410" s="17" t="s">
        <v>291</v>
      </c>
      <c r="E6410" s="17">
        <v>119.223390503076</v>
      </c>
      <c r="F6410" s="17">
        <v>77.599560290157896</v>
      </c>
      <c r="G6410" s="17">
        <v>66.919179823215501</v>
      </c>
    </row>
    <row r="6411" spans="1:7" x14ac:dyDescent="0.3">
      <c r="A6411" s="17" t="str">
        <f t="shared" si="105"/>
        <v>2022-23Port Phillip CityWC3</v>
      </c>
      <c r="B6411" s="17" t="s">
        <v>289</v>
      </c>
      <c r="C6411" s="17" t="s">
        <v>247</v>
      </c>
      <c r="D6411" s="17" t="s">
        <v>292</v>
      </c>
      <c r="E6411" s="17">
        <v>158.77759027862999</v>
      </c>
      <c r="F6411" s="17">
        <v>137.95516789220801</v>
      </c>
      <c r="G6411" s="17">
        <v>139.20575164376899</v>
      </c>
    </row>
    <row r="6412" spans="1:7" x14ac:dyDescent="0.3">
      <c r="A6412" s="17" t="str">
        <f t="shared" si="105"/>
        <v>2022-23Port Phillip CityOP1</v>
      </c>
      <c r="B6412" s="17" t="s">
        <v>289</v>
      </c>
      <c r="C6412" s="17" t="s">
        <v>247</v>
      </c>
      <c r="D6412" s="17" t="s">
        <v>306</v>
      </c>
      <c r="E6412" s="17">
        <v>6.6370210627016701E-2</v>
      </c>
      <c r="F6412" s="17">
        <v>-1.20220242720441E-2</v>
      </c>
      <c r="G6412" s="17">
        <v>2.14079554076472E-2</v>
      </c>
    </row>
    <row r="6413" spans="1:7" x14ac:dyDescent="0.3">
      <c r="A6413" s="17" t="str">
        <f t="shared" si="105"/>
        <v>2022-23Port Phillip CityAM1</v>
      </c>
      <c r="B6413" s="17" t="s">
        <v>289</v>
      </c>
      <c r="C6413" s="17" t="s">
        <v>247</v>
      </c>
      <c r="D6413" s="17" t="s">
        <v>318</v>
      </c>
      <c r="E6413" s="17">
        <v>1</v>
      </c>
      <c r="F6413" s="17">
        <v>1.9084866693768601</v>
      </c>
      <c r="G6413" s="17">
        <v>1.79616990824585</v>
      </c>
    </row>
    <row r="6414" spans="1:7" x14ac:dyDescent="0.3">
      <c r="A6414" s="17" t="str">
        <f t="shared" si="105"/>
        <v>2022-23Port Phillip CityFS4</v>
      </c>
      <c r="B6414" s="17" t="s">
        <v>289</v>
      </c>
      <c r="C6414" s="17" t="s">
        <v>247</v>
      </c>
      <c r="D6414" s="17" t="s">
        <v>339</v>
      </c>
      <c r="E6414" s="17">
        <v>1</v>
      </c>
      <c r="F6414" s="17">
        <v>0.84019844555310996</v>
      </c>
      <c r="G6414" s="17">
        <v>0.99278301761230403</v>
      </c>
    </row>
    <row r="6415" spans="1:7" x14ac:dyDescent="0.3">
      <c r="A6415" s="17" t="str">
        <f t="shared" si="105"/>
        <v>2022-23Port Phillip CityAF2</v>
      </c>
      <c r="B6415" s="17" t="s">
        <v>289</v>
      </c>
      <c r="C6415" s="17" t="s">
        <v>247</v>
      </c>
      <c r="D6415" s="17" t="s">
        <v>321</v>
      </c>
      <c r="E6415" s="17">
        <v>0</v>
      </c>
      <c r="F6415" s="17">
        <v>1.5932435144763899</v>
      </c>
      <c r="G6415" s="17">
        <v>1.8181818181818199</v>
      </c>
    </row>
    <row r="6416" spans="1:7" x14ac:dyDescent="0.3">
      <c r="A6416" s="17" t="str">
        <f t="shared" si="105"/>
        <v>2022-23Port Phillip CitySP2</v>
      </c>
      <c r="B6416" s="17" t="s">
        <v>289</v>
      </c>
      <c r="C6416" s="17" t="s">
        <v>247</v>
      </c>
      <c r="D6416" s="17" t="s">
        <v>38</v>
      </c>
      <c r="E6416" s="17">
        <v>0.56990068754774603</v>
      </c>
      <c r="F6416" s="17">
        <v>0.63316761822819201</v>
      </c>
      <c r="G6416" s="17">
        <v>0.68768196345914101</v>
      </c>
    </row>
    <row r="6417" spans="1:7" x14ac:dyDescent="0.3">
      <c r="A6417" s="17" t="str">
        <f t="shared" si="105"/>
        <v>2022-23Port Phillip CityAF7</v>
      </c>
      <c r="B6417" s="17" t="s">
        <v>289</v>
      </c>
      <c r="C6417" s="17" t="s">
        <v>247</v>
      </c>
      <c r="D6417" s="17" t="s">
        <v>322</v>
      </c>
      <c r="E6417" s="17">
        <v>0</v>
      </c>
      <c r="F6417" s="17">
        <v>11.500413423283</v>
      </c>
      <c r="G6417" s="17">
        <v>2.0564391620470799</v>
      </c>
    </row>
    <row r="6418" spans="1:7" x14ac:dyDescent="0.3">
      <c r="A6418" s="17" t="str">
        <f t="shared" si="105"/>
        <v>2022-23Port Phillip CityAM2</v>
      </c>
      <c r="B6418" s="17" t="s">
        <v>289</v>
      </c>
      <c r="C6418" s="17" t="s">
        <v>247</v>
      </c>
      <c r="D6418" s="17" t="s">
        <v>323</v>
      </c>
      <c r="E6418" s="17">
        <v>0.41176470588235298</v>
      </c>
      <c r="F6418" s="17">
        <v>0.43219647255364302</v>
      </c>
      <c r="G6418" s="17">
        <v>0.50037996797673001</v>
      </c>
    </row>
    <row r="6419" spans="1:7" x14ac:dyDescent="0.3">
      <c r="A6419" s="17" t="str">
        <f t="shared" si="105"/>
        <v>2022-23Port Phillip CityAM5</v>
      </c>
      <c r="B6419" s="17" t="s">
        <v>289</v>
      </c>
      <c r="C6419" s="17" t="s">
        <v>247</v>
      </c>
      <c r="D6419" s="17" t="s">
        <v>324</v>
      </c>
      <c r="E6419" s="17">
        <v>0.32126696832579199</v>
      </c>
      <c r="F6419" s="17">
        <v>0.36645320055673702</v>
      </c>
      <c r="G6419" s="17">
        <v>0.36776152942982998</v>
      </c>
    </row>
    <row r="6420" spans="1:7" x14ac:dyDescent="0.3">
      <c r="A6420" s="17" t="str">
        <f t="shared" si="105"/>
        <v>2022-23Port Phillip CityAM6</v>
      </c>
      <c r="B6420" s="17" t="s">
        <v>289</v>
      </c>
      <c r="C6420" s="17" t="s">
        <v>247</v>
      </c>
      <c r="D6420" s="17" t="s">
        <v>325</v>
      </c>
      <c r="E6420" s="17">
        <v>12.869390962671901</v>
      </c>
      <c r="F6420" s="17">
        <v>14.217352510829301</v>
      </c>
      <c r="G6420" s="17">
        <v>7.7068162418600901</v>
      </c>
    </row>
    <row r="6421" spans="1:7" x14ac:dyDescent="0.3">
      <c r="A6421" s="17" t="str">
        <f t="shared" si="105"/>
        <v>2022-23Port Phillip CityAM7</v>
      </c>
      <c r="B6421" s="17" t="s">
        <v>289</v>
      </c>
      <c r="C6421" s="17" t="s">
        <v>247</v>
      </c>
      <c r="D6421" s="17" t="s">
        <v>326</v>
      </c>
      <c r="E6421" s="17">
        <v>1</v>
      </c>
      <c r="F6421" s="17">
        <v>0.63968792645263195</v>
      </c>
      <c r="G6421" s="17">
        <v>0.93777056277056303</v>
      </c>
    </row>
    <row r="6422" spans="1:7" x14ac:dyDescent="0.3">
      <c r="A6422" s="17" t="str">
        <f t="shared" si="105"/>
        <v>2022-23Port Phillip CityFS1</v>
      </c>
      <c r="B6422" s="17" t="s">
        <v>289</v>
      </c>
      <c r="C6422" s="17" t="s">
        <v>247</v>
      </c>
      <c r="D6422" s="17" t="s">
        <v>327</v>
      </c>
      <c r="E6422" s="17">
        <v>1.7127659574468099</v>
      </c>
      <c r="F6422" s="17">
        <v>2.0179266072490498</v>
      </c>
      <c r="G6422" s="17">
        <v>1.8059135130036801</v>
      </c>
    </row>
    <row r="6423" spans="1:7" x14ac:dyDescent="0.3">
      <c r="A6423" s="17" t="str">
        <f t="shared" si="105"/>
        <v>2022-23Port Phillip CityFS2</v>
      </c>
      <c r="B6423" s="17" t="s">
        <v>289</v>
      </c>
      <c r="C6423" s="17" t="s">
        <v>247</v>
      </c>
      <c r="D6423" s="17" t="s">
        <v>328</v>
      </c>
      <c r="E6423" s="17">
        <v>1</v>
      </c>
      <c r="F6423" s="17">
        <v>0.86800034719728203</v>
      </c>
      <c r="G6423" s="17">
        <v>0.95867909233778303</v>
      </c>
    </row>
    <row r="6424" spans="1:7" x14ac:dyDescent="0.3">
      <c r="A6424" s="17" t="str">
        <f t="shared" si="105"/>
        <v>2022-23Port Phillip CityFS3</v>
      </c>
      <c r="B6424" s="17" t="s">
        <v>289</v>
      </c>
      <c r="C6424" s="17" t="s">
        <v>247</v>
      </c>
      <c r="D6424" s="17" t="s">
        <v>333</v>
      </c>
      <c r="E6424" s="17">
        <v>712.86013462976803</v>
      </c>
      <c r="F6424" s="17">
        <v>533.95638105639796</v>
      </c>
      <c r="G6424" s="17">
        <v>562.77137462327698</v>
      </c>
    </row>
    <row r="6425" spans="1:7" x14ac:dyDescent="0.3">
      <c r="A6425" s="17" t="str">
        <f t="shared" si="105"/>
        <v>2022-23Port Phillip CityAF6</v>
      </c>
      <c r="B6425" s="17" t="s">
        <v>289</v>
      </c>
      <c r="C6425" s="17" t="s">
        <v>247</v>
      </c>
      <c r="D6425" s="17" t="s">
        <v>332</v>
      </c>
      <c r="E6425" s="17">
        <v>0</v>
      </c>
      <c r="F6425" s="17">
        <v>4.5893074838611296</v>
      </c>
      <c r="G6425" s="17">
        <v>5.4694595442213698</v>
      </c>
    </row>
    <row r="6426" spans="1:7" x14ac:dyDescent="0.3">
      <c r="A6426" s="17" t="str">
        <f t="shared" si="105"/>
        <v>2022-23Pyrenees ShireG5</v>
      </c>
      <c r="B6426" s="17" t="s">
        <v>289</v>
      </c>
      <c r="C6426" s="17" t="s">
        <v>248</v>
      </c>
      <c r="D6426" s="17" t="s">
        <v>335</v>
      </c>
      <c r="E6426" s="17">
        <v>50</v>
      </c>
      <c r="F6426" s="17">
        <v>53.15</v>
      </c>
      <c r="G6426" s="17">
        <v>52</v>
      </c>
    </row>
    <row r="6427" spans="1:7" x14ac:dyDescent="0.3">
      <c r="A6427" s="17" t="str">
        <f t="shared" si="105"/>
        <v>2022-23Pyrenees ShireG2</v>
      </c>
      <c r="B6427" s="17" t="s">
        <v>289</v>
      </c>
      <c r="C6427" s="17" t="s">
        <v>248</v>
      </c>
      <c r="D6427" s="17" t="s">
        <v>22</v>
      </c>
      <c r="E6427" s="17">
        <v>50</v>
      </c>
      <c r="F6427" s="17">
        <v>53.875641025641002</v>
      </c>
      <c r="G6427" s="17">
        <v>53.947368421052602</v>
      </c>
    </row>
    <row r="6428" spans="1:7" x14ac:dyDescent="0.3">
      <c r="A6428" s="17" t="str">
        <f t="shared" si="105"/>
        <v>2022-23Pyrenees ShireG3</v>
      </c>
      <c r="B6428" s="17" t="s">
        <v>289</v>
      </c>
      <c r="C6428" s="17" t="s">
        <v>248</v>
      </c>
      <c r="D6428" s="17" t="s">
        <v>337</v>
      </c>
      <c r="E6428" s="17">
        <v>0.98571428571428599</v>
      </c>
      <c r="F6428" s="17">
        <v>0.926844095214302</v>
      </c>
      <c r="G6428" s="17">
        <v>0.93719236277507001</v>
      </c>
    </row>
    <row r="6429" spans="1:7" x14ac:dyDescent="0.3">
      <c r="A6429" s="17" t="str">
        <f t="shared" si="105"/>
        <v>2022-23Pyrenees ShireLB5</v>
      </c>
      <c r="B6429" s="17" t="s">
        <v>289</v>
      </c>
      <c r="C6429" s="17" t="s">
        <v>248</v>
      </c>
      <c r="D6429" s="17" t="s">
        <v>330</v>
      </c>
      <c r="E6429" s="17">
        <v>18.018705035971202</v>
      </c>
      <c r="F6429" s="17">
        <v>35.380655636704098</v>
      </c>
      <c r="G6429" s="17">
        <v>39.4519816965988</v>
      </c>
    </row>
    <row r="6430" spans="1:7" x14ac:dyDescent="0.3">
      <c r="A6430" s="17" t="str">
        <f t="shared" si="105"/>
        <v>2022-23Pyrenees ShireO4</v>
      </c>
      <c r="B6430" s="17" t="s">
        <v>289</v>
      </c>
      <c r="C6430" s="17" t="s">
        <v>248</v>
      </c>
      <c r="D6430" s="17" t="s">
        <v>313</v>
      </c>
      <c r="E6430" s="17">
        <v>4.1847826086956502E-2</v>
      </c>
      <c r="F6430" s="17">
        <v>0.195570360867104</v>
      </c>
      <c r="G6430" s="17">
        <v>0.137349739100875</v>
      </c>
    </row>
    <row r="6431" spans="1:7" x14ac:dyDescent="0.3">
      <c r="A6431" s="17" t="str">
        <f t="shared" si="105"/>
        <v>2022-23Pyrenees ShireO3</v>
      </c>
      <c r="B6431" s="17" t="s">
        <v>289</v>
      </c>
      <c r="C6431" s="17" t="s">
        <v>248</v>
      </c>
      <c r="D6431" s="17" t="s">
        <v>314</v>
      </c>
      <c r="E6431" s="17">
        <v>8.6657818721211591E-3</v>
      </c>
      <c r="F6431" s="17">
        <v>2.9313650044590699E-2</v>
      </c>
      <c r="G6431" s="17">
        <v>1.2214437426094699E-2</v>
      </c>
    </row>
    <row r="6432" spans="1:7" x14ac:dyDescent="0.3">
      <c r="A6432" s="17" t="str">
        <f t="shared" si="105"/>
        <v>2022-23Pyrenees ShireL2</v>
      </c>
      <c r="B6432" s="17" t="s">
        <v>289</v>
      </c>
      <c r="C6432" s="17" t="s">
        <v>248</v>
      </c>
      <c r="D6432" s="17" t="s">
        <v>316</v>
      </c>
      <c r="E6432" s="17">
        <v>1.6803999518130299</v>
      </c>
      <c r="F6432" s="17">
        <v>0.26483524241297501</v>
      </c>
      <c r="G6432" s="17">
        <v>0.64115064337039696</v>
      </c>
    </row>
    <row r="6433" spans="1:7" x14ac:dyDescent="0.3">
      <c r="A6433" s="17" t="str">
        <f t="shared" si="105"/>
        <v>2022-23Pyrenees ShireAF2</v>
      </c>
      <c r="B6433" s="17" t="s">
        <v>289</v>
      </c>
      <c r="C6433" s="17" t="s">
        <v>248</v>
      </c>
      <c r="D6433" s="17" t="s">
        <v>321</v>
      </c>
      <c r="E6433" s="17">
        <v>0.33333333333333298</v>
      </c>
      <c r="F6433" s="17">
        <v>1.5932435144763899</v>
      </c>
      <c r="G6433" s="17">
        <v>0.72807017543859598</v>
      </c>
    </row>
    <row r="6434" spans="1:7" x14ac:dyDescent="0.3">
      <c r="A6434" s="17" t="str">
        <f t="shared" si="105"/>
        <v>2022-23Pyrenees ShireLB4</v>
      </c>
      <c r="B6434" s="17" t="s">
        <v>289</v>
      </c>
      <c r="C6434" s="17" t="s">
        <v>248</v>
      </c>
      <c r="D6434" s="17" t="s">
        <v>331</v>
      </c>
      <c r="E6434" s="17">
        <v>7.3788449741477496E-2</v>
      </c>
      <c r="F6434" s="17">
        <v>0.122091598425925</v>
      </c>
      <c r="G6434" s="17">
        <v>0.114467847311001</v>
      </c>
    </row>
    <row r="6435" spans="1:7" x14ac:dyDescent="0.3">
      <c r="A6435" s="17" t="str">
        <f t="shared" si="105"/>
        <v>2022-23Pyrenees ShireG1</v>
      </c>
      <c r="B6435" s="17" t="s">
        <v>289</v>
      </c>
      <c r="C6435" s="17" t="s">
        <v>248</v>
      </c>
      <c r="D6435" s="17" t="s">
        <v>338</v>
      </c>
      <c r="E6435" s="17">
        <v>0.12686567164179099</v>
      </c>
      <c r="F6435" s="17">
        <v>8.9952113267928305E-2</v>
      </c>
      <c r="G6435" s="17">
        <v>0.12147516613515</v>
      </c>
    </row>
    <row r="6436" spans="1:7" x14ac:dyDescent="0.3">
      <c r="A6436" s="17" t="str">
        <f t="shared" si="105"/>
        <v>2022-23Pyrenees ShireLB1</v>
      </c>
      <c r="B6436" s="17" t="s">
        <v>289</v>
      </c>
      <c r="C6436" s="17" t="s">
        <v>248</v>
      </c>
      <c r="D6436" s="17" t="s">
        <v>329</v>
      </c>
      <c r="E6436" s="17">
        <v>1.54208673387742</v>
      </c>
      <c r="F6436" s="17">
        <v>3.7135197666989099</v>
      </c>
      <c r="G6436" s="17">
        <v>2.0038980209433999</v>
      </c>
    </row>
    <row r="6437" spans="1:7" x14ac:dyDescent="0.3">
      <c r="A6437" s="17" t="str">
        <f t="shared" si="105"/>
        <v>2022-23Pyrenees ShireS2</v>
      </c>
      <c r="B6437" s="17" t="s">
        <v>289</v>
      </c>
      <c r="C6437" s="17" t="s">
        <v>248</v>
      </c>
      <c r="D6437" s="17" t="s">
        <v>317</v>
      </c>
      <c r="E6437" s="17">
        <v>2.84226820502852E-3</v>
      </c>
      <c r="F6437" s="17">
        <v>3.07688577560212E-3</v>
      </c>
      <c r="G6437" s="17">
        <v>3.4588357031378699E-3</v>
      </c>
    </row>
    <row r="6438" spans="1:7" x14ac:dyDescent="0.3">
      <c r="A6438" s="17" t="str">
        <f t="shared" si="105"/>
        <v>2022-23Pyrenees ShireLB2</v>
      </c>
      <c r="B6438" s="17" t="s">
        <v>289</v>
      </c>
      <c r="C6438" s="17" t="s">
        <v>248</v>
      </c>
      <c r="D6438" s="17" t="s">
        <v>334</v>
      </c>
      <c r="E6438" s="17">
        <v>0.60441670667306802</v>
      </c>
      <c r="F6438" s="17">
        <v>0.62179871830665301</v>
      </c>
      <c r="G6438" s="17">
        <v>0.51884248441373304</v>
      </c>
    </row>
    <row r="6439" spans="1:7" x14ac:dyDescent="0.3">
      <c r="A6439" s="17" t="str">
        <f t="shared" si="105"/>
        <v>2022-23Pyrenees ShireC1</v>
      </c>
      <c r="B6439" s="17" t="s">
        <v>289</v>
      </c>
      <c r="C6439" s="17" t="s">
        <v>248</v>
      </c>
      <c r="D6439" s="17" t="s">
        <v>312</v>
      </c>
      <c r="E6439" s="17">
        <v>3332.1124918247201</v>
      </c>
      <c r="F6439" s="17">
        <v>2409.9772621942202</v>
      </c>
      <c r="G6439" s="17">
        <v>3709.88815742931</v>
      </c>
    </row>
    <row r="6440" spans="1:7" x14ac:dyDescent="0.3">
      <c r="A6440" s="17" t="str">
        <f t="shared" si="105"/>
        <v>2022-23Pyrenees ShireFS1</v>
      </c>
      <c r="B6440" s="17" t="s">
        <v>289</v>
      </c>
      <c r="C6440" s="17" t="s">
        <v>248</v>
      </c>
      <c r="D6440" s="17" t="s">
        <v>327</v>
      </c>
      <c r="E6440" s="17">
        <v>1</v>
      </c>
      <c r="F6440" s="17">
        <v>2.0179266072490498</v>
      </c>
      <c r="G6440" s="17">
        <v>2.1424803266908499</v>
      </c>
    </row>
    <row r="6441" spans="1:7" x14ac:dyDescent="0.3">
      <c r="A6441" s="17" t="str">
        <f t="shared" si="105"/>
        <v>2022-23Pyrenees ShireC7</v>
      </c>
      <c r="B6441" s="17" t="s">
        <v>289</v>
      </c>
      <c r="C6441" s="17" t="s">
        <v>248</v>
      </c>
      <c r="D6441" s="17" t="s">
        <v>296</v>
      </c>
      <c r="E6441" s="17">
        <v>0.15929203539823</v>
      </c>
      <c r="F6441" s="17">
        <v>0.182727611163157</v>
      </c>
      <c r="G6441" s="17">
        <v>0.21830894670304499</v>
      </c>
    </row>
    <row r="6442" spans="1:7" x14ac:dyDescent="0.3">
      <c r="A6442" s="17" t="str">
        <f t="shared" si="105"/>
        <v>2022-23Pyrenees ShireC6</v>
      </c>
      <c r="B6442" s="17" t="s">
        <v>289</v>
      </c>
      <c r="C6442" s="17" t="s">
        <v>248</v>
      </c>
      <c r="D6442" s="17" t="s">
        <v>307</v>
      </c>
      <c r="E6442" s="17">
        <v>3</v>
      </c>
      <c r="F6442" s="17">
        <v>5.4936708860759502</v>
      </c>
      <c r="G6442" s="17">
        <v>4.2105263157894699</v>
      </c>
    </row>
    <row r="6443" spans="1:7" x14ac:dyDescent="0.3">
      <c r="A6443" s="17" t="str">
        <f t="shared" si="105"/>
        <v>2022-23Pyrenees ShireC5</v>
      </c>
      <c r="B6443" s="17" t="s">
        <v>289</v>
      </c>
      <c r="C6443" s="17" t="s">
        <v>248</v>
      </c>
      <c r="D6443" s="17" t="s">
        <v>308</v>
      </c>
      <c r="E6443" s="17">
        <v>1470.7652060170001</v>
      </c>
      <c r="F6443" s="17">
        <v>564.26027484438498</v>
      </c>
      <c r="G6443" s="17">
        <v>1235.79975192858</v>
      </c>
    </row>
    <row r="6444" spans="1:7" x14ac:dyDescent="0.3">
      <c r="A6444" s="17" t="str">
        <f t="shared" si="105"/>
        <v>2022-23Pyrenees ShireC4</v>
      </c>
      <c r="B6444" s="17" t="s">
        <v>289</v>
      </c>
      <c r="C6444" s="17" t="s">
        <v>248</v>
      </c>
      <c r="D6444" s="17" t="s">
        <v>309</v>
      </c>
      <c r="E6444" s="17">
        <v>1925.4414650098099</v>
      </c>
      <c r="F6444" s="17">
        <v>1671.0885249641201</v>
      </c>
      <c r="G6444" s="17">
        <v>2117.69459453337</v>
      </c>
    </row>
    <row r="6445" spans="1:7" x14ac:dyDescent="0.3">
      <c r="A6445" s="17" t="str">
        <f t="shared" si="105"/>
        <v>2022-23Pyrenees ShireOP1</v>
      </c>
      <c r="B6445" s="17" t="s">
        <v>289</v>
      </c>
      <c r="C6445" s="17" t="s">
        <v>248</v>
      </c>
      <c r="D6445" s="17" t="s">
        <v>306</v>
      </c>
      <c r="E6445" s="17">
        <v>6.1592868194209102E-2</v>
      </c>
      <c r="F6445" s="17">
        <v>-1.20220242720441E-2</v>
      </c>
      <c r="G6445" s="17">
        <v>3.1403886059135399E-3</v>
      </c>
    </row>
    <row r="6446" spans="1:7" x14ac:dyDescent="0.3">
      <c r="A6446" s="17" t="str">
        <f t="shared" si="105"/>
        <v>2022-23Pyrenees ShireC2</v>
      </c>
      <c r="B6446" s="17" t="s">
        <v>289</v>
      </c>
      <c r="C6446" s="17" t="s">
        <v>248</v>
      </c>
      <c r="D6446" s="17" t="s">
        <v>311</v>
      </c>
      <c r="E6446" s="17">
        <v>35540.614780902601</v>
      </c>
      <c r="F6446" s="17">
        <v>17890.101708148799</v>
      </c>
      <c r="G6446" s="17">
        <v>30135.371582516502</v>
      </c>
    </row>
    <row r="6447" spans="1:7" x14ac:dyDescent="0.3">
      <c r="A6447" s="17" t="str">
        <f t="shared" si="105"/>
        <v>2022-23Pyrenees ShireFS4</v>
      </c>
      <c r="B6447" s="17" t="s">
        <v>289</v>
      </c>
      <c r="C6447" s="17" t="s">
        <v>248</v>
      </c>
      <c r="D6447" s="17" t="s">
        <v>339</v>
      </c>
      <c r="E6447" s="17">
        <v>1</v>
      </c>
      <c r="F6447" s="17">
        <v>0.84019844555310996</v>
      </c>
      <c r="G6447" s="17">
        <v>0.56703601108033197</v>
      </c>
    </row>
    <row r="6448" spans="1:7" x14ac:dyDescent="0.3">
      <c r="A6448" s="17" t="str">
        <f t="shared" si="105"/>
        <v>2022-23Pyrenees ShireL1</v>
      </c>
      <c r="B6448" s="17" t="s">
        <v>289</v>
      </c>
      <c r="C6448" s="17" t="s">
        <v>248</v>
      </c>
      <c r="D6448" s="17" t="s">
        <v>63</v>
      </c>
      <c r="E6448" s="17">
        <v>2.5664377785808901</v>
      </c>
      <c r="F6448" s="17">
        <v>2.64124785824758</v>
      </c>
      <c r="G6448" s="17">
        <v>2.9752021076621098</v>
      </c>
    </row>
    <row r="6449" spans="1:7" x14ac:dyDescent="0.3">
      <c r="A6449" s="17" t="str">
        <f t="shared" ref="A6449:A6512" si="106">CONCATENATE(B6449,C6449,D6449)</f>
        <v>2022-23Pyrenees ShireS1</v>
      </c>
      <c r="B6449" s="17" t="s">
        <v>289</v>
      </c>
      <c r="C6449" s="17" t="s">
        <v>248</v>
      </c>
      <c r="D6449" s="17" t="s">
        <v>116</v>
      </c>
      <c r="E6449" s="17">
        <v>0.471855890370589</v>
      </c>
      <c r="F6449" s="17">
        <v>0.58414073656118604</v>
      </c>
      <c r="G6449" s="17">
        <v>0.47494369285893101</v>
      </c>
    </row>
    <row r="6450" spans="1:7" x14ac:dyDescent="0.3">
      <c r="A6450" s="17" t="str">
        <f t="shared" si="106"/>
        <v>2022-23Pyrenees ShireG4</v>
      </c>
      <c r="B6450" s="17" t="s">
        <v>289</v>
      </c>
      <c r="C6450" s="17" t="s">
        <v>248</v>
      </c>
      <c r="D6450" s="17" t="s">
        <v>336</v>
      </c>
      <c r="E6450" s="17">
        <v>88679.8</v>
      </c>
      <c r="F6450" s="17">
        <v>57531.340882433498</v>
      </c>
      <c r="G6450" s="17">
        <v>46023.452052631597</v>
      </c>
    </row>
    <row r="6451" spans="1:7" x14ac:dyDescent="0.3">
      <c r="A6451" s="17" t="str">
        <f t="shared" si="106"/>
        <v>2022-23Pyrenees ShireO5</v>
      </c>
      <c r="B6451" s="17" t="s">
        <v>289</v>
      </c>
      <c r="C6451" s="17" t="s">
        <v>248</v>
      </c>
      <c r="D6451" s="17" t="s">
        <v>70</v>
      </c>
      <c r="E6451" s="17">
        <v>1.16057180851064</v>
      </c>
      <c r="F6451" s="17">
        <v>1.1059595598276799</v>
      </c>
      <c r="G6451" s="17">
        <v>1.19628328895381</v>
      </c>
    </row>
    <row r="6452" spans="1:7" x14ac:dyDescent="0.3">
      <c r="A6452" s="17" t="str">
        <f t="shared" si="106"/>
        <v>2022-23Pyrenees ShireFS2</v>
      </c>
      <c r="B6452" s="17" t="s">
        <v>289</v>
      </c>
      <c r="C6452" s="17" t="s">
        <v>248</v>
      </c>
      <c r="D6452" s="17" t="s">
        <v>328</v>
      </c>
      <c r="E6452" s="17">
        <v>1.0125</v>
      </c>
      <c r="F6452" s="17">
        <v>0.86800034719728203</v>
      </c>
      <c r="G6452" s="17">
        <v>0.774274767492795</v>
      </c>
    </row>
    <row r="6453" spans="1:7" x14ac:dyDescent="0.3">
      <c r="A6453" s="17" t="str">
        <f t="shared" si="106"/>
        <v>2022-23Pyrenees ShireFS3</v>
      </c>
      <c r="B6453" s="17" t="s">
        <v>289</v>
      </c>
      <c r="C6453" s="17" t="s">
        <v>248</v>
      </c>
      <c r="D6453" s="17" t="s">
        <v>333</v>
      </c>
      <c r="E6453" s="17">
        <v>155.92682926829301</v>
      </c>
      <c r="F6453" s="17">
        <v>533.95638105639796</v>
      </c>
      <c r="G6453" s="17">
        <v>601.20620775746397</v>
      </c>
    </row>
    <row r="6454" spans="1:7" x14ac:dyDescent="0.3">
      <c r="A6454" s="17" t="str">
        <f t="shared" si="106"/>
        <v>2022-23Pyrenees ShireC3</v>
      </c>
      <c r="B6454" s="17" t="s">
        <v>289</v>
      </c>
      <c r="C6454" s="17" t="s">
        <v>248</v>
      </c>
      <c r="D6454" s="17" t="s">
        <v>310</v>
      </c>
      <c r="E6454" s="17">
        <v>3.7921626984126999</v>
      </c>
      <c r="F6454" s="17">
        <v>105.235536283898</v>
      </c>
      <c r="G6454" s="17">
        <v>10.7043753689524</v>
      </c>
    </row>
    <row r="6455" spans="1:7" x14ac:dyDescent="0.3">
      <c r="A6455" s="17" t="str">
        <f t="shared" si="106"/>
        <v>2022-23Pyrenees ShireMC4</v>
      </c>
      <c r="B6455" s="17" t="s">
        <v>289</v>
      </c>
      <c r="C6455" s="17" t="s">
        <v>248</v>
      </c>
      <c r="D6455" s="17" t="s">
        <v>304</v>
      </c>
      <c r="E6455" s="17">
        <v>0.92948717948717996</v>
      </c>
      <c r="F6455" s="17">
        <v>0.77911428914280301</v>
      </c>
      <c r="G6455" s="17">
        <v>0.79914260513975899</v>
      </c>
    </row>
    <row r="6456" spans="1:7" x14ac:dyDescent="0.3">
      <c r="A6456" s="17" t="str">
        <f t="shared" si="106"/>
        <v>2022-23Pyrenees ShireO2</v>
      </c>
      <c r="B6456" s="17" t="s">
        <v>289</v>
      </c>
      <c r="C6456" s="17" t="s">
        <v>248</v>
      </c>
      <c r="D6456" s="17" t="s">
        <v>315</v>
      </c>
      <c r="E6456" s="17">
        <v>4.4031540323210203E-2</v>
      </c>
      <c r="F6456" s="17">
        <v>0.148505628817174</v>
      </c>
      <c r="G6456" s="17">
        <v>5.8338226419712903E-2</v>
      </c>
    </row>
    <row r="6457" spans="1:7" x14ac:dyDescent="0.3">
      <c r="A6457" s="17" t="str">
        <f t="shared" si="106"/>
        <v>2022-23Pyrenees ShireMC3</v>
      </c>
      <c r="B6457" s="17" t="s">
        <v>289</v>
      </c>
      <c r="C6457" s="17" t="s">
        <v>248</v>
      </c>
      <c r="D6457" s="17" t="s">
        <v>297</v>
      </c>
      <c r="E6457" s="17">
        <v>80.872286079182601</v>
      </c>
      <c r="F6457" s="17">
        <v>86.610523781947194</v>
      </c>
      <c r="G6457" s="17">
        <v>87.138168072554905</v>
      </c>
    </row>
    <row r="6458" spans="1:7" x14ac:dyDescent="0.3">
      <c r="A6458" s="17" t="str">
        <f t="shared" si="106"/>
        <v>2022-23Pyrenees ShireAF6</v>
      </c>
      <c r="B6458" s="17" t="s">
        <v>289</v>
      </c>
      <c r="C6458" s="17" t="s">
        <v>248</v>
      </c>
      <c r="D6458" s="17" t="s">
        <v>332</v>
      </c>
      <c r="E6458" s="17">
        <v>1.22014388489209</v>
      </c>
      <c r="F6458" s="17">
        <v>4.5893074838611296</v>
      </c>
      <c r="G6458" s="17">
        <v>2.3065601240578499</v>
      </c>
    </row>
    <row r="6459" spans="1:7" x14ac:dyDescent="0.3">
      <c r="A6459" s="17" t="str">
        <f t="shared" si="106"/>
        <v>2022-23Pyrenees ShireMC5</v>
      </c>
      <c r="B6459" s="17" t="s">
        <v>289</v>
      </c>
      <c r="C6459" s="17" t="s">
        <v>248</v>
      </c>
      <c r="D6459" s="17" t="s">
        <v>303</v>
      </c>
      <c r="E6459" s="17">
        <v>1</v>
      </c>
      <c r="F6459" s="17">
        <v>0.822019356937015</v>
      </c>
      <c r="G6459" s="17">
        <v>0.81645995244027603</v>
      </c>
    </row>
    <row r="6460" spans="1:7" x14ac:dyDescent="0.3">
      <c r="A6460" s="17" t="str">
        <f t="shared" si="106"/>
        <v>2022-23Pyrenees ShireMC6</v>
      </c>
      <c r="B6460" s="17" t="s">
        <v>289</v>
      </c>
      <c r="C6460" s="17" t="s">
        <v>248</v>
      </c>
      <c r="D6460" s="17" t="s">
        <v>302</v>
      </c>
      <c r="E6460" s="17">
        <v>1.08196721311475</v>
      </c>
      <c r="F6460" s="17">
        <v>0.97788007754137096</v>
      </c>
      <c r="G6460" s="17">
        <v>0.99135739094049602</v>
      </c>
    </row>
    <row r="6461" spans="1:7" x14ac:dyDescent="0.3">
      <c r="A6461" s="17" t="str">
        <f t="shared" si="106"/>
        <v>2022-23Pyrenees ShireR1</v>
      </c>
      <c r="B6461" s="17" t="s">
        <v>289</v>
      </c>
      <c r="C6461" s="17" t="s">
        <v>248</v>
      </c>
      <c r="D6461" s="17" t="s">
        <v>301</v>
      </c>
      <c r="E6461" s="17">
        <v>15.6490149503982</v>
      </c>
      <c r="F6461" s="17">
        <v>82.350770672540904</v>
      </c>
      <c r="G6461" s="17">
        <v>57.028314361718401</v>
      </c>
    </row>
    <row r="6462" spans="1:7" x14ac:dyDescent="0.3">
      <c r="A6462" s="17" t="str">
        <f t="shared" si="106"/>
        <v>2022-23Pyrenees ShireR2</v>
      </c>
      <c r="B6462" s="17" t="s">
        <v>289</v>
      </c>
      <c r="C6462" s="17" t="s">
        <v>248</v>
      </c>
      <c r="D6462" s="17" t="s">
        <v>31</v>
      </c>
      <c r="E6462" s="17">
        <v>0.99930138326114304</v>
      </c>
      <c r="F6462" s="17">
        <v>0.96653235715222696</v>
      </c>
      <c r="G6462" s="17">
        <v>0.96732087541506495</v>
      </c>
    </row>
    <row r="6463" spans="1:7" x14ac:dyDescent="0.3">
      <c r="A6463" s="17" t="str">
        <f t="shared" si="106"/>
        <v>2022-23Pyrenees ShireR3</v>
      </c>
      <c r="B6463" s="17" t="s">
        <v>289</v>
      </c>
      <c r="C6463" s="17" t="s">
        <v>248</v>
      </c>
      <c r="D6463" s="17" t="s">
        <v>300</v>
      </c>
      <c r="E6463" s="17">
        <v>64.921170611001799</v>
      </c>
      <c r="F6463" s="17">
        <v>112.740943187181</v>
      </c>
      <c r="G6463" s="17">
        <v>58.622104241494398</v>
      </c>
    </row>
    <row r="6464" spans="1:7" x14ac:dyDescent="0.3">
      <c r="A6464" s="17" t="str">
        <f t="shared" si="106"/>
        <v>2022-23Pyrenees ShireR4</v>
      </c>
      <c r="B6464" s="17" t="s">
        <v>289</v>
      </c>
      <c r="C6464" s="17" t="s">
        <v>248</v>
      </c>
      <c r="D6464" s="17" t="s">
        <v>290</v>
      </c>
      <c r="E6464" s="17">
        <v>4.7426431770073503</v>
      </c>
      <c r="F6464" s="17">
        <v>18.264228852014799</v>
      </c>
      <c r="G6464" s="17">
        <v>6.8460442646501303</v>
      </c>
    </row>
    <row r="6465" spans="1:7" x14ac:dyDescent="0.3">
      <c r="A6465" s="17" t="str">
        <f t="shared" si="106"/>
        <v>2022-23Pyrenees ShireR5</v>
      </c>
      <c r="B6465" s="17" t="s">
        <v>289</v>
      </c>
      <c r="C6465" s="17" t="s">
        <v>248</v>
      </c>
      <c r="D6465" s="17" t="s">
        <v>298</v>
      </c>
      <c r="E6465" s="17">
        <v>44</v>
      </c>
      <c r="F6465" s="17">
        <v>50.147435897435898</v>
      </c>
      <c r="G6465" s="17">
        <v>44.210526315789501</v>
      </c>
    </row>
    <row r="6466" spans="1:7" x14ac:dyDescent="0.3">
      <c r="A6466" s="17" t="str">
        <f t="shared" si="106"/>
        <v>2022-23Pyrenees ShireSP1</v>
      </c>
      <c r="B6466" s="17" t="s">
        <v>289</v>
      </c>
      <c r="C6466" s="17" t="s">
        <v>248</v>
      </c>
      <c r="D6466" s="17" t="s">
        <v>305</v>
      </c>
      <c r="E6466" s="17">
        <v>100</v>
      </c>
      <c r="F6466" s="17">
        <v>87.031818181818196</v>
      </c>
      <c r="G6466" s="17">
        <v>76.302631578947398</v>
      </c>
    </row>
    <row r="6467" spans="1:7" x14ac:dyDescent="0.3">
      <c r="A6467" s="17" t="str">
        <f t="shared" si="106"/>
        <v>2022-23Pyrenees ShireSP2</v>
      </c>
      <c r="B6467" s="17" t="s">
        <v>289</v>
      </c>
      <c r="C6467" s="17" t="s">
        <v>248</v>
      </c>
      <c r="D6467" s="17" t="s">
        <v>38</v>
      </c>
      <c r="E6467" s="17">
        <v>0.97478991596638698</v>
      </c>
      <c r="F6467" s="17">
        <v>0.63316761822819201</v>
      </c>
      <c r="G6467" s="17">
        <v>0.666186949109148</v>
      </c>
    </row>
    <row r="6468" spans="1:7" x14ac:dyDescent="0.3">
      <c r="A6468" s="17" t="str">
        <f t="shared" si="106"/>
        <v>2022-23Pyrenees ShireSP3</v>
      </c>
      <c r="B6468" s="17" t="s">
        <v>289</v>
      </c>
      <c r="C6468" s="17" t="s">
        <v>248</v>
      </c>
      <c r="D6468" s="17" t="s">
        <v>295</v>
      </c>
      <c r="E6468" s="17">
        <v>1866.27272727273</v>
      </c>
      <c r="F6468" s="17">
        <v>3010.6430743850301</v>
      </c>
      <c r="G6468" s="17">
        <v>3012.9055755993099</v>
      </c>
    </row>
    <row r="6469" spans="1:7" x14ac:dyDescent="0.3">
      <c r="A6469" s="17" t="str">
        <f t="shared" si="106"/>
        <v>2022-23Pyrenees ShireAM2</v>
      </c>
      <c r="B6469" s="17" t="s">
        <v>289</v>
      </c>
      <c r="C6469" s="17" t="s">
        <v>248</v>
      </c>
      <c r="D6469" s="17" t="s">
        <v>323</v>
      </c>
      <c r="E6469" s="17">
        <v>0.52525252525252497</v>
      </c>
      <c r="F6469" s="17">
        <v>0.43219647255364302</v>
      </c>
      <c r="G6469" s="17">
        <v>0.403335697637482</v>
      </c>
    </row>
    <row r="6470" spans="1:7" x14ac:dyDescent="0.3">
      <c r="A6470" s="17" t="str">
        <f t="shared" si="106"/>
        <v>2022-23Pyrenees ShireMC2</v>
      </c>
      <c r="B6470" s="17" t="s">
        <v>289</v>
      </c>
      <c r="C6470" s="17" t="s">
        <v>248</v>
      </c>
      <c r="D6470" s="17" t="s">
        <v>320</v>
      </c>
      <c r="E6470" s="17">
        <v>1.0163934426229499</v>
      </c>
      <c r="F6470" s="17">
        <v>1.02181898787823</v>
      </c>
      <c r="G6470" s="17">
        <v>1.00959339883766</v>
      </c>
    </row>
    <row r="6471" spans="1:7" x14ac:dyDescent="0.3">
      <c r="A6471" s="17" t="str">
        <f t="shared" si="106"/>
        <v>2022-23Pyrenees ShireSP4</v>
      </c>
      <c r="B6471" s="17" t="s">
        <v>289</v>
      </c>
      <c r="C6471" s="17" t="s">
        <v>248</v>
      </c>
      <c r="D6471" s="17" t="s">
        <v>319</v>
      </c>
      <c r="E6471" s="17">
        <v>0</v>
      </c>
      <c r="F6471" s="17">
        <v>0.52134335627158601</v>
      </c>
      <c r="G6471" s="17">
        <v>0.231578947368421</v>
      </c>
    </row>
    <row r="6472" spans="1:7" x14ac:dyDescent="0.3">
      <c r="A6472" s="17" t="str">
        <f t="shared" si="106"/>
        <v>2022-23Pyrenees ShireAM1</v>
      </c>
      <c r="B6472" s="17" t="s">
        <v>289</v>
      </c>
      <c r="C6472" s="17" t="s">
        <v>248</v>
      </c>
      <c r="D6472" s="17" t="s">
        <v>318</v>
      </c>
      <c r="E6472" s="17">
        <v>0</v>
      </c>
      <c r="F6472" s="17">
        <v>1.9084866693768601</v>
      </c>
      <c r="G6472" s="17">
        <v>1.5994211490763599</v>
      </c>
    </row>
    <row r="6473" spans="1:7" x14ac:dyDescent="0.3">
      <c r="A6473" s="17" t="str">
        <f t="shared" si="106"/>
        <v>2022-23Pyrenees ShireAM5</v>
      </c>
      <c r="B6473" s="17" t="s">
        <v>289</v>
      </c>
      <c r="C6473" s="17" t="s">
        <v>248</v>
      </c>
      <c r="D6473" s="17" t="s">
        <v>324</v>
      </c>
      <c r="E6473" s="17">
        <v>0.27272727272727298</v>
      </c>
      <c r="F6473" s="17">
        <v>0.36645320055673702</v>
      </c>
      <c r="G6473" s="17">
        <v>0.302924505506669</v>
      </c>
    </row>
    <row r="6474" spans="1:7" x14ac:dyDescent="0.3">
      <c r="A6474" s="17" t="str">
        <f t="shared" si="106"/>
        <v>2022-23Pyrenees ShireAM6</v>
      </c>
      <c r="B6474" s="17" t="s">
        <v>289</v>
      </c>
      <c r="C6474" s="17" t="s">
        <v>248</v>
      </c>
      <c r="D6474" s="17" t="s">
        <v>325</v>
      </c>
      <c r="E6474" s="17">
        <v>20.9814257684761</v>
      </c>
      <c r="F6474" s="17">
        <v>14.217352510829301</v>
      </c>
      <c r="G6474" s="17">
        <v>18.751540775412</v>
      </c>
    </row>
    <row r="6475" spans="1:7" x14ac:dyDescent="0.3">
      <c r="A6475" s="17" t="str">
        <f t="shared" si="106"/>
        <v>2022-23Pyrenees ShireAM7</v>
      </c>
      <c r="B6475" s="17" t="s">
        <v>289</v>
      </c>
      <c r="C6475" s="17" t="s">
        <v>248</v>
      </c>
      <c r="D6475" s="17" t="s">
        <v>326</v>
      </c>
      <c r="E6475" s="17">
        <v>1</v>
      </c>
      <c r="F6475" s="17">
        <v>0.63968792645263195</v>
      </c>
      <c r="G6475" s="17">
        <v>0.36842105263157898</v>
      </c>
    </row>
    <row r="6476" spans="1:7" x14ac:dyDescent="0.3">
      <c r="A6476" s="17" t="str">
        <f t="shared" si="106"/>
        <v>2022-23Pyrenees ShireE4</v>
      </c>
      <c r="B6476" s="17" t="s">
        <v>289</v>
      </c>
      <c r="C6476" s="17" t="s">
        <v>248</v>
      </c>
      <c r="D6476" s="17" t="s">
        <v>299</v>
      </c>
      <c r="E6476" s="17">
        <v>1512.41935483871</v>
      </c>
      <c r="F6476" s="17">
        <v>1846.8824585038799</v>
      </c>
      <c r="G6476" s="17">
        <v>1755.6935531348099</v>
      </c>
    </row>
    <row r="6477" spans="1:7" x14ac:dyDescent="0.3">
      <c r="A6477" s="17" t="str">
        <f t="shared" si="106"/>
        <v>2022-23Pyrenees ShireE2</v>
      </c>
      <c r="B6477" s="17" t="s">
        <v>289</v>
      </c>
      <c r="C6477" s="17" t="s">
        <v>248</v>
      </c>
      <c r="D6477" s="17" t="s">
        <v>54</v>
      </c>
      <c r="E6477" s="17">
        <v>4108.7096774193597</v>
      </c>
      <c r="F6477" s="17">
        <v>3923.0064852901201</v>
      </c>
      <c r="G6477" s="17">
        <v>4569.9807724499497</v>
      </c>
    </row>
    <row r="6478" spans="1:7" x14ac:dyDescent="0.3">
      <c r="A6478" s="17" t="str">
        <f t="shared" si="106"/>
        <v>2022-23Pyrenees ShireWC5</v>
      </c>
      <c r="B6478" s="17" t="s">
        <v>289</v>
      </c>
      <c r="C6478" s="17" t="s">
        <v>248</v>
      </c>
      <c r="D6478" s="17" t="s">
        <v>46</v>
      </c>
      <c r="E6478" s="17">
        <v>0.371428571428571</v>
      </c>
      <c r="F6478" s="17">
        <v>0.48157373029276901</v>
      </c>
      <c r="G6478" s="17">
        <v>0.38112156230785199</v>
      </c>
    </row>
    <row r="6479" spans="1:7" x14ac:dyDescent="0.3">
      <c r="A6479" s="17" t="str">
        <f t="shared" si="106"/>
        <v>2022-23Pyrenees ShireWC4</v>
      </c>
      <c r="B6479" s="17" t="s">
        <v>289</v>
      </c>
      <c r="C6479" s="17" t="s">
        <v>248</v>
      </c>
      <c r="D6479" s="17" t="s">
        <v>291</v>
      </c>
      <c r="E6479" s="17">
        <v>47.049122807017497</v>
      </c>
      <c r="F6479" s="17">
        <v>77.599560290157896</v>
      </c>
      <c r="G6479" s="17">
        <v>97.880194800568106</v>
      </c>
    </row>
    <row r="6480" spans="1:7" x14ac:dyDescent="0.3">
      <c r="A6480" s="17" t="str">
        <f t="shared" si="106"/>
        <v>2022-23Pyrenees ShireWC3</v>
      </c>
      <c r="B6480" s="17" t="s">
        <v>289</v>
      </c>
      <c r="C6480" s="17" t="s">
        <v>248</v>
      </c>
      <c r="D6480" s="17" t="s">
        <v>292</v>
      </c>
      <c r="E6480" s="17">
        <v>171.89275362318801</v>
      </c>
      <c r="F6480" s="17">
        <v>137.95516789220801</v>
      </c>
      <c r="G6480" s="17">
        <v>152.91838594168499</v>
      </c>
    </row>
    <row r="6481" spans="1:7" x14ac:dyDescent="0.3">
      <c r="A6481" s="17" t="str">
        <f t="shared" si="106"/>
        <v>2022-23Pyrenees ShireWC1</v>
      </c>
      <c r="B6481" s="17" t="s">
        <v>289</v>
      </c>
      <c r="C6481" s="17" t="s">
        <v>248</v>
      </c>
      <c r="D6481" s="17" t="s">
        <v>294</v>
      </c>
      <c r="E6481" s="17">
        <v>155.02512562814101</v>
      </c>
      <c r="F6481" s="17">
        <v>142.272041912909</v>
      </c>
      <c r="G6481" s="17">
        <v>132.40109578760399</v>
      </c>
    </row>
    <row r="6482" spans="1:7" x14ac:dyDescent="0.3">
      <c r="A6482" s="17" t="str">
        <f t="shared" si="106"/>
        <v>2022-23Pyrenees ShireAF7</v>
      </c>
      <c r="B6482" s="17" t="s">
        <v>289</v>
      </c>
      <c r="C6482" s="17" t="s">
        <v>248</v>
      </c>
      <c r="D6482" s="17" t="s">
        <v>322</v>
      </c>
      <c r="E6482" s="17">
        <v>37.716230703259001</v>
      </c>
      <c r="F6482" s="17">
        <v>11.500413423283</v>
      </c>
      <c r="G6482" s="17">
        <v>26.762344111696201</v>
      </c>
    </row>
    <row r="6483" spans="1:7" x14ac:dyDescent="0.3">
      <c r="A6483" s="17" t="str">
        <f t="shared" si="106"/>
        <v>2022-23Pyrenees ShireWC2</v>
      </c>
      <c r="B6483" s="17" t="s">
        <v>289</v>
      </c>
      <c r="C6483" s="17" t="s">
        <v>248</v>
      </c>
      <c r="D6483" s="17" t="s">
        <v>293</v>
      </c>
      <c r="E6483" s="17">
        <v>9.0939955378795201</v>
      </c>
      <c r="F6483" s="17">
        <v>6.0319201847867001</v>
      </c>
      <c r="G6483" s="17">
        <v>4.92750232175388</v>
      </c>
    </row>
    <row r="6484" spans="1:7" x14ac:dyDescent="0.3">
      <c r="A6484" s="17" t="str">
        <f t="shared" si="106"/>
        <v>2022-23Borough of QueenscliffeR5</v>
      </c>
      <c r="B6484" s="17" t="s">
        <v>289</v>
      </c>
      <c r="C6484" s="17" t="s">
        <v>201</v>
      </c>
      <c r="D6484" s="17" t="s">
        <v>298</v>
      </c>
      <c r="E6484" s="17">
        <v>65</v>
      </c>
      <c r="F6484" s="17">
        <v>50.147435897435898</v>
      </c>
      <c r="G6484" s="17">
        <v>44.210526315789501</v>
      </c>
    </row>
    <row r="6485" spans="1:7" x14ac:dyDescent="0.3">
      <c r="A6485" s="17" t="str">
        <f t="shared" si="106"/>
        <v>2022-23Borough of QueenscliffeWC5</v>
      </c>
      <c r="B6485" s="17" t="s">
        <v>289</v>
      </c>
      <c r="C6485" s="17" t="s">
        <v>201</v>
      </c>
      <c r="D6485" s="17" t="s">
        <v>46</v>
      </c>
      <c r="E6485" s="17">
        <v>0.68033086417629995</v>
      </c>
      <c r="F6485" s="17">
        <v>0.48157373029276901</v>
      </c>
      <c r="G6485" s="17">
        <v>0.38112156230785199</v>
      </c>
    </row>
    <row r="6486" spans="1:7" x14ac:dyDescent="0.3">
      <c r="A6486" s="17" t="str">
        <f t="shared" si="106"/>
        <v>2022-23Borough of QueenscliffeWC4</v>
      </c>
      <c r="B6486" s="17" t="s">
        <v>289</v>
      </c>
      <c r="C6486" s="17" t="s">
        <v>201</v>
      </c>
      <c r="D6486" s="17" t="s">
        <v>291</v>
      </c>
      <c r="E6486" s="17">
        <v>66.797668272572395</v>
      </c>
      <c r="F6486" s="17">
        <v>77.599560290157896</v>
      </c>
      <c r="G6486" s="17">
        <v>97.880194800568106</v>
      </c>
    </row>
    <row r="6487" spans="1:7" x14ac:dyDescent="0.3">
      <c r="A6487" s="17" t="str">
        <f t="shared" si="106"/>
        <v>2022-23Borough of QueenscliffeWC3</v>
      </c>
      <c r="B6487" s="17" t="s">
        <v>289</v>
      </c>
      <c r="C6487" s="17" t="s">
        <v>201</v>
      </c>
      <c r="D6487" s="17" t="s">
        <v>292</v>
      </c>
      <c r="E6487" s="17">
        <v>101.77488607849899</v>
      </c>
      <c r="F6487" s="17">
        <v>137.95516789220801</v>
      </c>
      <c r="G6487" s="17">
        <v>152.91838594168499</v>
      </c>
    </row>
    <row r="6488" spans="1:7" x14ac:dyDescent="0.3">
      <c r="A6488" s="17" t="str">
        <f t="shared" si="106"/>
        <v>2022-23Borough of QueenscliffeWC2</v>
      </c>
      <c r="B6488" s="17" t="s">
        <v>289</v>
      </c>
      <c r="C6488" s="17" t="s">
        <v>201</v>
      </c>
      <c r="D6488" s="17" t="s">
        <v>293</v>
      </c>
      <c r="E6488" s="17">
        <v>5.4175862160652999</v>
      </c>
      <c r="F6488" s="17">
        <v>6.0319201847867001</v>
      </c>
      <c r="G6488" s="17">
        <v>4.92750232175388</v>
      </c>
    </row>
    <row r="6489" spans="1:7" x14ac:dyDescent="0.3">
      <c r="A6489" s="17" t="str">
        <f t="shared" si="106"/>
        <v>2022-23Borough of QueenscliffeWC1</v>
      </c>
      <c r="B6489" s="17" t="s">
        <v>289</v>
      </c>
      <c r="C6489" s="17" t="s">
        <v>201</v>
      </c>
      <c r="D6489" s="17" t="s">
        <v>294</v>
      </c>
      <c r="E6489" s="17">
        <v>163.59847169156001</v>
      </c>
      <c r="F6489" s="17">
        <v>142.272041912909</v>
      </c>
      <c r="G6489" s="17">
        <v>132.40109578760399</v>
      </c>
    </row>
    <row r="6490" spans="1:7" x14ac:dyDescent="0.3">
      <c r="A6490" s="17" t="str">
        <f t="shared" si="106"/>
        <v>2022-23Borough of QueenscliffeSP4</v>
      </c>
      <c r="B6490" s="17" t="s">
        <v>289</v>
      </c>
      <c r="C6490" s="17" t="s">
        <v>201</v>
      </c>
      <c r="D6490" s="17" t="s">
        <v>319</v>
      </c>
      <c r="E6490" s="17">
        <v>1</v>
      </c>
      <c r="F6490" s="17">
        <v>0.52134335627158601</v>
      </c>
      <c r="G6490" s="17">
        <v>0.231578947368421</v>
      </c>
    </row>
    <row r="6491" spans="1:7" x14ac:dyDescent="0.3">
      <c r="A6491" s="17" t="str">
        <f t="shared" si="106"/>
        <v>2022-23Borough of QueenscliffeSP3</v>
      </c>
      <c r="B6491" s="17" t="s">
        <v>289</v>
      </c>
      <c r="C6491" s="17" t="s">
        <v>201</v>
      </c>
      <c r="D6491" s="17" t="s">
        <v>295</v>
      </c>
      <c r="E6491" s="17">
        <v>2781.1818640954998</v>
      </c>
      <c r="F6491" s="17">
        <v>3010.6430743850301</v>
      </c>
      <c r="G6491" s="17">
        <v>3012.9055755993099</v>
      </c>
    </row>
    <row r="6492" spans="1:7" x14ac:dyDescent="0.3">
      <c r="A6492" s="17" t="str">
        <f t="shared" si="106"/>
        <v>2022-23Borough of QueenscliffeE2</v>
      </c>
      <c r="B6492" s="17" t="s">
        <v>289</v>
      </c>
      <c r="C6492" s="17" t="s">
        <v>201</v>
      </c>
      <c r="D6492" s="17" t="s">
        <v>54</v>
      </c>
      <c r="E6492" s="17">
        <v>4165.0951188182398</v>
      </c>
      <c r="F6492" s="17">
        <v>3923.0064852901201</v>
      </c>
      <c r="G6492" s="17">
        <v>4569.9807724499497</v>
      </c>
    </row>
    <row r="6493" spans="1:7" x14ac:dyDescent="0.3">
      <c r="A6493" s="17" t="str">
        <f t="shared" si="106"/>
        <v>2022-23Borough of QueenscliffeSP1</v>
      </c>
      <c r="B6493" s="17" t="s">
        <v>289</v>
      </c>
      <c r="C6493" s="17" t="s">
        <v>201</v>
      </c>
      <c r="D6493" s="17" t="s">
        <v>305</v>
      </c>
      <c r="E6493" s="17">
        <v>69.5</v>
      </c>
      <c r="F6493" s="17">
        <v>87.031818181818196</v>
      </c>
      <c r="G6493" s="17">
        <v>76.302631578947398</v>
      </c>
    </row>
    <row r="6494" spans="1:7" x14ac:dyDescent="0.3">
      <c r="A6494" s="17" t="str">
        <f t="shared" si="106"/>
        <v>2022-23Borough of QueenscliffeL2</v>
      </c>
      <c r="B6494" s="17" t="s">
        <v>289</v>
      </c>
      <c r="C6494" s="17" t="s">
        <v>201</v>
      </c>
      <c r="D6494" s="17" t="s">
        <v>316</v>
      </c>
      <c r="E6494" s="17">
        <v>0.69139364841655404</v>
      </c>
      <c r="F6494" s="17">
        <v>0.26483524241297501</v>
      </c>
      <c r="G6494" s="17">
        <v>0.64115064337039696</v>
      </c>
    </row>
    <row r="6495" spans="1:7" x14ac:dyDescent="0.3">
      <c r="A6495" s="17" t="str">
        <f t="shared" si="106"/>
        <v>2022-23Borough of QueenscliffeR4</v>
      </c>
      <c r="B6495" s="17" t="s">
        <v>289</v>
      </c>
      <c r="C6495" s="17" t="s">
        <v>201</v>
      </c>
      <c r="D6495" s="17" t="s">
        <v>290</v>
      </c>
      <c r="E6495" s="17">
        <v>6.8202545715310103</v>
      </c>
      <c r="F6495" s="17">
        <v>18.264228852014799</v>
      </c>
      <c r="G6495" s="17">
        <v>6.8460442646501303</v>
      </c>
    </row>
    <row r="6496" spans="1:7" x14ac:dyDescent="0.3">
      <c r="A6496" s="17" t="str">
        <f t="shared" si="106"/>
        <v>2022-23Borough of QueenscliffeSP2</v>
      </c>
      <c r="B6496" s="17" t="s">
        <v>289</v>
      </c>
      <c r="C6496" s="17" t="s">
        <v>201</v>
      </c>
      <c r="D6496" s="17" t="s">
        <v>38</v>
      </c>
      <c r="E6496" s="17">
        <v>0.69230769230769196</v>
      </c>
      <c r="F6496" s="17">
        <v>0.63316761822819201</v>
      </c>
      <c r="G6496" s="17">
        <v>0.666186949109148</v>
      </c>
    </row>
    <row r="6497" spans="1:7" x14ac:dyDescent="0.3">
      <c r="A6497" s="17" t="str">
        <f t="shared" si="106"/>
        <v>2022-23Borough of QueenscliffeR3</v>
      </c>
      <c r="B6497" s="17" t="s">
        <v>289</v>
      </c>
      <c r="C6497" s="17" t="s">
        <v>201</v>
      </c>
      <c r="D6497" s="17" t="s">
        <v>300</v>
      </c>
      <c r="E6497" s="17">
        <v>0</v>
      </c>
      <c r="F6497" s="17">
        <v>112.740943187181</v>
      </c>
      <c r="G6497" s="17">
        <v>58.622104241494398</v>
      </c>
    </row>
    <row r="6498" spans="1:7" x14ac:dyDescent="0.3">
      <c r="A6498" s="17" t="str">
        <f t="shared" si="106"/>
        <v>2022-23Borough of QueenscliffeL1</v>
      </c>
      <c r="B6498" s="17" t="s">
        <v>289</v>
      </c>
      <c r="C6498" s="17" t="s">
        <v>201</v>
      </c>
      <c r="D6498" s="17" t="s">
        <v>63</v>
      </c>
      <c r="E6498" s="17">
        <v>4.5801450585552397</v>
      </c>
      <c r="F6498" s="17">
        <v>2.64124785824758</v>
      </c>
      <c r="G6498" s="17">
        <v>2.9752021076621098</v>
      </c>
    </row>
    <row r="6499" spans="1:7" x14ac:dyDescent="0.3">
      <c r="A6499" s="17" t="str">
        <f t="shared" si="106"/>
        <v>2022-23Borough of QueenscliffeMC4</v>
      </c>
      <c r="B6499" s="17" t="s">
        <v>289</v>
      </c>
      <c r="C6499" s="17" t="s">
        <v>201</v>
      </c>
      <c r="D6499" s="17" t="s">
        <v>304</v>
      </c>
      <c r="E6499" s="17">
        <v>0.453703703703704</v>
      </c>
      <c r="F6499" s="17">
        <v>0.77911428914280301</v>
      </c>
      <c r="G6499" s="17">
        <v>0.79914260513975899</v>
      </c>
    </row>
    <row r="6500" spans="1:7" x14ac:dyDescent="0.3">
      <c r="A6500" s="17" t="str">
        <f t="shared" si="106"/>
        <v>2022-23Borough of QueenscliffeO2</v>
      </c>
      <c r="B6500" s="17" t="s">
        <v>289</v>
      </c>
      <c r="C6500" s="17" t="s">
        <v>201</v>
      </c>
      <c r="D6500" s="17" t="s">
        <v>315</v>
      </c>
      <c r="E6500" s="17">
        <v>0</v>
      </c>
      <c r="F6500" s="17">
        <v>0.148505628817174</v>
      </c>
      <c r="G6500" s="17">
        <v>5.8338226419712903E-2</v>
      </c>
    </row>
    <row r="6501" spans="1:7" x14ac:dyDescent="0.3">
      <c r="A6501" s="17" t="str">
        <f t="shared" si="106"/>
        <v>2022-23Borough of QueenscliffeO3</v>
      </c>
      <c r="B6501" s="17" t="s">
        <v>289</v>
      </c>
      <c r="C6501" s="17" t="s">
        <v>201</v>
      </c>
      <c r="D6501" s="17" t="s">
        <v>314</v>
      </c>
      <c r="E6501" s="17">
        <v>0</v>
      </c>
      <c r="F6501" s="17">
        <v>2.9313650044590699E-2</v>
      </c>
      <c r="G6501" s="17">
        <v>1.2214437426094699E-2</v>
      </c>
    </row>
    <row r="6502" spans="1:7" x14ac:dyDescent="0.3">
      <c r="A6502" s="17" t="str">
        <f t="shared" si="106"/>
        <v>2022-23Borough of QueenscliffeO5</v>
      </c>
      <c r="B6502" s="17" t="s">
        <v>289</v>
      </c>
      <c r="C6502" s="17" t="s">
        <v>201</v>
      </c>
      <c r="D6502" s="17" t="s">
        <v>70</v>
      </c>
      <c r="E6502" s="17">
        <v>1.9479015162549</v>
      </c>
      <c r="F6502" s="17">
        <v>1.1059595598276799</v>
      </c>
      <c r="G6502" s="17">
        <v>1.19628328895381</v>
      </c>
    </row>
    <row r="6503" spans="1:7" x14ac:dyDescent="0.3">
      <c r="A6503" s="17" t="str">
        <f t="shared" si="106"/>
        <v>2022-23Borough of QueenscliffeOP1</v>
      </c>
      <c r="B6503" s="17" t="s">
        <v>289</v>
      </c>
      <c r="C6503" s="17" t="s">
        <v>201</v>
      </c>
      <c r="D6503" s="17" t="s">
        <v>306</v>
      </c>
      <c r="E6503" s="17">
        <v>-4.9037064127668402E-2</v>
      </c>
      <c r="F6503" s="17">
        <v>-1.20220242720441E-2</v>
      </c>
      <c r="G6503" s="17">
        <v>3.1403886059135399E-3</v>
      </c>
    </row>
    <row r="6504" spans="1:7" x14ac:dyDescent="0.3">
      <c r="A6504" s="17" t="str">
        <f t="shared" si="106"/>
        <v>2022-23Borough of QueenscliffeS1</v>
      </c>
      <c r="B6504" s="17" t="s">
        <v>289</v>
      </c>
      <c r="C6504" s="17" t="s">
        <v>201</v>
      </c>
      <c r="D6504" s="17" t="s">
        <v>116</v>
      </c>
      <c r="E6504" s="17">
        <v>0.65917641867976196</v>
      </c>
      <c r="F6504" s="17">
        <v>0.58414073656118604</v>
      </c>
      <c r="G6504" s="17">
        <v>0.47494369285893101</v>
      </c>
    </row>
    <row r="6505" spans="1:7" x14ac:dyDescent="0.3">
      <c r="A6505" s="17" t="str">
        <f t="shared" si="106"/>
        <v>2022-23Borough of QueenscliffeS2</v>
      </c>
      <c r="B6505" s="17" t="s">
        <v>289</v>
      </c>
      <c r="C6505" s="17" t="s">
        <v>201</v>
      </c>
      <c r="D6505" s="17" t="s">
        <v>317</v>
      </c>
      <c r="E6505" s="17">
        <v>1.7894873245164001E-3</v>
      </c>
      <c r="F6505" s="17">
        <v>3.07688577560212E-3</v>
      </c>
      <c r="G6505" s="17">
        <v>3.4588357031378699E-3</v>
      </c>
    </row>
    <row r="6506" spans="1:7" x14ac:dyDescent="0.3">
      <c r="A6506" s="17" t="str">
        <f t="shared" si="106"/>
        <v>2022-23Borough of QueenscliffeC1</v>
      </c>
      <c r="B6506" s="17" t="s">
        <v>289</v>
      </c>
      <c r="C6506" s="17" t="s">
        <v>201</v>
      </c>
      <c r="D6506" s="17" t="s">
        <v>312</v>
      </c>
      <c r="E6506" s="17">
        <v>4009.3063987635301</v>
      </c>
      <c r="F6506" s="17">
        <v>2409.9772621942202</v>
      </c>
      <c r="G6506" s="17">
        <v>3709.88815742931</v>
      </c>
    </row>
    <row r="6507" spans="1:7" x14ac:dyDescent="0.3">
      <c r="A6507" s="17" t="str">
        <f t="shared" si="106"/>
        <v>2022-23Borough of QueenscliffeC2</v>
      </c>
      <c r="B6507" s="17" t="s">
        <v>289</v>
      </c>
      <c r="C6507" s="17" t="s">
        <v>201</v>
      </c>
      <c r="D6507" s="17" t="s">
        <v>311</v>
      </c>
      <c r="E6507" s="17">
        <v>14144.103284888401</v>
      </c>
      <c r="F6507" s="17">
        <v>17890.101708148799</v>
      </c>
      <c r="G6507" s="17">
        <v>30135.371582516502</v>
      </c>
    </row>
    <row r="6508" spans="1:7" x14ac:dyDescent="0.3">
      <c r="A6508" s="17" t="str">
        <f t="shared" si="106"/>
        <v>2022-23Borough of QueenscliffeC3</v>
      </c>
      <c r="B6508" s="17" t="s">
        <v>289</v>
      </c>
      <c r="C6508" s="17" t="s">
        <v>201</v>
      </c>
      <c r="D6508" s="17" t="s">
        <v>310</v>
      </c>
      <c r="E6508" s="17">
        <v>77.023809523809504</v>
      </c>
      <c r="F6508" s="17">
        <v>105.235536283898</v>
      </c>
      <c r="G6508" s="17">
        <v>10.7043753689524</v>
      </c>
    </row>
    <row r="6509" spans="1:7" x14ac:dyDescent="0.3">
      <c r="A6509" s="17" t="str">
        <f t="shared" si="106"/>
        <v>2022-23Borough of QueenscliffeC4</v>
      </c>
      <c r="B6509" s="17" t="s">
        <v>289</v>
      </c>
      <c r="C6509" s="17" t="s">
        <v>201</v>
      </c>
      <c r="D6509" s="17" t="s">
        <v>309</v>
      </c>
      <c r="E6509" s="17">
        <v>3398.3374374034001</v>
      </c>
      <c r="F6509" s="17">
        <v>1671.0885249641201</v>
      </c>
      <c r="G6509" s="17">
        <v>2117.69459453337</v>
      </c>
    </row>
    <row r="6510" spans="1:7" x14ac:dyDescent="0.3">
      <c r="A6510" s="17" t="str">
        <f t="shared" si="106"/>
        <v>2022-23Borough of QueenscliffeC5</v>
      </c>
      <c r="B6510" s="17" t="s">
        <v>289</v>
      </c>
      <c r="C6510" s="17" t="s">
        <v>201</v>
      </c>
      <c r="D6510" s="17" t="s">
        <v>308</v>
      </c>
      <c r="E6510" s="17">
        <v>353.96922720247301</v>
      </c>
      <c r="F6510" s="17">
        <v>564.26027484438498</v>
      </c>
      <c r="G6510" s="17">
        <v>1235.79975192858</v>
      </c>
    </row>
    <row r="6511" spans="1:7" x14ac:dyDescent="0.3">
      <c r="A6511" s="17" t="str">
        <f t="shared" si="106"/>
        <v>2022-23Borough of QueenscliffeE4</v>
      </c>
      <c r="B6511" s="17" t="s">
        <v>289</v>
      </c>
      <c r="C6511" s="17" t="s">
        <v>201</v>
      </c>
      <c r="D6511" s="17" t="s">
        <v>299</v>
      </c>
      <c r="E6511" s="17">
        <v>2229.1396949261398</v>
      </c>
      <c r="F6511" s="17">
        <v>1846.8824585038799</v>
      </c>
      <c r="G6511" s="17">
        <v>1755.6935531348099</v>
      </c>
    </row>
    <row r="6512" spans="1:7" x14ac:dyDescent="0.3">
      <c r="A6512" s="17" t="str">
        <f t="shared" si="106"/>
        <v>2022-23Borough of QueenscliffeG1</v>
      </c>
      <c r="B6512" s="17" t="s">
        <v>289</v>
      </c>
      <c r="C6512" s="17" t="s">
        <v>201</v>
      </c>
      <c r="D6512" s="17" t="s">
        <v>338</v>
      </c>
      <c r="E6512" s="17">
        <v>9.6774193548387094E-2</v>
      </c>
      <c r="F6512" s="17">
        <v>8.9952113267928305E-2</v>
      </c>
      <c r="G6512" s="17">
        <v>0.12147516613515</v>
      </c>
    </row>
    <row r="6513" spans="1:7" x14ac:dyDescent="0.3">
      <c r="A6513" s="17" t="str">
        <f t="shared" ref="A6513:A6576" si="107">CONCATENATE(B6513,C6513,D6513)</f>
        <v>2022-23Borough of QueenscliffeC7</v>
      </c>
      <c r="B6513" s="17" t="s">
        <v>289</v>
      </c>
      <c r="C6513" s="17" t="s">
        <v>201</v>
      </c>
      <c r="D6513" s="17" t="s">
        <v>296</v>
      </c>
      <c r="E6513" s="17">
        <v>0.151260504201681</v>
      </c>
      <c r="F6513" s="17">
        <v>0.182727611163157</v>
      </c>
      <c r="G6513" s="17">
        <v>0.21830894670304499</v>
      </c>
    </row>
    <row r="6514" spans="1:7" x14ac:dyDescent="0.3">
      <c r="A6514" s="17" t="str">
        <f t="shared" si="107"/>
        <v>2022-23Borough of QueenscliffeO4</v>
      </c>
      <c r="B6514" s="17" t="s">
        <v>289</v>
      </c>
      <c r="C6514" s="17" t="s">
        <v>201</v>
      </c>
      <c r="D6514" s="17" t="s">
        <v>313</v>
      </c>
      <c r="E6514" s="17">
        <v>8.8696158062511292E-3</v>
      </c>
      <c r="F6514" s="17">
        <v>0.195570360867104</v>
      </c>
      <c r="G6514" s="17">
        <v>0.137349739100875</v>
      </c>
    </row>
    <row r="6515" spans="1:7" x14ac:dyDescent="0.3">
      <c r="A6515" s="17" t="str">
        <f t="shared" si="107"/>
        <v>2022-23Borough of QueenscliffeAF2</v>
      </c>
      <c r="B6515" s="17" t="s">
        <v>289</v>
      </c>
      <c r="C6515" s="17" t="s">
        <v>201</v>
      </c>
      <c r="D6515" s="17" t="s">
        <v>321</v>
      </c>
      <c r="E6515" s="17">
        <v>0</v>
      </c>
      <c r="F6515" s="17">
        <v>1.5932435144763899</v>
      </c>
      <c r="G6515" s="17">
        <v>0.72807017543859598</v>
      </c>
    </row>
    <row r="6516" spans="1:7" x14ac:dyDescent="0.3">
      <c r="A6516" s="17" t="str">
        <f t="shared" si="107"/>
        <v>2022-23Borough of QueenscliffeAF6</v>
      </c>
      <c r="B6516" s="17" t="s">
        <v>289</v>
      </c>
      <c r="C6516" s="17" t="s">
        <v>201</v>
      </c>
      <c r="D6516" s="17" t="s">
        <v>332</v>
      </c>
      <c r="E6516" s="17">
        <v>0</v>
      </c>
      <c r="F6516" s="17">
        <v>4.5893074838611296</v>
      </c>
      <c r="G6516" s="17">
        <v>2.3065601240578499</v>
      </c>
    </row>
    <row r="6517" spans="1:7" x14ac:dyDescent="0.3">
      <c r="A6517" s="17" t="str">
        <f t="shared" si="107"/>
        <v>2022-23Borough of QueenscliffeAF7</v>
      </c>
      <c r="B6517" s="17" t="s">
        <v>289</v>
      </c>
      <c r="C6517" s="17" t="s">
        <v>201</v>
      </c>
      <c r="D6517" s="17" t="s">
        <v>322</v>
      </c>
      <c r="E6517" s="17">
        <v>0</v>
      </c>
      <c r="F6517" s="17">
        <v>11.500413423283</v>
      </c>
      <c r="G6517" s="17">
        <v>26.762344111696201</v>
      </c>
    </row>
    <row r="6518" spans="1:7" x14ac:dyDescent="0.3">
      <c r="A6518" s="17" t="str">
        <f t="shared" si="107"/>
        <v>2022-23Borough of QueenscliffeAM1</v>
      </c>
      <c r="B6518" s="17" t="s">
        <v>289</v>
      </c>
      <c r="C6518" s="17" t="s">
        <v>201</v>
      </c>
      <c r="D6518" s="17" t="s">
        <v>318</v>
      </c>
      <c r="E6518" s="17">
        <v>1</v>
      </c>
      <c r="F6518" s="17">
        <v>1.9084866693768601</v>
      </c>
      <c r="G6518" s="17">
        <v>1.5994211490763599</v>
      </c>
    </row>
    <row r="6519" spans="1:7" x14ac:dyDescent="0.3">
      <c r="A6519" s="17" t="str">
        <f t="shared" si="107"/>
        <v>2022-23Borough of QueenscliffeAM2</v>
      </c>
      <c r="B6519" s="17" t="s">
        <v>289</v>
      </c>
      <c r="C6519" s="17" t="s">
        <v>201</v>
      </c>
      <c r="D6519" s="17" t="s">
        <v>323</v>
      </c>
      <c r="E6519" s="17">
        <v>0.2</v>
      </c>
      <c r="F6519" s="17">
        <v>0.43219647255364302</v>
      </c>
      <c r="G6519" s="17">
        <v>0.403335697637482</v>
      </c>
    </row>
    <row r="6520" spans="1:7" x14ac:dyDescent="0.3">
      <c r="A6520" s="17" t="str">
        <f t="shared" si="107"/>
        <v>2022-23Borough of QueenscliffeAM5</v>
      </c>
      <c r="B6520" s="17" t="s">
        <v>289</v>
      </c>
      <c r="C6520" s="17" t="s">
        <v>201</v>
      </c>
      <c r="D6520" s="17" t="s">
        <v>324</v>
      </c>
      <c r="E6520" s="17">
        <v>0</v>
      </c>
      <c r="F6520" s="17">
        <v>0.36645320055673702</v>
      </c>
      <c r="G6520" s="17">
        <v>0.302924505506669</v>
      </c>
    </row>
    <row r="6521" spans="1:7" x14ac:dyDescent="0.3">
      <c r="A6521" s="17" t="str">
        <f t="shared" si="107"/>
        <v>2022-23Borough of QueenscliffeAM6</v>
      </c>
      <c r="B6521" s="17" t="s">
        <v>289</v>
      </c>
      <c r="C6521" s="17" t="s">
        <v>201</v>
      </c>
      <c r="D6521" s="17" t="s">
        <v>325</v>
      </c>
      <c r="E6521" s="17">
        <v>28.7272729829985</v>
      </c>
      <c r="F6521" s="17">
        <v>14.217352510829301</v>
      </c>
      <c r="G6521" s="17">
        <v>18.751540775412</v>
      </c>
    </row>
    <row r="6522" spans="1:7" x14ac:dyDescent="0.3">
      <c r="A6522" s="17" t="str">
        <f t="shared" si="107"/>
        <v>2022-23Borough of QueenscliffeAM7</v>
      </c>
      <c r="B6522" s="17" t="s">
        <v>289</v>
      </c>
      <c r="C6522" s="17" t="s">
        <v>201</v>
      </c>
      <c r="D6522" s="17" t="s">
        <v>326</v>
      </c>
      <c r="E6522" s="17">
        <v>0</v>
      </c>
      <c r="F6522" s="17">
        <v>0.63968792645263195</v>
      </c>
      <c r="G6522" s="17">
        <v>0.36842105263157898</v>
      </c>
    </row>
    <row r="6523" spans="1:7" x14ac:dyDescent="0.3">
      <c r="A6523" s="17" t="str">
        <f t="shared" si="107"/>
        <v>2022-23Borough of QueenscliffeFS1</v>
      </c>
      <c r="B6523" s="17" t="s">
        <v>289</v>
      </c>
      <c r="C6523" s="17" t="s">
        <v>201</v>
      </c>
      <c r="D6523" s="17" t="s">
        <v>327</v>
      </c>
      <c r="E6523" s="17">
        <v>1</v>
      </c>
      <c r="F6523" s="17">
        <v>2.0179266072490498</v>
      </c>
      <c r="G6523" s="17">
        <v>2.1424803266908499</v>
      </c>
    </row>
    <row r="6524" spans="1:7" x14ac:dyDescent="0.3">
      <c r="A6524" s="17" t="str">
        <f t="shared" si="107"/>
        <v>2022-23Borough of QueenscliffeFS2</v>
      </c>
      <c r="B6524" s="17" t="s">
        <v>289</v>
      </c>
      <c r="C6524" s="17" t="s">
        <v>201</v>
      </c>
      <c r="D6524" s="17" t="s">
        <v>328</v>
      </c>
      <c r="E6524" s="17">
        <v>0.59677419354838701</v>
      </c>
      <c r="F6524" s="17">
        <v>0.86800034719728203</v>
      </c>
      <c r="G6524" s="17">
        <v>0.774274767492795</v>
      </c>
    </row>
    <row r="6525" spans="1:7" x14ac:dyDescent="0.3">
      <c r="A6525" s="17" t="str">
        <f t="shared" si="107"/>
        <v>2022-23Borough of QueenscliffeMC6</v>
      </c>
      <c r="B6525" s="17" t="s">
        <v>289</v>
      </c>
      <c r="C6525" s="17" t="s">
        <v>201</v>
      </c>
      <c r="D6525" s="17" t="s">
        <v>302</v>
      </c>
      <c r="E6525" s="17">
        <v>1.3</v>
      </c>
      <c r="F6525" s="17">
        <v>0.97788007754137096</v>
      </c>
      <c r="G6525" s="17">
        <v>0.99135739094049602</v>
      </c>
    </row>
    <row r="6526" spans="1:7" x14ac:dyDescent="0.3">
      <c r="A6526" s="17" t="str">
        <f t="shared" si="107"/>
        <v>2022-23Borough of QueenscliffeFS4</v>
      </c>
      <c r="B6526" s="17" t="s">
        <v>289</v>
      </c>
      <c r="C6526" s="17" t="s">
        <v>201</v>
      </c>
      <c r="D6526" s="17" t="s">
        <v>339</v>
      </c>
      <c r="E6526" s="17">
        <v>1</v>
      </c>
      <c r="F6526" s="17">
        <v>0.84019844555310996</v>
      </c>
      <c r="G6526" s="17">
        <v>0.56703601108033197</v>
      </c>
    </row>
    <row r="6527" spans="1:7" x14ac:dyDescent="0.3">
      <c r="A6527" s="17" t="str">
        <f t="shared" si="107"/>
        <v>2022-23Borough of QueenscliffeR2</v>
      </c>
      <c r="B6527" s="17" t="s">
        <v>289</v>
      </c>
      <c r="C6527" s="17" t="s">
        <v>201</v>
      </c>
      <c r="D6527" s="17" t="s">
        <v>31</v>
      </c>
      <c r="E6527" s="17">
        <v>1</v>
      </c>
      <c r="F6527" s="17">
        <v>0.96653235715222696</v>
      </c>
      <c r="G6527" s="17">
        <v>0.96732087541506495</v>
      </c>
    </row>
    <row r="6528" spans="1:7" x14ac:dyDescent="0.3">
      <c r="A6528" s="17" t="str">
        <f t="shared" si="107"/>
        <v>2022-23Borough of QueenscliffeG2</v>
      </c>
      <c r="B6528" s="17" t="s">
        <v>289</v>
      </c>
      <c r="C6528" s="17" t="s">
        <v>201</v>
      </c>
      <c r="D6528" s="17" t="s">
        <v>22</v>
      </c>
      <c r="E6528" s="17">
        <v>63</v>
      </c>
      <c r="F6528" s="17">
        <v>53.875641025641002</v>
      </c>
      <c r="G6528" s="17">
        <v>53.947368421052602</v>
      </c>
    </row>
    <row r="6529" spans="1:7" x14ac:dyDescent="0.3">
      <c r="A6529" s="17" t="str">
        <f t="shared" si="107"/>
        <v>2022-23Borough of QueenscliffeG3</v>
      </c>
      <c r="B6529" s="17" t="s">
        <v>289</v>
      </c>
      <c r="C6529" s="17" t="s">
        <v>201</v>
      </c>
      <c r="D6529" s="17" t="s">
        <v>337</v>
      </c>
      <c r="E6529" s="17">
        <v>1</v>
      </c>
      <c r="F6529" s="17">
        <v>0.926844095214302</v>
      </c>
      <c r="G6529" s="17">
        <v>0.93719236277507001</v>
      </c>
    </row>
    <row r="6530" spans="1:7" x14ac:dyDescent="0.3">
      <c r="A6530" s="17" t="str">
        <f t="shared" si="107"/>
        <v>2022-23Borough of QueenscliffeG4</v>
      </c>
      <c r="B6530" s="17" t="s">
        <v>289</v>
      </c>
      <c r="C6530" s="17" t="s">
        <v>201</v>
      </c>
      <c r="D6530" s="17" t="s">
        <v>336</v>
      </c>
      <c r="E6530" s="17">
        <v>41071.406000000003</v>
      </c>
      <c r="F6530" s="17">
        <v>57531.340882433498</v>
      </c>
      <c r="G6530" s="17">
        <v>46023.452052631597</v>
      </c>
    </row>
    <row r="6531" spans="1:7" x14ac:dyDescent="0.3">
      <c r="A6531" s="17" t="str">
        <f t="shared" si="107"/>
        <v>2022-23Borough of QueenscliffeG5</v>
      </c>
      <c r="B6531" s="17" t="s">
        <v>289</v>
      </c>
      <c r="C6531" s="17" t="s">
        <v>201</v>
      </c>
      <c r="D6531" s="17" t="s">
        <v>335</v>
      </c>
      <c r="E6531" s="17">
        <v>60</v>
      </c>
      <c r="F6531" s="17">
        <v>53.15</v>
      </c>
      <c r="G6531" s="17">
        <v>52</v>
      </c>
    </row>
    <row r="6532" spans="1:7" x14ac:dyDescent="0.3">
      <c r="A6532" s="17" t="str">
        <f t="shared" si="107"/>
        <v>2022-23Borough of QueenscliffeLB1</v>
      </c>
      <c r="B6532" s="17" t="s">
        <v>289</v>
      </c>
      <c r="C6532" s="17" t="s">
        <v>201</v>
      </c>
      <c r="D6532" s="17" t="s">
        <v>329</v>
      </c>
      <c r="E6532" s="17">
        <v>3.6136084164503299</v>
      </c>
      <c r="F6532" s="17">
        <v>3.7135197666989099</v>
      </c>
      <c r="G6532" s="17">
        <v>2.0038980209433999</v>
      </c>
    </row>
    <row r="6533" spans="1:7" x14ac:dyDescent="0.3">
      <c r="A6533" s="17" t="str">
        <f t="shared" si="107"/>
        <v>2022-23Borough of QueenscliffeLB2</v>
      </c>
      <c r="B6533" s="17" t="s">
        <v>289</v>
      </c>
      <c r="C6533" s="17" t="s">
        <v>201</v>
      </c>
      <c r="D6533" s="17" t="s">
        <v>334</v>
      </c>
      <c r="E6533" s="17">
        <v>0.74252639613280802</v>
      </c>
      <c r="F6533" s="17">
        <v>0.62179871830665301</v>
      </c>
      <c r="G6533" s="17">
        <v>0.51884248441373304</v>
      </c>
    </row>
    <row r="6534" spans="1:7" x14ac:dyDescent="0.3">
      <c r="A6534" s="17" t="str">
        <f t="shared" si="107"/>
        <v>2022-23Borough of QueenscliffeLB4</v>
      </c>
      <c r="B6534" s="17" t="s">
        <v>289</v>
      </c>
      <c r="C6534" s="17" t="s">
        <v>201</v>
      </c>
      <c r="D6534" s="17" t="s">
        <v>331</v>
      </c>
      <c r="E6534" s="17">
        <v>0.258578035925567</v>
      </c>
      <c r="F6534" s="17">
        <v>0.122091598425925</v>
      </c>
      <c r="G6534" s="17">
        <v>0.114467847311001</v>
      </c>
    </row>
    <row r="6535" spans="1:7" x14ac:dyDescent="0.3">
      <c r="A6535" s="17" t="str">
        <f t="shared" si="107"/>
        <v>2022-23Borough of QueenscliffeLB5</v>
      </c>
      <c r="B6535" s="17" t="s">
        <v>289</v>
      </c>
      <c r="C6535" s="17" t="s">
        <v>201</v>
      </c>
      <c r="D6535" s="17" t="s">
        <v>330</v>
      </c>
      <c r="E6535" s="17">
        <v>75.6946120556414</v>
      </c>
      <c r="F6535" s="17">
        <v>35.380655636704098</v>
      </c>
      <c r="G6535" s="17">
        <v>39.4519816965988</v>
      </c>
    </row>
    <row r="6536" spans="1:7" x14ac:dyDescent="0.3">
      <c r="A6536" s="17" t="str">
        <f t="shared" si="107"/>
        <v>2022-23Borough of QueenscliffeMC2</v>
      </c>
      <c r="B6536" s="17" t="s">
        <v>289</v>
      </c>
      <c r="C6536" s="17" t="s">
        <v>201</v>
      </c>
      <c r="D6536" s="17" t="s">
        <v>320</v>
      </c>
      <c r="E6536" s="17">
        <v>1</v>
      </c>
      <c r="F6536" s="17">
        <v>1.02181898787823</v>
      </c>
      <c r="G6536" s="17">
        <v>1.00959339883766</v>
      </c>
    </row>
    <row r="6537" spans="1:7" x14ac:dyDescent="0.3">
      <c r="A6537" s="17" t="str">
        <f t="shared" si="107"/>
        <v>2022-23Borough of QueenscliffeMC3</v>
      </c>
      <c r="B6537" s="17" t="s">
        <v>289</v>
      </c>
      <c r="C6537" s="17" t="s">
        <v>201</v>
      </c>
      <c r="D6537" s="17" t="s">
        <v>297</v>
      </c>
      <c r="E6537" s="17">
        <v>201.85784412955499</v>
      </c>
      <c r="F6537" s="17">
        <v>86.610523781947194</v>
      </c>
      <c r="G6537" s="17">
        <v>87.138168072554905</v>
      </c>
    </row>
    <row r="6538" spans="1:7" x14ac:dyDescent="0.3">
      <c r="A6538" s="17" t="str">
        <f t="shared" si="107"/>
        <v>2022-23Borough of QueenscliffeMC5</v>
      </c>
      <c r="B6538" s="17" t="s">
        <v>289</v>
      </c>
      <c r="C6538" s="17" t="s">
        <v>201</v>
      </c>
      <c r="D6538" s="17" t="s">
        <v>303</v>
      </c>
      <c r="E6538" s="17">
        <v>0</v>
      </c>
      <c r="F6538" s="17">
        <v>0.822019356937015</v>
      </c>
      <c r="G6538" s="17">
        <v>0.81645995244027603</v>
      </c>
    </row>
    <row r="6539" spans="1:7" x14ac:dyDescent="0.3">
      <c r="A6539" s="17" t="str">
        <f t="shared" si="107"/>
        <v>2022-23Borough of QueenscliffeR1</v>
      </c>
      <c r="B6539" s="17" t="s">
        <v>289</v>
      </c>
      <c r="C6539" s="17" t="s">
        <v>201</v>
      </c>
      <c r="D6539" s="17" t="s">
        <v>301</v>
      </c>
      <c r="E6539" s="17">
        <v>230.95238095238099</v>
      </c>
      <c r="F6539" s="17">
        <v>82.350770672540904</v>
      </c>
      <c r="G6539" s="17">
        <v>57.028314361718401</v>
      </c>
    </row>
    <row r="6540" spans="1:7" x14ac:dyDescent="0.3">
      <c r="A6540" s="17" t="str">
        <f t="shared" si="107"/>
        <v>2022-23Borough of QueenscliffeFS3</v>
      </c>
      <c r="B6540" s="17" t="s">
        <v>289</v>
      </c>
      <c r="C6540" s="17" t="s">
        <v>201</v>
      </c>
      <c r="D6540" s="17" t="s">
        <v>333</v>
      </c>
      <c r="E6540" s="17">
        <v>647.12337094594602</v>
      </c>
      <c r="F6540" s="17">
        <v>533.95638105639796</v>
      </c>
      <c r="G6540" s="17">
        <v>601.20620775746397</v>
      </c>
    </row>
    <row r="6541" spans="1:7" x14ac:dyDescent="0.3">
      <c r="A6541" s="17" t="str">
        <f t="shared" si="107"/>
        <v>2022-23Borough of QueenscliffeC6</v>
      </c>
      <c r="B6541" s="17" t="s">
        <v>289</v>
      </c>
      <c r="C6541" s="17" t="s">
        <v>201</v>
      </c>
      <c r="D6541" s="17" t="s">
        <v>307</v>
      </c>
      <c r="E6541" s="17">
        <v>10</v>
      </c>
      <c r="F6541" s="17">
        <v>5.4936708860759502</v>
      </c>
      <c r="G6541" s="17">
        <v>4.2105263157894699</v>
      </c>
    </row>
    <row r="6542" spans="1:7" x14ac:dyDescent="0.3">
      <c r="A6542" s="17" t="str">
        <f t="shared" si="107"/>
        <v>2022-23South Gippsland ShireSP3</v>
      </c>
      <c r="B6542" s="17" t="s">
        <v>289</v>
      </c>
      <c r="C6542" s="17" t="s">
        <v>185</v>
      </c>
      <c r="D6542" s="17" t="s">
        <v>295</v>
      </c>
      <c r="E6542" s="17">
        <v>1944.4668049792499</v>
      </c>
      <c r="F6542" s="17">
        <v>3010.6430743850301</v>
      </c>
      <c r="G6542" s="17">
        <v>2455.5651759744401</v>
      </c>
    </row>
    <row r="6543" spans="1:7" x14ac:dyDescent="0.3">
      <c r="A6543" s="17" t="str">
        <f t="shared" si="107"/>
        <v>2022-23South Gippsland ShireL2</v>
      </c>
      <c r="B6543" s="17" t="s">
        <v>289</v>
      </c>
      <c r="C6543" s="17" t="s">
        <v>185</v>
      </c>
      <c r="D6543" s="17" t="s">
        <v>316</v>
      </c>
      <c r="E6543" s="17">
        <v>6.3061667183142198E-2</v>
      </c>
      <c r="F6543" s="17">
        <v>0.26483524241297501</v>
      </c>
      <c r="G6543" s="17">
        <v>0.400057053538937</v>
      </c>
    </row>
    <row r="6544" spans="1:7" x14ac:dyDescent="0.3">
      <c r="A6544" s="17" t="str">
        <f t="shared" si="107"/>
        <v>2022-23South Gippsland ShireL1</v>
      </c>
      <c r="B6544" s="17" t="s">
        <v>289</v>
      </c>
      <c r="C6544" s="17" t="s">
        <v>185</v>
      </c>
      <c r="D6544" s="17" t="s">
        <v>63</v>
      </c>
      <c r="E6544" s="17">
        <v>2.9156595393037898</v>
      </c>
      <c r="F6544" s="17">
        <v>2.64124785824758</v>
      </c>
      <c r="G6544" s="17">
        <v>2.6235884573628798</v>
      </c>
    </row>
    <row r="6545" spans="1:7" x14ac:dyDescent="0.3">
      <c r="A6545" s="17" t="str">
        <f t="shared" si="107"/>
        <v>2022-23South Gippsland ShireE4</v>
      </c>
      <c r="B6545" s="17" t="s">
        <v>289</v>
      </c>
      <c r="C6545" s="17" t="s">
        <v>185</v>
      </c>
      <c r="D6545" s="17" t="s">
        <v>299</v>
      </c>
      <c r="E6545" s="17">
        <v>2073.7142857142899</v>
      </c>
      <c r="F6545" s="17">
        <v>1846.8824585038799</v>
      </c>
      <c r="G6545" s="17">
        <v>1874.79721156764</v>
      </c>
    </row>
    <row r="6546" spans="1:7" x14ac:dyDescent="0.3">
      <c r="A6546" s="17" t="str">
        <f t="shared" si="107"/>
        <v>2022-23South Gippsland ShireE2</v>
      </c>
      <c r="B6546" s="17" t="s">
        <v>289</v>
      </c>
      <c r="C6546" s="17" t="s">
        <v>185</v>
      </c>
      <c r="D6546" s="17" t="s">
        <v>54</v>
      </c>
      <c r="E6546" s="17">
        <v>3636.38095238095</v>
      </c>
      <c r="F6546" s="17">
        <v>3923.0064852901201</v>
      </c>
      <c r="G6546" s="17">
        <v>4121.2741429155903</v>
      </c>
    </row>
    <row r="6547" spans="1:7" x14ac:dyDescent="0.3">
      <c r="A6547" s="17" t="str">
        <f t="shared" si="107"/>
        <v>2022-23South Gippsland ShireWC5</v>
      </c>
      <c r="B6547" s="17" t="s">
        <v>289</v>
      </c>
      <c r="C6547" s="17" t="s">
        <v>185</v>
      </c>
      <c r="D6547" s="17" t="s">
        <v>46</v>
      </c>
      <c r="E6547" s="17">
        <v>0.536086090543203</v>
      </c>
      <c r="F6547" s="17">
        <v>0.48157373029276901</v>
      </c>
      <c r="G6547" s="17">
        <v>0.50493190434360402</v>
      </c>
    </row>
    <row r="6548" spans="1:7" x14ac:dyDescent="0.3">
      <c r="A6548" s="17" t="str">
        <f t="shared" si="107"/>
        <v>2022-23South Gippsland ShireWC4</v>
      </c>
      <c r="B6548" s="17" t="s">
        <v>289</v>
      </c>
      <c r="C6548" s="17" t="s">
        <v>185</v>
      </c>
      <c r="D6548" s="17" t="s">
        <v>291</v>
      </c>
      <c r="E6548" s="17">
        <v>80.223468301435403</v>
      </c>
      <c r="F6548" s="17">
        <v>77.599560290157896</v>
      </c>
      <c r="G6548" s="17">
        <v>79.187569800334302</v>
      </c>
    </row>
    <row r="6549" spans="1:7" x14ac:dyDescent="0.3">
      <c r="A6549" s="17" t="str">
        <f t="shared" si="107"/>
        <v>2022-23South Gippsland ShireWC1</v>
      </c>
      <c r="B6549" s="17" t="s">
        <v>289</v>
      </c>
      <c r="C6549" s="17" t="s">
        <v>185</v>
      </c>
      <c r="D6549" s="17" t="s">
        <v>294</v>
      </c>
      <c r="E6549" s="17">
        <v>114.24355389872601</v>
      </c>
      <c r="F6549" s="17">
        <v>142.272041912909</v>
      </c>
      <c r="G6549" s="17">
        <v>118.168060602379</v>
      </c>
    </row>
    <row r="6550" spans="1:7" x14ac:dyDescent="0.3">
      <c r="A6550" s="17" t="str">
        <f t="shared" si="107"/>
        <v>2022-23South Gippsland ShireSP1</v>
      </c>
      <c r="B6550" s="17" t="s">
        <v>289</v>
      </c>
      <c r="C6550" s="17" t="s">
        <v>185</v>
      </c>
      <c r="D6550" s="17" t="s">
        <v>305</v>
      </c>
      <c r="E6550" s="17">
        <v>174.2</v>
      </c>
      <c r="F6550" s="17">
        <v>87.031818181818196</v>
      </c>
      <c r="G6550" s="17">
        <v>83.642105263157902</v>
      </c>
    </row>
    <row r="6551" spans="1:7" x14ac:dyDescent="0.3">
      <c r="A6551" s="17" t="str">
        <f t="shared" si="107"/>
        <v>2022-23South Gippsland ShireSP2</v>
      </c>
      <c r="B6551" s="17" t="s">
        <v>289</v>
      </c>
      <c r="C6551" s="17" t="s">
        <v>185</v>
      </c>
      <c r="D6551" s="17" t="s">
        <v>38</v>
      </c>
      <c r="E6551" s="17">
        <v>0.25268817204301097</v>
      </c>
      <c r="F6551" s="17">
        <v>0.63316761822819201</v>
      </c>
      <c r="G6551" s="17">
        <v>0.56201387894667298</v>
      </c>
    </row>
    <row r="6552" spans="1:7" x14ac:dyDescent="0.3">
      <c r="A6552" s="17" t="str">
        <f t="shared" si="107"/>
        <v>2022-23South Gippsland ShireO2</v>
      </c>
      <c r="B6552" s="17" t="s">
        <v>289</v>
      </c>
      <c r="C6552" s="17" t="s">
        <v>185</v>
      </c>
      <c r="D6552" s="17" t="s">
        <v>315</v>
      </c>
      <c r="E6552" s="17">
        <v>0.191612166510952</v>
      </c>
      <c r="F6552" s="17">
        <v>0.148505628817174</v>
      </c>
      <c r="G6552" s="17">
        <v>0.15021049230477601</v>
      </c>
    </row>
    <row r="6553" spans="1:7" x14ac:dyDescent="0.3">
      <c r="A6553" s="17" t="str">
        <f t="shared" si="107"/>
        <v>2022-23South Gippsland ShireC3</v>
      </c>
      <c r="B6553" s="17" t="s">
        <v>289</v>
      </c>
      <c r="C6553" s="17" t="s">
        <v>185</v>
      </c>
      <c r="D6553" s="17" t="s">
        <v>310</v>
      </c>
      <c r="E6553" s="17">
        <v>14.6234509056244</v>
      </c>
      <c r="F6553" s="17">
        <v>105.235536283898</v>
      </c>
      <c r="G6553" s="17">
        <v>17.985387907078699</v>
      </c>
    </row>
    <row r="6554" spans="1:7" x14ac:dyDescent="0.3">
      <c r="A6554" s="17" t="str">
        <f t="shared" si="107"/>
        <v>2022-23South Gippsland ShireR5</v>
      </c>
      <c r="B6554" s="17" t="s">
        <v>289</v>
      </c>
      <c r="C6554" s="17" t="s">
        <v>185</v>
      </c>
      <c r="D6554" s="17" t="s">
        <v>298</v>
      </c>
      <c r="E6554" s="17">
        <v>39</v>
      </c>
      <c r="F6554" s="17">
        <v>50.147435897435898</v>
      </c>
      <c r="G6554" s="17">
        <v>40.052631578947398</v>
      </c>
    </row>
    <row r="6555" spans="1:7" x14ac:dyDescent="0.3">
      <c r="A6555" s="17" t="str">
        <f t="shared" si="107"/>
        <v>2022-23South Gippsland ShireWC3</v>
      </c>
      <c r="B6555" s="17" t="s">
        <v>289</v>
      </c>
      <c r="C6555" s="17" t="s">
        <v>185</v>
      </c>
      <c r="D6555" s="17" t="s">
        <v>292</v>
      </c>
      <c r="E6555" s="17">
        <v>165.37732596285599</v>
      </c>
      <c r="F6555" s="17">
        <v>137.95516789220801</v>
      </c>
      <c r="G6555" s="17">
        <v>131.51140651485699</v>
      </c>
    </row>
    <row r="6556" spans="1:7" x14ac:dyDescent="0.3">
      <c r="A6556" s="17" t="str">
        <f t="shared" si="107"/>
        <v>2022-23South Gippsland ShireO3</v>
      </c>
      <c r="B6556" s="17" t="s">
        <v>289</v>
      </c>
      <c r="C6556" s="17" t="s">
        <v>185</v>
      </c>
      <c r="D6556" s="17" t="s">
        <v>314</v>
      </c>
      <c r="E6556" s="17">
        <v>1.5882902522578599E-2</v>
      </c>
      <c r="F6556" s="17">
        <v>2.9313650044590699E-2</v>
      </c>
      <c r="G6556" s="17">
        <v>3.7135975614160599E-2</v>
      </c>
    </row>
    <row r="6557" spans="1:7" x14ac:dyDescent="0.3">
      <c r="A6557" s="17" t="str">
        <f t="shared" si="107"/>
        <v>2022-23South Gippsland ShireO4</v>
      </c>
      <c r="B6557" s="17" t="s">
        <v>289</v>
      </c>
      <c r="C6557" s="17" t="s">
        <v>185</v>
      </c>
      <c r="D6557" s="17" t="s">
        <v>313</v>
      </c>
      <c r="E6557" s="17">
        <v>0.239010500088984</v>
      </c>
      <c r="F6557" s="17">
        <v>0.195570360867104</v>
      </c>
      <c r="G6557" s="17">
        <v>0.21709661932878299</v>
      </c>
    </row>
    <row r="6558" spans="1:7" x14ac:dyDescent="0.3">
      <c r="A6558" s="17" t="str">
        <f t="shared" si="107"/>
        <v>2022-23South Gippsland ShireO5</v>
      </c>
      <c r="B6558" s="17" t="s">
        <v>289</v>
      </c>
      <c r="C6558" s="17" t="s">
        <v>185</v>
      </c>
      <c r="D6558" s="17" t="s">
        <v>70</v>
      </c>
      <c r="E6558" s="17">
        <v>2.55899419729207</v>
      </c>
      <c r="F6558" s="17">
        <v>1.1059595598276799</v>
      </c>
      <c r="G6558" s="17">
        <v>1.0302152274769401</v>
      </c>
    </row>
    <row r="6559" spans="1:7" x14ac:dyDescent="0.3">
      <c r="A6559" s="17" t="str">
        <f t="shared" si="107"/>
        <v>2022-23South Gippsland ShireOP1</v>
      </c>
      <c r="B6559" s="17" t="s">
        <v>289</v>
      </c>
      <c r="C6559" s="17" t="s">
        <v>185</v>
      </c>
      <c r="D6559" s="17" t="s">
        <v>306</v>
      </c>
      <c r="E6559" s="17">
        <v>3.2227812488118901E-2</v>
      </c>
      <c r="F6559" s="17">
        <v>-1.20220242720441E-2</v>
      </c>
      <c r="G6559" s="17">
        <v>-1.39067463316225E-2</v>
      </c>
    </row>
    <row r="6560" spans="1:7" x14ac:dyDescent="0.3">
      <c r="A6560" s="17" t="str">
        <f t="shared" si="107"/>
        <v>2022-23South Gippsland ShireS1</v>
      </c>
      <c r="B6560" s="17" t="s">
        <v>289</v>
      </c>
      <c r="C6560" s="17" t="s">
        <v>185</v>
      </c>
      <c r="D6560" s="17" t="s">
        <v>116</v>
      </c>
      <c r="E6560" s="17">
        <v>0.61040211895015695</v>
      </c>
      <c r="F6560" s="17">
        <v>0.58414073656118604</v>
      </c>
      <c r="G6560" s="17">
        <v>0.55576037263242795</v>
      </c>
    </row>
    <row r="6561" spans="1:7" x14ac:dyDescent="0.3">
      <c r="A6561" s="17" t="str">
        <f t="shared" si="107"/>
        <v>2022-23South Gippsland ShireS2</v>
      </c>
      <c r="B6561" s="17" t="s">
        <v>289</v>
      </c>
      <c r="C6561" s="17" t="s">
        <v>185</v>
      </c>
      <c r="D6561" s="17" t="s">
        <v>317</v>
      </c>
      <c r="E6561" s="17">
        <v>2.7401774183096902E-3</v>
      </c>
      <c r="F6561" s="17">
        <v>3.07688577560212E-3</v>
      </c>
      <c r="G6561" s="17">
        <v>3.2832652195587501E-3</v>
      </c>
    </row>
    <row r="6562" spans="1:7" x14ac:dyDescent="0.3">
      <c r="A6562" s="17" t="str">
        <f t="shared" si="107"/>
        <v>2022-23South Gippsland ShireC2</v>
      </c>
      <c r="B6562" s="17" t="s">
        <v>289</v>
      </c>
      <c r="C6562" s="17" t="s">
        <v>185</v>
      </c>
      <c r="D6562" s="17" t="s">
        <v>311</v>
      </c>
      <c r="E6562" s="17">
        <v>21154.9543676662</v>
      </c>
      <c r="F6562" s="17">
        <v>17890.101708148799</v>
      </c>
      <c r="G6562" s="17">
        <v>21055.4866614577</v>
      </c>
    </row>
    <row r="6563" spans="1:7" x14ac:dyDescent="0.3">
      <c r="A6563" s="17" t="str">
        <f t="shared" si="107"/>
        <v>2022-23South Gippsland ShireC4</v>
      </c>
      <c r="B6563" s="17" t="s">
        <v>289</v>
      </c>
      <c r="C6563" s="17" t="s">
        <v>185</v>
      </c>
      <c r="D6563" s="17" t="s">
        <v>309</v>
      </c>
      <c r="E6563" s="17">
        <v>1831.48631029987</v>
      </c>
      <c r="F6563" s="17">
        <v>1671.0885249641201</v>
      </c>
      <c r="G6563" s="17">
        <v>1741.54916294848</v>
      </c>
    </row>
    <row r="6564" spans="1:7" x14ac:dyDescent="0.3">
      <c r="A6564" s="17" t="str">
        <f t="shared" si="107"/>
        <v>2022-23South Gippsland ShireC5</v>
      </c>
      <c r="B6564" s="17" t="s">
        <v>289</v>
      </c>
      <c r="C6564" s="17" t="s">
        <v>185</v>
      </c>
      <c r="D6564" s="17" t="s">
        <v>308</v>
      </c>
      <c r="E6564" s="17">
        <v>602.21642764015598</v>
      </c>
      <c r="F6564" s="17">
        <v>564.26027484438498</v>
      </c>
      <c r="G6564" s="17">
        <v>608.08926455673395</v>
      </c>
    </row>
    <row r="6565" spans="1:7" x14ac:dyDescent="0.3">
      <c r="A6565" s="17" t="str">
        <f t="shared" si="107"/>
        <v>2022-23South Gippsland ShireC6</v>
      </c>
      <c r="B6565" s="17" t="s">
        <v>289</v>
      </c>
      <c r="C6565" s="17" t="s">
        <v>185</v>
      </c>
      <c r="D6565" s="17" t="s">
        <v>307</v>
      </c>
      <c r="E6565" s="17">
        <v>5</v>
      </c>
      <c r="F6565" s="17">
        <v>5.4936708860759502</v>
      </c>
      <c r="G6565" s="17">
        <v>5.0526315789473699</v>
      </c>
    </row>
    <row r="6566" spans="1:7" x14ac:dyDescent="0.3">
      <c r="A6566" s="17" t="str">
        <f t="shared" si="107"/>
        <v>2022-23South Gippsland ShireC7</v>
      </c>
      <c r="B6566" s="17" t="s">
        <v>289</v>
      </c>
      <c r="C6566" s="17" t="s">
        <v>185</v>
      </c>
      <c r="D6566" s="17" t="s">
        <v>296</v>
      </c>
      <c r="E6566" s="17">
        <v>9.6054888507718705E-2</v>
      </c>
      <c r="F6566" s="17">
        <v>0.182727611163157</v>
      </c>
      <c r="G6566" s="17">
        <v>0.18457679769712301</v>
      </c>
    </row>
    <row r="6567" spans="1:7" x14ac:dyDescent="0.3">
      <c r="A6567" s="17" t="str">
        <f t="shared" si="107"/>
        <v>2022-23South Gippsland ShireSP4</v>
      </c>
      <c r="B6567" s="17" t="s">
        <v>289</v>
      </c>
      <c r="C6567" s="17" t="s">
        <v>185</v>
      </c>
      <c r="D6567" s="17" t="s">
        <v>319</v>
      </c>
      <c r="E6567" s="17">
        <v>0.6</v>
      </c>
      <c r="F6567" s="17">
        <v>0.52134335627158601</v>
      </c>
      <c r="G6567" s="17">
        <v>0.55194862155388502</v>
      </c>
    </row>
    <row r="6568" spans="1:7" x14ac:dyDescent="0.3">
      <c r="A6568" s="17" t="str">
        <f t="shared" si="107"/>
        <v>2022-23South Gippsland ShireR4</v>
      </c>
      <c r="B6568" s="17" t="s">
        <v>289</v>
      </c>
      <c r="C6568" s="17" t="s">
        <v>185</v>
      </c>
      <c r="D6568" s="17" t="s">
        <v>290</v>
      </c>
      <c r="E6568" s="17">
        <v>4.93830561136883</v>
      </c>
      <c r="F6568" s="17">
        <v>18.264228852014799</v>
      </c>
      <c r="G6568" s="17">
        <v>8.8172419125648904</v>
      </c>
    </row>
    <row r="6569" spans="1:7" x14ac:dyDescent="0.3">
      <c r="A6569" s="17" t="str">
        <f t="shared" si="107"/>
        <v>2022-23South Gippsland ShireC1</v>
      </c>
      <c r="B6569" s="17" t="s">
        <v>289</v>
      </c>
      <c r="C6569" s="17" t="s">
        <v>185</v>
      </c>
      <c r="D6569" s="17" t="s">
        <v>312</v>
      </c>
      <c r="E6569" s="17">
        <v>2489.0482398957001</v>
      </c>
      <c r="F6569" s="17">
        <v>2409.9772621942202</v>
      </c>
      <c r="G6569" s="17">
        <v>2527.6408925668902</v>
      </c>
    </row>
    <row r="6570" spans="1:7" x14ac:dyDescent="0.3">
      <c r="A6570" s="17" t="str">
        <f t="shared" si="107"/>
        <v>2022-23South Gippsland ShireAF7</v>
      </c>
      <c r="B6570" s="17" t="s">
        <v>289</v>
      </c>
      <c r="C6570" s="17" t="s">
        <v>185</v>
      </c>
      <c r="D6570" s="17" t="s">
        <v>322</v>
      </c>
      <c r="E6570" s="17">
        <v>9.5120454774798997</v>
      </c>
      <c r="F6570" s="17">
        <v>11.500413423283</v>
      </c>
      <c r="G6570" s="17">
        <v>13.3978698899947</v>
      </c>
    </row>
    <row r="6571" spans="1:7" x14ac:dyDescent="0.3">
      <c r="A6571" s="17" t="str">
        <f t="shared" si="107"/>
        <v>2022-23South Gippsland ShireR3</v>
      </c>
      <c r="B6571" s="17" t="s">
        <v>289</v>
      </c>
      <c r="C6571" s="17" t="s">
        <v>185</v>
      </c>
      <c r="D6571" s="17" t="s">
        <v>300</v>
      </c>
      <c r="E6571" s="17">
        <v>82.683915540634302</v>
      </c>
      <c r="F6571" s="17">
        <v>112.740943187181</v>
      </c>
      <c r="G6571" s="17">
        <v>59.171787160309002</v>
      </c>
    </row>
    <row r="6572" spans="1:7" x14ac:dyDescent="0.3">
      <c r="A6572" s="17" t="str">
        <f t="shared" si="107"/>
        <v>2022-23South Gippsland ShireAF6</v>
      </c>
      <c r="B6572" s="17" t="s">
        <v>289</v>
      </c>
      <c r="C6572" s="17" t="s">
        <v>185</v>
      </c>
      <c r="D6572" s="17" t="s">
        <v>332</v>
      </c>
      <c r="E6572" s="17">
        <v>4.8450130378096503</v>
      </c>
      <c r="F6572" s="17">
        <v>4.5893074838611296</v>
      </c>
      <c r="G6572" s="17">
        <v>3.7048875802930099</v>
      </c>
    </row>
    <row r="6573" spans="1:7" x14ac:dyDescent="0.3">
      <c r="A6573" s="17" t="str">
        <f t="shared" si="107"/>
        <v>2022-23South Gippsland ShireAM1</v>
      </c>
      <c r="B6573" s="17" t="s">
        <v>289</v>
      </c>
      <c r="C6573" s="17" t="s">
        <v>185</v>
      </c>
      <c r="D6573" s="17" t="s">
        <v>318</v>
      </c>
      <c r="E6573" s="17">
        <v>2.8368159203980099</v>
      </c>
      <c r="F6573" s="17">
        <v>1.9084866693768601</v>
      </c>
      <c r="G6573" s="17">
        <v>1.6272774144573501</v>
      </c>
    </row>
    <row r="6574" spans="1:7" x14ac:dyDescent="0.3">
      <c r="A6574" s="17" t="str">
        <f t="shared" si="107"/>
        <v>2022-23South Gippsland ShireAM2</v>
      </c>
      <c r="B6574" s="17" t="s">
        <v>289</v>
      </c>
      <c r="C6574" s="17" t="s">
        <v>185</v>
      </c>
      <c r="D6574" s="17" t="s">
        <v>323</v>
      </c>
      <c r="E6574" s="17">
        <v>0.47058823529411797</v>
      </c>
      <c r="F6574" s="17">
        <v>0.43219647255364302</v>
      </c>
      <c r="G6574" s="17">
        <v>0.40831154164153</v>
      </c>
    </row>
    <row r="6575" spans="1:7" x14ac:dyDescent="0.3">
      <c r="A6575" s="17" t="str">
        <f t="shared" si="107"/>
        <v>2022-23South Gippsland ShireAM5</v>
      </c>
      <c r="B6575" s="17" t="s">
        <v>289</v>
      </c>
      <c r="C6575" s="17" t="s">
        <v>185</v>
      </c>
      <c r="D6575" s="17" t="s">
        <v>324</v>
      </c>
      <c r="E6575" s="17">
        <v>0.51764705882352902</v>
      </c>
      <c r="F6575" s="17">
        <v>0.36645320055673702</v>
      </c>
      <c r="G6575" s="17">
        <v>0.36992027948128098</v>
      </c>
    </row>
    <row r="6576" spans="1:7" x14ac:dyDescent="0.3">
      <c r="A6576" s="17" t="str">
        <f t="shared" si="107"/>
        <v>2022-23South Gippsland ShireAM6</v>
      </c>
      <c r="B6576" s="17" t="s">
        <v>289</v>
      </c>
      <c r="C6576" s="17" t="s">
        <v>185</v>
      </c>
      <c r="D6576" s="17" t="s">
        <v>325</v>
      </c>
      <c r="E6576" s="17">
        <v>17.955294328552799</v>
      </c>
      <c r="F6576" s="17">
        <v>14.217352510829301</v>
      </c>
      <c r="G6576" s="17">
        <v>18.2093771358971</v>
      </c>
    </row>
    <row r="6577" spans="1:7" x14ac:dyDescent="0.3">
      <c r="A6577" s="17" t="str">
        <f t="shared" ref="A6577:A6640" si="108">CONCATENATE(B6577,C6577,D6577)</f>
        <v>2022-23South Gippsland ShireAM7</v>
      </c>
      <c r="B6577" s="17" t="s">
        <v>289</v>
      </c>
      <c r="C6577" s="17" t="s">
        <v>185</v>
      </c>
      <c r="D6577" s="17" t="s">
        <v>326</v>
      </c>
      <c r="E6577" s="17">
        <v>0.66666666666666696</v>
      </c>
      <c r="F6577" s="17">
        <v>0.63968792645263195</v>
      </c>
      <c r="G6577" s="17">
        <v>0.44685242518059898</v>
      </c>
    </row>
    <row r="6578" spans="1:7" x14ac:dyDescent="0.3">
      <c r="A6578" s="17" t="str">
        <f t="shared" si="108"/>
        <v>2022-23South Gippsland ShireFS1</v>
      </c>
      <c r="B6578" s="17" t="s">
        <v>289</v>
      </c>
      <c r="C6578" s="17" t="s">
        <v>185</v>
      </c>
      <c r="D6578" s="17" t="s">
        <v>327</v>
      </c>
      <c r="E6578" s="17">
        <v>1.3846153846153799</v>
      </c>
      <c r="F6578" s="17">
        <v>2.0179266072490498</v>
      </c>
      <c r="G6578" s="17">
        <v>1.94330320074027</v>
      </c>
    </row>
    <row r="6579" spans="1:7" x14ac:dyDescent="0.3">
      <c r="A6579" s="17" t="str">
        <f t="shared" si="108"/>
        <v>2022-23South Gippsland ShireFS2</v>
      </c>
      <c r="B6579" s="17" t="s">
        <v>289</v>
      </c>
      <c r="C6579" s="17" t="s">
        <v>185</v>
      </c>
      <c r="D6579" s="17" t="s">
        <v>328</v>
      </c>
      <c r="E6579" s="17">
        <v>0.98007968127489997</v>
      </c>
      <c r="F6579" s="17">
        <v>0.86800034719728203</v>
      </c>
      <c r="G6579" s="17">
        <v>0.91349926831543604</v>
      </c>
    </row>
    <row r="6580" spans="1:7" x14ac:dyDescent="0.3">
      <c r="A6580" s="17" t="str">
        <f t="shared" si="108"/>
        <v>2022-23South Gippsland ShireFS3</v>
      </c>
      <c r="B6580" s="17" t="s">
        <v>289</v>
      </c>
      <c r="C6580" s="17" t="s">
        <v>185</v>
      </c>
      <c r="D6580" s="17" t="s">
        <v>333</v>
      </c>
      <c r="E6580" s="17">
        <v>516.61702127659601</v>
      </c>
      <c r="F6580" s="17">
        <v>533.95638105639796</v>
      </c>
      <c r="G6580" s="17">
        <v>489.51446582349899</v>
      </c>
    </row>
    <row r="6581" spans="1:7" x14ac:dyDescent="0.3">
      <c r="A6581" s="17" t="str">
        <f t="shared" si="108"/>
        <v>2022-23South Gippsland ShireFS4</v>
      </c>
      <c r="B6581" s="17" t="s">
        <v>289</v>
      </c>
      <c r="C6581" s="17" t="s">
        <v>185</v>
      </c>
      <c r="D6581" s="17" t="s">
        <v>339</v>
      </c>
      <c r="E6581" s="17">
        <v>0.98507462686567204</v>
      </c>
      <c r="F6581" s="17">
        <v>0.84019844555310996</v>
      </c>
      <c r="G6581" s="17">
        <v>0.90996094204162503</v>
      </c>
    </row>
    <row r="6582" spans="1:7" x14ac:dyDescent="0.3">
      <c r="A6582" s="17" t="str">
        <f t="shared" si="108"/>
        <v>2022-23South Gippsland ShireG1</v>
      </c>
      <c r="B6582" s="17" t="s">
        <v>289</v>
      </c>
      <c r="C6582" s="17" t="s">
        <v>185</v>
      </c>
      <c r="D6582" s="17" t="s">
        <v>338</v>
      </c>
      <c r="E6582" s="17">
        <v>0.214285714285714</v>
      </c>
      <c r="F6582" s="17">
        <v>8.9952113267928305E-2</v>
      </c>
      <c r="G6582" s="17">
        <v>7.9395617707651397E-2</v>
      </c>
    </row>
    <row r="6583" spans="1:7" x14ac:dyDescent="0.3">
      <c r="A6583" s="17" t="str">
        <f t="shared" si="108"/>
        <v>2022-23South Gippsland ShireG2</v>
      </c>
      <c r="B6583" s="17" t="s">
        <v>289</v>
      </c>
      <c r="C6583" s="17" t="s">
        <v>185</v>
      </c>
      <c r="D6583" s="17" t="s">
        <v>22</v>
      </c>
      <c r="E6583" s="17">
        <v>50</v>
      </c>
      <c r="F6583" s="17">
        <v>53.875641025641002</v>
      </c>
      <c r="G6583" s="17">
        <v>48.789473684210499</v>
      </c>
    </row>
    <row r="6584" spans="1:7" x14ac:dyDescent="0.3">
      <c r="A6584" s="17" t="str">
        <f t="shared" si="108"/>
        <v>2022-23South Gippsland ShireG3</v>
      </c>
      <c r="B6584" s="17" t="s">
        <v>289</v>
      </c>
      <c r="C6584" s="17" t="s">
        <v>185</v>
      </c>
      <c r="D6584" s="17" t="s">
        <v>337</v>
      </c>
      <c r="E6584" s="17">
        <v>0.89814814814814803</v>
      </c>
      <c r="F6584" s="17">
        <v>0.926844095214302</v>
      </c>
      <c r="G6584" s="17">
        <v>0.92101944762063703</v>
      </c>
    </row>
    <row r="6585" spans="1:7" x14ac:dyDescent="0.3">
      <c r="A6585" s="17" t="str">
        <f t="shared" si="108"/>
        <v>2022-23South Gippsland ShireAF2</v>
      </c>
      <c r="B6585" s="17" t="s">
        <v>289</v>
      </c>
      <c r="C6585" s="17" t="s">
        <v>185</v>
      </c>
      <c r="D6585" s="17" t="s">
        <v>321</v>
      </c>
      <c r="E6585" s="17">
        <v>0</v>
      </c>
      <c r="F6585" s="17">
        <v>1.5932435144763899</v>
      </c>
      <c r="G6585" s="17">
        <v>1.0763157894736799</v>
      </c>
    </row>
    <row r="6586" spans="1:7" x14ac:dyDescent="0.3">
      <c r="A6586" s="17" t="str">
        <f t="shared" si="108"/>
        <v>2022-23South Gippsland ShireR2</v>
      </c>
      <c r="B6586" s="17" t="s">
        <v>289</v>
      </c>
      <c r="C6586" s="17" t="s">
        <v>185</v>
      </c>
      <c r="D6586" s="17" t="s">
        <v>31</v>
      </c>
      <c r="E6586" s="17">
        <v>0.99953856295319699</v>
      </c>
      <c r="F6586" s="17">
        <v>0.96653235715222696</v>
      </c>
      <c r="G6586" s="17">
        <v>0.967465484371552</v>
      </c>
    </row>
    <row r="6587" spans="1:7" x14ac:dyDescent="0.3">
      <c r="A6587" s="17" t="str">
        <f t="shared" si="108"/>
        <v>2022-23South Gippsland ShireMC6</v>
      </c>
      <c r="B6587" s="17" t="s">
        <v>289</v>
      </c>
      <c r="C6587" s="17" t="s">
        <v>185</v>
      </c>
      <c r="D6587" s="17" t="s">
        <v>302</v>
      </c>
      <c r="E6587" s="17">
        <v>0.88768115942029002</v>
      </c>
      <c r="F6587" s="17">
        <v>0.97788007754137096</v>
      </c>
      <c r="G6587" s="17">
        <v>0.80656857930280002</v>
      </c>
    </row>
    <row r="6588" spans="1:7" x14ac:dyDescent="0.3">
      <c r="A6588" s="17" t="str">
        <f t="shared" si="108"/>
        <v>2022-23South Gippsland ShireG4</v>
      </c>
      <c r="B6588" s="17" t="s">
        <v>289</v>
      </c>
      <c r="C6588" s="17" t="s">
        <v>185</v>
      </c>
      <c r="D6588" s="17" t="s">
        <v>336</v>
      </c>
      <c r="E6588" s="17">
        <v>59378</v>
      </c>
      <c r="F6588" s="17">
        <v>57531.340882433498</v>
      </c>
      <c r="G6588" s="17">
        <v>51769.247578952003</v>
      </c>
    </row>
    <row r="6589" spans="1:7" x14ac:dyDescent="0.3">
      <c r="A6589" s="17" t="str">
        <f t="shared" si="108"/>
        <v>2022-23South Gippsland ShireMC4</v>
      </c>
      <c r="B6589" s="17" t="s">
        <v>289</v>
      </c>
      <c r="C6589" s="17" t="s">
        <v>185</v>
      </c>
      <c r="D6589" s="17" t="s">
        <v>304</v>
      </c>
      <c r="E6589" s="17">
        <v>0.73134328358209</v>
      </c>
      <c r="F6589" s="17">
        <v>0.77911428914280301</v>
      </c>
      <c r="G6589" s="17">
        <v>0.66933957230727503</v>
      </c>
    </row>
    <row r="6590" spans="1:7" x14ac:dyDescent="0.3">
      <c r="A6590" s="17" t="str">
        <f t="shared" si="108"/>
        <v>2022-23South Gippsland ShireR1</v>
      </c>
      <c r="B6590" s="17" t="s">
        <v>289</v>
      </c>
      <c r="C6590" s="17" t="s">
        <v>185</v>
      </c>
      <c r="D6590" s="17" t="s">
        <v>301</v>
      </c>
      <c r="E6590" s="17">
        <v>71.725225835870006</v>
      </c>
      <c r="F6590" s="17">
        <v>82.350770672540904</v>
      </c>
      <c r="G6590" s="17">
        <v>59.901290849996101</v>
      </c>
    </row>
    <row r="6591" spans="1:7" x14ac:dyDescent="0.3">
      <c r="A6591" s="17" t="str">
        <f t="shared" si="108"/>
        <v>2022-23South Gippsland ShireMC3</v>
      </c>
      <c r="B6591" s="17" t="s">
        <v>289</v>
      </c>
      <c r="C6591" s="17" t="s">
        <v>185</v>
      </c>
      <c r="D6591" s="17" t="s">
        <v>297</v>
      </c>
      <c r="E6591" s="17">
        <v>79.673122656077695</v>
      </c>
      <c r="F6591" s="17">
        <v>86.610523781947194</v>
      </c>
      <c r="G6591" s="17">
        <v>74.322893247664197</v>
      </c>
    </row>
    <row r="6592" spans="1:7" x14ac:dyDescent="0.3">
      <c r="A6592" s="17" t="str">
        <f t="shared" si="108"/>
        <v>2022-23South Gippsland ShireWC2</v>
      </c>
      <c r="B6592" s="17" t="s">
        <v>289</v>
      </c>
      <c r="C6592" s="17" t="s">
        <v>185</v>
      </c>
      <c r="D6592" s="17" t="s">
        <v>293</v>
      </c>
      <c r="E6592" s="17">
        <v>4.4401135953894304</v>
      </c>
      <c r="F6592" s="17">
        <v>6.0319201847867001</v>
      </c>
      <c r="G6592" s="17">
        <v>3.7542024324584302</v>
      </c>
    </row>
    <row r="6593" spans="1:7" x14ac:dyDescent="0.3">
      <c r="A6593" s="17" t="str">
        <f t="shared" si="108"/>
        <v>2022-23South Gippsland ShireMC2</v>
      </c>
      <c r="B6593" s="17" t="s">
        <v>289</v>
      </c>
      <c r="C6593" s="17" t="s">
        <v>185</v>
      </c>
      <c r="D6593" s="17" t="s">
        <v>320</v>
      </c>
      <c r="E6593" s="17">
        <v>1</v>
      </c>
      <c r="F6593" s="17">
        <v>1.02181898787823</v>
      </c>
      <c r="G6593" s="17">
        <v>0.84537121554803496</v>
      </c>
    </row>
    <row r="6594" spans="1:7" x14ac:dyDescent="0.3">
      <c r="A6594" s="17" t="str">
        <f t="shared" si="108"/>
        <v>2022-23South Gippsland ShireLB5</v>
      </c>
      <c r="B6594" s="17" t="s">
        <v>289</v>
      </c>
      <c r="C6594" s="17" t="s">
        <v>185</v>
      </c>
      <c r="D6594" s="17" t="s">
        <v>330</v>
      </c>
      <c r="E6594" s="17">
        <v>40.674217731421102</v>
      </c>
      <c r="F6594" s="17">
        <v>35.380655636704098</v>
      </c>
      <c r="G6594" s="17">
        <v>30.486775754781998</v>
      </c>
    </row>
    <row r="6595" spans="1:7" x14ac:dyDescent="0.3">
      <c r="A6595" s="17" t="str">
        <f t="shared" si="108"/>
        <v>2022-23South Gippsland ShireLB4</v>
      </c>
      <c r="B6595" s="17" t="s">
        <v>289</v>
      </c>
      <c r="C6595" s="17" t="s">
        <v>185</v>
      </c>
      <c r="D6595" s="17" t="s">
        <v>331</v>
      </c>
      <c r="E6595" s="17">
        <v>0.13862534607093199</v>
      </c>
      <c r="F6595" s="17">
        <v>0.122091598425925</v>
      </c>
      <c r="G6595" s="17">
        <v>0.13571713090356599</v>
      </c>
    </row>
    <row r="6596" spans="1:7" x14ac:dyDescent="0.3">
      <c r="A6596" s="17" t="str">
        <f t="shared" si="108"/>
        <v>2022-23South Gippsland ShireLB2</v>
      </c>
      <c r="B6596" s="17" t="s">
        <v>289</v>
      </c>
      <c r="C6596" s="17" t="s">
        <v>185</v>
      </c>
      <c r="D6596" s="17" t="s">
        <v>334</v>
      </c>
      <c r="E6596" s="17">
        <v>0.56652823256928397</v>
      </c>
      <c r="F6596" s="17">
        <v>0.62179871830665301</v>
      </c>
      <c r="G6596" s="17">
        <v>0.58064953460827495</v>
      </c>
    </row>
    <row r="6597" spans="1:7" x14ac:dyDescent="0.3">
      <c r="A6597" s="17" t="str">
        <f t="shared" si="108"/>
        <v>2022-23South Gippsland ShireLB1</v>
      </c>
      <c r="B6597" s="17" t="s">
        <v>289</v>
      </c>
      <c r="C6597" s="17" t="s">
        <v>185</v>
      </c>
      <c r="D6597" s="17" t="s">
        <v>329</v>
      </c>
      <c r="E6597" s="17">
        <v>2.9923683482431098</v>
      </c>
      <c r="F6597" s="17">
        <v>3.7135197666989099</v>
      </c>
      <c r="G6597" s="17">
        <v>3.2050518700202399</v>
      </c>
    </row>
    <row r="6598" spans="1:7" x14ac:dyDescent="0.3">
      <c r="A6598" s="17" t="str">
        <f t="shared" si="108"/>
        <v>2022-23South Gippsland ShireG5</v>
      </c>
      <c r="B6598" s="17" t="s">
        <v>289</v>
      </c>
      <c r="C6598" s="17" t="s">
        <v>185</v>
      </c>
      <c r="D6598" s="17" t="s">
        <v>335</v>
      </c>
      <c r="E6598" s="17">
        <v>54</v>
      </c>
      <c r="F6598" s="17">
        <v>53.15</v>
      </c>
      <c r="G6598" s="17">
        <v>48.368421052631597</v>
      </c>
    </row>
    <row r="6599" spans="1:7" x14ac:dyDescent="0.3">
      <c r="A6599" s="17" t="str">
        <f t="shared" si="108"/>
        <v>2022-23South Gippsland ShireMC5</v>
      </c>
      <c r="B6599" s="17" t="s">
        <v>289</v>
      </c>
      <c r="C6599" s="17" t="s">
        <v>185</v>
      </c>
      <c r="D6599" s="17" t="s">
        <v>303</v>
      </c>
      <c r="E6599" s="17">
        <v>0.45454545454545497</v>
      </c>
      <c r="F6599" s="17">
        <v>0.822019356937015</v>
      </c>
      <c r="G6599" s="17">
        <v>0.68079660160656696</v>
      </c>
    </row>
    <row r="6600" spans="1:7" x14ac:dyDescent="0.3">
      <c r="A6600" s="17" t="str">
        <f t="shared" si="108"/>
        <v>2022-23Southern Grampians ShireE4</v>
      </c>
      <c r="B6600" s="17" t="s">
        <v>289</v>
      </c>
      <c r="C6600" s="17" t="s">
        <v>184</v>
      </c>
      <c r="D6600" s="17" t="s">
        <v>299</v>
      </c>
      <c r="E6600" s="17">
        <v>1786.42857142857</v>
      </c>
      <c r="F6600" s="17">
        <v>1846.8824585038799</v>
      </c>
      <c r="G6600" s="17">
        <v>1874.79721156764</v>
      </c>
    </row>
    <row r="6601" spans="1:7" x14ac:dyDescent="0.3">
      <c r="A6601" s="17" t="str">
        <f t="shared" si="108"/>
        <v>2022-23Southern Grampians ShireE2</v>
      </c>
      <c r="B6601" s="17" t="s">
        <v>289</v>
      </c>
      <c r="C6601" s="17" t="s">
        <v>184</v>
      </c>
      <c r="D6601" s="17" t="s">
        <v>54</v>
      </c>
      <c r="E6601" s="17">
        <v>5767.8571428571404</v>
      </c>
      <c r="F6601" s="17">
        <v>3923.0064852901201</v>
      </c>
      <c r="G6601" s="17">
        <v>4121.2741429155903</v>
      </c>
    </row>
    <row r="6602" spans="1:7" x14ac:dyDescent="0.3">
      <c r="A6602" s="17" t="str">
        <f t="shared" si="108"/>
        <v>2022-23Southern Grampians ShireWC5</v>
      </c>
      <c r="B6602" s="17" t="s">
        <v>289</v>
      </c>
      <c r="C6602" s="17" t="s">
        <v>184</v>
      </c>
      <c r="D6602" s="17" t="s">
        <v>46</v>
      </c>
      <c r="E6602" s="17">
        <v>0.62970396387355698</v>
      </c>
      <c r="F6602" s="17">
        <v>0.48157373029276901</v>
      </c>
      <c r="G6602" s="17">
        <v>0.50493190434360402</v>
      </c>
    </row>
    <row r="6603" spans="1:7" x14ac:dyDescent="0.3">
      <c r="A6603" s="17" t="str">
        <f t="shared" si="108"/>
        <v>2022-23Southern Grampians ShireWC4</v>
      </c>
      <c r="B6603" s="17" t="s">
        <v>289</v>
      </c>
      <c r="C6603" s="17" t="s">
        <v>184</v>
      </c>
      <c r="D6603" s="17" t="s">
        <v>291</v>
      </c>
      <c r="E6603" s="17">
        <v>88.489876993166305</v>
      </c>
      <c r="F6603" s="17">
        <v>77.599560290157896</v>
      </c>
      <c r="G6603" s="17">
        <v>79.187569800334302</v>
      </c>
    </row>
    <row r="6604" spans="1:7" x14ac:dyDescent="0.3">
      <c r="A6604" s="17" t="str">
        <f t="shared" si="108"/>
        <v>2022-23Southern Grampians ShireWC3</v>
      </c>
      <c r="B6604" s="17" t="s">
        <v>289</v>
      </c>
      <c r="C6604" s="17" t="s">
        <v>184</v>
      </c>
      <c r="D6604" s="17" t="s">
        <v>292</v>
      </c>
      <c r="E6604" s="17">
        <v>175.65887247512799</v>
      </c>
      <c r="F6604" s="17">
        <v>137.95516789220801</v>
      </c>
      <c r="G6604" s="17">
        <v>131.51140651485699</v>
      </c>
    </row>
    <row r="6605" spans="1:7" x14ac:dyDescent="0.3">
      <c r="A6605" s="17" t="str">
        <f t="shared" si="108"/>
        <v>2022-23Southern Grampians ShireWC2</v>
      </c>
      <c r="B6605" s="17" t="s">
        <v>289</v>
      </c>
      <c r="C6605" s="17" t="s">
        <v>184</v>
      </c>
      <c r="D6605" s="17" t="s">
        <v>293</v>
      </c>
      <c r="E6605" s="17">
        <v>6.6449945561414898</v>
      </c>
      <c r="F6605" s="17">
        <v>6.0319201847867001</v>
      </c>
      <c r="G6605" s="17">
        <v>3.7542024324584302</v>
      </c>
    </row>
    <row r="6606" spans="1:7" x14ac:dyDescent="0.3">
      <c r="A6606" s="17" t="str">
        <f t="shared" si="108"/>
        <v>2022-23Southern Grampians ShireWC1</v>
      </c>
      <c r="B6606" s="17" t="s">
        <v>289</v>
      </c>
      <c r="C6606" s="17" t="s">
        <v>184</v>
      </c>
      <c r="D6606" s="17" t="s">
        <v>294</v>
      </c>
      <c r="E6606" s="17">
        <v>95.266807356044595</v>
      </c>
      <c r="F6606" s="17">
        <v>142.272041912909</v>
      </c>
      <c r="G6606" s="17">
        <v>118.168060602379</v>
      </c>
    </row>
    <row r="6607" spans="1:7" x14ac:dyDescent="0.3">
      <c r="A6607" s="17" t="str">
        <f t="shared" si="108"/>
        <v>2022-23Southern Grampians ShireSP4</v>
      </c>
      <c r="B6607" s="17" t="s">
        <v>289</v>
      </c>
      <c r="C6607" s="17" t="s">
        <v>184</v>
      </c>
      <c r="D6607" s="17" t="s">
        <v>319</v>
      </c>
      <c r="E6607" s="17">
        <v>0</v>
      </c>
      <c r="F6607" s="17">
        <v>0.52134335627158601</v>
      </c>
      <c r="G6607" s="17">
        <v>0.55194862155388502</v>
      </c>
    </row>
    <row r="6608" spans="1:7" x14ac:dyDescent="0.3">
      <c r="A6608" s="17" t="str">
        <f t="shared" si="108"/>
        <v>2022-23Southern Grampians ShireSP3</v>
      </c>
      <c r="B6608" s="17" t="s">
        <v>289</v>
      </c>
      <c r="C6608" s="17" t="s">
        <v>184</v>
      </c>
      <c r="D6608" s="17" t="s">
        <v>295</v>
      </c>
      <c r="E6608" s="17">
        <v>1581.9838709677399</v>
      </c>
      <c r="F6608" s="17">
        <v>3010.6430743850301</v>
      </c>
      <c r="G6608" s="17">
        <v>2455.5651759744401</v>
      </c>
    </row>
    <row r="6609" spans="1:7" x14ac:dyDescent="0.3">
      <c r="A6609" s="17" t="str">
        <f t="shared" si="108"/>
        <v>2022-23Southern Grampians ShireSP2</v>
      </c>
      <c r="B6609" s="17" t="s">
        <v>289</v>
      </c>
      <c r="C6609" s="17" t="s">
        <v>184</v>
      </c>
      <c r="D6609" s="17" t="s">
        <v>38</v>
      </c>
      <c r="E6609" s="17">
        <v>0.46534653465346498</v>
      </c>
      <c r="F6609" s="17">
        <v>0.63316761822819201</v>
      </c>
      <c r="G6609" s="17">
        <v>0.56201387894667298</v>
      </c>
    </row>
    <row r="6610" spans="1:7" x14ac:dyDescent="0.3">
      <c r="A6610" s="17" t="str">
        <f t="shared" si="108"/>
        <v>2022-23Southern Grampians ShireL1</v>
      </c>
      <c r="B6610" s="17" t="s">
        <v>289</v>
      </c>
      <c r="C6610" s="17" t="s">
        <v>184</v>
      </c>
      <c r="D6610" s="17" t="s">
        <v>63</v>
      </c>
      <c r="E6610" s="17">
        <v>3.1126719344454199</v>
      </c>
      <c r="F6610" s="17">
        <v>2.64124785824758</v>
      </c>
      <c r="G6610" s="17">
        <v>2.6235884573628798</v>
      </c>
    </row>
    <row r="6611" spans="1:7" x14ac:dyDescent="0.3">
      <c r="A6611" s="17" t="str">
        <f t="shared" si="108"/>
        <v>2022-23Southern Grampians ShireR5</v>
      </c>
      <c r="B6611" s="17" t="s">
        <v>289</v>
      </c>
      <c r="C6611" s="17" t="s">
        <v>184</v>
      </c>
      <c r="D6611" s="17" t="s">
        <v>298</v>
      </c>
      <c r="E6611" s="17">
        <v>34</v>
      </c>
      <c r="F6611" s="17">
        <v>50.147435897435898</v>
      </c>
      <c r="G6611" s="17">
        <v>40.052631578947398</v>
      </c>
    </row>
    <row r="6612" spans="1:7" x14ac:dyDescent="0.3">
      <c r="A6612" s="17" t="str">
        <f t="shared" si="108"/>
        <v>2022-23Southern Grampians ShireC1</v>
      </c>
      <c r="B6612" s="17" t="s">
        <v>289</v>
      </c>
      <c r="C6612" s="17" t="s">
        <v>184</v>
      </c>
      <c r="D6612" s="17" t="s">
        <v>312</v>
      </c>
      <c r="E6612" s="17">
        <v>3945.2791010137998</v>
      </c>
      <c r="F6612" s="17">
        <v>2409.9772621942202</v>
      </c>
      <c r="G6612" s="17">
        <v>2527.6408925668902</v>
      </c>
    </row>
    <row r="6613" spans="1:7" x14ac:dyDescent="0.3">
      <c r="A6613" s="17" t="str">
        <f t="shared" si="108"/>
        <v>2022-23Southern Grampians ShireSP1</v>
      </c>
      <c r="B6613" s="17" t="s">
        <v>289</v>
      </c>
      <c r="C6613" s="17" t="s">
        <v>184</v>
      </c>
      <c r="D6613" s="17" t="s">
        <v>305</v>
      </c>
      <c r="E6613" s="17">
        <v>83</v>
      </c>
      <c r="F6613" s="17">
        <v>87.031818181818196</v>
      </c>
      <c r="G6613" s="17">
        <v>83.642105263157902</v>
      </c>
    </row>
    <row r="6614" spans="1:7" x14ac:dyDescent="0.3">
      <c r="A6614" s="17" t="str">
        <f t="shared" si="108"/>
        <v>2022-23Southern Grampians ShireL2</v>
      </c>
      <c r="B6614" s="17" t="s">
        <v>289</v>
      </c>
      <c r="C6614" s="17" t="s">
        <v>184</v>
      </c>
      <c r="D6614" s="17" t="s">
        <v>316</v>
      </c>
      <c r="E6614" s="17">
        <v>0.76499853672812401</v>
      </c>
      <c r="F6614" s="17">
        <v>0.26483524241297501</v>
      </c>
      <c r="G6614" s="17">
        <v>0.400057053538937</v>
      </c>
    </row>
    <row r="6615" spans="1:7" x14ac:dyDescent="0.3">
      <c r="A6615" s="17" t="str">
        <f t="shared" si="108"/>
        <v>2022-23Southern Grampians ShireO2</v>
      </c>
      <c r="B6615" s="17" t="s">
        <v>289</v>
      </c>
      <c r="C6615" s="17" t="s">
        <v>184</v>
      </c>
      <c r="D6615" s="17" t="s">
        <v>315</v>
      </c>
      <c r="E6615" s="17">
        <v>8.10140046091119E-2</v>
      </c>
      <c r="F6615" s="17">
        <v>0.148505628817174</v>
      </c>
      <c r="G6615" s="17">
        <v>0.15021049230477601</v>
      </c>
    </row>
    <row r="6616" spans="1:7" x14ac:dyDescent="0.3">
      <c r="A6616" s="17" t="str">
        <f t="shared" si="108"/>
        <v>2022-23Southern Grampians ShireO3</v>
      </c>
      <c r="B6616" s="17" t="s">
        <v>289</v>
      </c>
      <c r="C6616" s="17" t="s">
        <v>184</v>
      </c>
      <c r="D6616" s="17" t="s">
        <v>314</v>
      </c>
      <c r="E6616" s="17">
        <v>2.7787626307392298E-2</v>
      </c>
      <c r="F6616" s="17">
        <v>2.9313650044590699E-2</v>
      </c>
      <c r="G6616" s="17">
        <v>3.7135975614160599E-2</v>
      </c>
    </row>
    <row r="6617" spans="1:7" x14ac:dyDescent="0.3">
      <c r="A6617" s="17" t="str">
        <f t="shared" si="108"/>
        <v>2022-23Southern Grampians ShireO4</v>
      </c>
      <c r="B6617" s="17" t="s">
        <v>289</v>
      </c>
      <c r="C6617" s="17" t="s">
        <v>184</v>
      </c>
      <c r="D6617" s="17" t="s">
        <v>313</v>
      </c>
      <c r="E6617" s="17">
        <v>8.2786057085122502E-2</v>
      </c>
      <c r="F6617" s="17">
        <v>0.195570360867104</v>
      </c>
      <c r="G6617" s="17">
        <v>0.21709661932878299</v>
      </c>
    </row>
    <row r="6618" spans="1:7" x14ac:dyDescent="0.3">
      <c r="A6618" s="17" t="str">
        <f t="shared" si="108"/>
        <v>2022-23Southern Grampians ShireO5</v>
      </c>
      <c r="B6618" s="17" t="s">
        <v>289</v>
      </c>
      <c r="C6618" s="17" t="s">
        <v>184</v>
      </c>
      <c r="D6618" s="17" t="s">
        <v>70</v>
      </c>
      <c r="E6618" s="17">
        <v>0.623285379725661</v>
      </c>
      <c r="F6618" s="17">
        <v>1.1059595598276799</v>
      </c>
      <c r="G6618" s="17">
        <v>1.0302152274769401</v>
      </c>
    </row>
    <row r="6619" spans="1:7" x14ac:dyDescent="0.3">
      <c r="A6619" s="17" t="str">
        <f t="shared" si="108"/>
        <v>2022-23Southern Grampians ShireOP1</v>
      </c>
      <c r="B6619" s="17" t="s">
        <v>289</v>
      </c>
      <c r="C6619" s="17" t="s">
        <v>184</v>
      </c>
      <c r="D6619" s="17" t="s">
        <v>306</v>
      </c>
      <c r="E6619" s="17">
        <v>-0.37338690817866799</v>
      </c>
      <c r="F6619" s="17">
        <v>-1.20220242720441E-2</v>
      </c>
      <c r="G6619" s="17">
        <v>-1.39067463316225E-2</v>
      </c>
    </row>
    <row r="6620" spans="1:7" x14ac:dyDescent="0.3">
      <c r="A6620" s="17" t="str">
        <f t="shared" si="108"/>
        <v>2022-23Southern Grampians ShireC6</v>
      </c>
      <c r="B6620" s="17" t="s">
        <v>289</v>
      </c>
      <c r="C6620" s="17" t="s">
        <v>184</v>
      </c>
      <c r="D6620" s="17" t="s">
        <v>307</v>
      </c>
      <c r="E6620" s="17">
        <v>5</v>
      </c>
      <c r="F6620" s="17">
        <v>5.4936708860759502</v>
      </c>
      <c r="G6620" s="17">
        <v>5.0526315789473699</v>
      </c>
    </row>
    <row r="6621" spans="1:7" x14ac:dyDescent="0.3">
      <c r="A6621" s="17" t="str">
        <f t="shared" si="108"/>
        <v>2022-23Southern Grampians ShireS2</v>
      </c>
      <c r="B6621" s="17" t="s">
        <v>289</v>
      </c>
      <c r="C6621" s="17" t="s">
        <v>184</v>
      </c>
      <c r="D6621" s="17" t="s">
        <v>317</v>
      </c>
      <c r="E6621" s="17">
        <v>2.9945014985778601E-3</v>
      </c>
      <c r="F6621" s="17">
        <v>3.07688577560212E-3</v>
      </c>
      <c r="G6621" s="17">
        <v>3.2832652195587501E-3</v>
      </c>
    </row>
    <row r="6622" spans="1:7" x14ac:dyDescent="0.3">
      <c r="A6622" s="17" t="str">
        <f t="shared" si="108"/>
        <v>2022-23Southern Grampians ShireC2</v>
      </c>
      <c r="B6622" s="17" t="s">
        <v>289</v>
      </c>
      <c r="C6622" s="17" t="s">
        <v>184</v>
      </c>
      <c r="D6622" s="17" t="s">
        <v>311</v>
      </c>
      <c r="E6622" s="17">
        <v>25843.227067301799</v>
      </c>
      <c r="F6622" s="17">
        <v>17890.101708148799</v>
      </c>
      <c r="G6622" s="17">
        <v>21055.4866614577</v>
      </c>
    </row>
    <row r="6623" spans="1:7" x14ac:dyDescent="0.3">
      <c r="A6623" s="17" t="str">
        <f t="shared" si="108"/>
        <v>2022-23Southern Grampians ShireC3</v>
      </c>
      <c r="B6623" s="17" t="s">
        <v>289</v>
      </c>
      <c r="C6623" s="17" t="s">
        <v>184</v>
      </c>
      <c r="D6623" s="17" t="s">
        <v>310</v>
      </c>
      <c r="E6623" s="17">
        <v>5.9824625502374902</v>
      </c>
      <c r="F6623" s="17">
        <v>105.235536283898</v>
      </c>
      <c r="G6623" s="17">
        <v>17.985387907078699</v>
      </c>
    </row>
    <row r="6624" spans="1:7" x14ac:dyDescent="0.3">
      <c r="A6624" s="17" t="str">
        <f t="shared" si="108"/>
        <v>2022-23Southern Grampians ShireC4</v>
      </c>
      <c r="B6624" s="17" t="s">
        <v>289</v>
      </c>
      <c r="C6624" s="17" t="s">
        <v>184</v>
      </c>
      <c r="D6624" s="17" t="s">
        <v>309</v>
      </c>
      <c r="E6624" s="17">
        <v>1934.2860632710399</v>
      </c>
      <c r="F6624" s="17">
        <v>1671.0885249641201</v>
      </c>
      <c r="G6624" s="17">
        <v>1741.54916294848</v>
      </c>
    </row>
    <row r="6625" spans="1:7" x14ac:dyDescent="0.3">
      <c r="A6625" s="17" t="str">
        <f t="shared" si="108"/>
        <v>2022-23Southern Grampians ShireR4</v>
      </c>
      <c r="B6625" s="17" t="s">
        <v>289</v>
      </c>
      <c r="C6625" s="17" t="s">
        <v>184</v>
      </c>
      <c r="D6625" s="17" t="s">
        <v>290</v>
      </c>
      <c r="E6625" s="17">
        <v>6.7341952541708601</v>
      </c>
      <c r="F6625" s="17">
        <v>18.264228852014799</v>
      </c>
      <c r="G6625" s="17">
        <v>8.8172419125648904</v>
      </c>
    </row>
    <row r="6626" spans="1:7" x14ac:dyDescent="0.3">
      <c r="A6626" s="17" t="str">
        <f t="shared" si="108"/>
        <v>2022-23Southern Grampians ShireC5</v>
      </c>
      <c r="B6626" s="17" t="s">
        <v>289</v>
      </c>
      <c r="C6626" s="17" t="s">
        <v>184</v>
      </c>
      <c r="D6626" s="17" t="s">
        <v>308</v>
      </c>
      <c r="E6626" s="17">
        <v>913.58250885550297</v>
      </c>
      <c r="F6626" s="17">
        <v>564.26027484438498</v>
      </c>
      <c r="G6626" s="17">
        <v>608.08926455673395</v>
      </c>
    </row>
    <row r="6627" spans="1:7" x14ac:dyDescent="0.3">
      <c r="A6627" s="17" t="str">
        <f t="shared" si="108"/>
        <v>2022-23Southern Grampians ShireS1</v>
      </c>
      <c r="B6627" s="17" t="s">
        <v>289</v>
      </c>
      <c r="C6627" s="17" t="s">
        <v>184</v>
      </c>
      <c r="D6627" s="17" t="s">
        <v>116</v>
      </c>
      <c r="E6627" s="17">
        <v>0.47970746433658601</v>
      </c>
      <c r="F6627" s="17">
        <v>0.58414073656118604</v>
      </c>
      <c r="G6627" s="17">
        <v>0.55576037263242795</v>
      </c>
    </row>
    <row r="6628" spans="1:7" x14ac:dyDescent="0.3">
      <c r="A6628" s="17" t="str">
        <f t="shared" si="108"/>
        <v>2022-23Southern Grampians ShireFS1</v>
      </c>
      <c r="B6628" s="17" t="s">
        <v>289</v>
      </c>
      <c r="C6628" s="17" t="s">
        <v>184</v>
      </c>
      <c r="D6628" s="17" t="s">
        <v>327</v>
      </c>
      <c r="E6628" s="17">
        <v>1.28571428571429</v>
      </c>
      <c r="F6628" s="17">
        <v>2.0179266072490498</v>
      </c>
      <c r="G6628" s="17">
        <v>1.94330320074027</v>
      </c>
    </row>
    <row r="6629" spans="1:7" x14ac:dyDescent="0.3">
      <c r="A6629" s="17" t="str">
        <f t="shared" si="108"/>
        <v>2022-23Southern Grampians ShireC7</v>
      </c>
      <c r="B6629" s="17" t="s">
        <v>289</v>
      </c>
      <c r="C6629" s="17" t="s">
        <v>184</v>
      </c>
      <c r="D6629" s="17" t="s">
        <v>296</v>
      </c>
      <c r="E6629" s="17">
        <v>0.35242290748898703</v>
      </c>
      <c r="F6629" s="17">
        <v>0.182727611163157</v>
      </c>
      <c r="G6629" s="17">
        <v>0.18457679769712301</v>
      </c>
    </row>
    <row r="6630" spans="1:7" x14ac:dyDescent="0.3">
      <c r="A6630" s="17" t="str">
        <f t="shared" si="108"/>
        <v>2022-23Southern Grampians ShireR3</v>
      </c>
      <c r="B6630" s="17" t="s">
        <v>289</v>
      </c>
      <c r="C6630" s="17" t="s">
        <v>184</v>
      </c>
      <c r="D6630" s="17" t="s">
        <v>300</v>
      </c>
      <c r="E6630" s="17">
        <v>29.795858262911398</v>
      </c>
      <c r="F6630" s="17">
        <v>112.740943187181</v>
      </c>
      <c r="G6630" s="17">
        <v>59.171787160309002</v>
      </c>
    </row>
    <row r="6631" spans="1:7" x14ac:dyDescent="0.3">
      <c r="A6631" s="17" t="str">
        <f t="shared" si="108"/>
        <v>2022-23Southern Grampians ShireAF6</v>
      </c>
      <c r="B6631" s="17" t="s">
        <v>289</v>
      </c>
      <c r="C6631" s="17" t="s">
        <v>184</v>
      </c>
      <c r="D6631" s="17" t="s">
        <v>332</v>
      </c>
      <c r="E6631" s="17">
        <v>7.4986564064981103</v>
      </c>
      <c r="F6631" s="17">
        <v>4.5893074838611296</v>
      </c>
      <c r="G6631" s="17">
        <v>3.7048875802930099</v>
      </c>
    </row>
    <row r="6632" spans="1:7" x14ac:dyDescent="0.3">
      <c r="A6632" s="17" t="str">
        <f t="shared" si="108"/>
        <v>2022-23Southern Grampians ShireAF7</v>
      </c>
      <c r="B6632" s="17" t="s">
        <v>289</v>
      </c>
      <c r="C6632" s="17" t="s">
        <v>184</v>
      </c>
      <c r="D6632" s="17" t="s">
        <v>322</v>
      </c>
      <c r="E6632" s="17">
        <v>14.0270395738824</v>
      </c>
      <c r="F6632" s="17">
        <v>11.500413423283</v>
      </c>
      <c r="G6632" s="17">
        <v>13.3978698899947</v>
      </c>
    </row>
    <row r="6633" spans="1:7" x14ac:dyDescent="0.3">
      <c r="A6633" s="17" t="str">
        <f t="shared" si="108"/>
        <v>2022-23Southern Grampians ShireAM1</v>
      </c>
      <c r="B6633" s="17" t="s">
        <v>289</v>
      </c>
      <c r="C6633" s="17" t="s">
        <v>184</v>
      </c>
      <c r="D6633" s="17" t="s">
        <v>318</v>
      </c>
      <c r="E6633" s="17">
        <v>2.0869565217391299</v>
      </c>
      <c r="F6633" s="17">
        <v>1.9084866693768601</v>
      </c>
      <c r="G6633" s="17">
        <v>1.6272774144573501</v>
      </c>
    </row>
    <row r="6634" spans="1:7" x14ac:dyDescent="0.3">
      <c r="A6634" s="17" t="str">
        <f t="shared" si="108"/>
        <v>2022-23Southern Grampians ShireAM2</v>
      </c>
      <c r="B6634" s="17" t="s">
        <v>289</v>
      </c>
      <c r="C6634" s="17" t="s">
        <v>184</v>
      </c>
      <c r="D6634" s="17" t="s">
        <v>323</v>
      </c>
      <c r="E6634" s="17">
        <v>0.515021459227468</v>
      </c>
      <c r="F6634" s="17">
        <v>0.43219647255364302</v>
      </c>
      <c r="G6634" s="17">
        <v>0.40831154164153</v>
      </c>
    </row>
    <row r="6635" spans="1:7" x14ac:dyDescent="0.3">
      <c r="A6635" s="17" t="str">
        <f t="shared" si="108"/>
        <v>2022-23Southern Grampians ShireAM5</v>
      </c>
      <c r="B6635" s="17" t="s">
        <v>289</v>
      </c>
      <c r="C6635" s="17" t="s">
        <v>184</v>
      </c>
      <c r="D6635" s="17" t="s">
        <v>324</v>
      </c>
      <c r="E6635" s="17">
        <v>0.39484978540772497</v>
      </c>
      <c r="F6635" s="17">
        <v>0.36645320055673702</v>
      </c>
      <c r="G6635" s="17">
        <v>0.36992027948128098</v>
      </c>
    </row>
    <row r="6636" spans="1:7" x14ac:dyDescent="0.3">
      <c r="A6636" s="17" t="str">
        <f t="shared" si="108"/>
        <v>2022-23Southern Grampians ShireAM7</v>
      </c>
      <c r="B6636" s="17" t="s">
        <v>289</v>
      </c>
      <c r="C6636" s="17" t="s">
        <v>184</v>
      </c>
      <c r="D6636" s="17" t="s">
        <v>326</v>
      </c>
      <c r="E6636" s="17">
        <v>0</v>
      </c>
      <c r="F6636" s="17">
        <v>0.63968792645263195</v>
      </c>
      <c r="G6636" s="17">
        <v>0.44685242518059898</v>
      </c>
    </row>
    <row r="6637" spans="1:7" x14ac:dyDescent="0.3">
      <c r="A6637" s="17" t="str">
        <f t="shared" si="108"/>
        <v>2022-23Southern Grampians ShireAF2</v>
      </c>
      <c r="B6637" s="17" t="s">
        <v>289</v>
      </c>
      <c r="C6637" s="17" t="s">
        <v>184</v>
      </c>
      <c r="D6637" s="17" t="s">
        <v>321</v>
      </c>
      <c r="E6637" s="17">
        <v>1</v>
      </c>
      <c r="F6637" s="17">
        <v>1.5932435144763899</v>
      </c>
      <c r="G6637" s="17">
        <v>1.0763157894736799</v>
      </c>
    </row>
    <row r="6638" spans="1:7" x14ac:dyDescent="0.3">
      <c r="A6638" s="17" t="str">
        <f t="shared" si="108"/>
        <v>2022-23Southern Grampians ShireFS2</v>
      </c>
      <c r="B6638" s="17" t="s">
        <v>289</v>
      </c>
      <c r="C6638" s="17" t="s">
        <v>184</v>
      </c>
      <c r="D6638" s="17" t="s">
        <v>328</v>
      </c>
      <c r="E6638" s="17">
        <v>1.0300751879699199</v>
      </c>
      <c r="F6638" s="17">
        <v>0.86800034719728203</v>
      </c>
      <c r="G6638" s="17">
        <v>0.91349926831543604</v>
      </c>
    </row>
    <row r="6639" spans="1:7" x14ac:dyDescent="0.3">
      <c r="A6639" s="17" t="str">
        <f t="shared" si="108"/>
        <v>2022-23Southern Grampians ShireFS3</v>
      </c>
      <c r="B6639" s="17" t="s">
        <v>289</v>
      </c>
      <c r="C6639" s="17" t="s">
        <v>184</v>
      </c>
      <c r="D6639" s="17" t="s">
        <v>333</v>
      </c>
      <c r="E6639" s="17">
        <v>466.17592592592598</v>
      </c>
      <c r="F6639" s="17">
        <v>533.95638105639796</v>
      </c>
      <c r="G6639" s="17">
        <v>489.51446582349899</v>
      </c>
    </row>
    <row r="6640" spans="1:7" x14ac:dyDescent="0.3">
      <c r="A6640" s="17" t="str">
        <f t="shared" si="108"/>
        <v>2022-23Southern Grampians ShireFS4</v>
      </c>
      <c r="B6640" s="17" t="s">
        <v>289</v>
      </c>
      <c r="C6640" s="17" t="s">
        <v>184</v>
      </c>
      <c r="D6640" s="17" t="s">
        <v>339</v>
      </c>
      <c r="E6640" s="17">
        <v>1</v>
      </c>
      <c r="F6640" s="17">
        <v>0.84019844555310996</v>
      </c>
      <c r="G6640" s="17">
        <v>0.90996094204162503</v>
      </c>
    </row>
    <row r="6641" spans="1:7" x14ac:dyDescent="0.3">
      <c r="A6641" s="17" t="str">
        <f t="shared" ref="A6641:A6704" si="109">CONCATENATE(B6641,C6641,D6641)</f>
        <v>2022-23Southern Grampians ShireG1</v>
      </c>
      <c r="B6641" s="17" t="s">
        <v>289</v>
      </c>
      <c r="C6641" s="17" t="s">
        <v>184</v>
      </c>
      <c r="D6641" s="17" t="s">
        <v>338</v>
      </c>
      <c r="E6641" s="17">
        <v>7.4074074074074098E-2</v>
      </c>
      <c r="F6641" s="17">
        <v>8.9952113267928305E-2</v>
      </c>
      <c r="G6641" s="17">
        <v>7.9395617707651397E-2</v>
      </c>
    </row>
    <row r="6642" spans="1:7" x14ac:dyDescent="0.3">
      <c r="A6642" s="17" t="str">
        <f t="shared" si="109"/>
        <v>2022-23Southern Grampians ShireG2</v>
      </c>
      <c r="B6642" s="17" t="s">
        <v>289</v>
      </c>
      <c r="C6642" s="17" t="s">
        <v>184</v>
      </c>
      <c r="D6642" s="17" t="s">
        <v>22</v>
      </c>
      <c r="E6642" s="17">
        <v>47</v>
      </c>
      <c r="F6642" s="17">
        <v>53.875641025641002</v>
      </c>
      <c r="G6642" s="17">
        <v>48.789473684210499</v>
      </c>
    </row>
    <row r="6643" spans="1:7" x14ac:dyDescent="0.3">
      <c r="A6643" s="17" t="str">
        <f t="shared" si="109"/>
        <v>2022-23Southern Grampians ShireR1</v>
      </c>
      <c r="B6643" s="17" t="s">
        <v>289</v>
      </c>
      <c r="C6643" s="17" t="s">
        <v>184</v>
      </c>
      <c r="D6643" s="17" t="s">
        <v>301</v>
      </c>
      <c r="E6643" s="17">
        <v>7.6506024096385499</v>
      </c>
      <c r="F6643" s="17">
        <v>82.350770672540904</v>
      </c>
      <c r="G6643" s="17">
        <v>59.901290849996101</v>
      </c>
    </row>
    <row r="6644" spans="1:7" x14ac:dyDescent="0.3">
      <c r="A6644" s="17" t="str">
        <f t="shared" si="109"/>
        <v>2022-23Southern Grampians ShireAM6</v>
      </c>
      <c r="B6644" s="17" t="s">
        <v>289</v>
      </c>
      <c r="C6644" s="17" t="s">
        <v>184</v>
      </c>
      <c r="D6644" s="17" t="s">
        <v>325</v>
      </c>
      <c r="E6644" s="17">
        <v>11.6355807988274</v>
      </c>
      <c r="F6644" s="17">
        <v>14.217352510829301</v>
      </c>
      <c r="G6644" s="17">
        <v>18.2093771358971</v>
      </c>
    </row>
    <row r="6645" spans="1:7" x14ac:dyDescent="0.3">
      <c r="A6645" s="17" t="str">
        <f t="shared" si="109"/>
        <v>2022-23Southern Grampians ShireR2</v>
      </c>
      <c r="B6645" s="17" t="s">
        <v>289</v>
      </c>
      <c r="C6645" s="17" t="s">
        <v>184</v>
      </c>
      <c r="D6645" s="17" t="s">
        <v>31</v>
      </c>
      <c r="E6645" s="17">
        <v>0.896807228915663</v>
      </c>
      <c r="F6645" s="17">
        <v>0.96653235715222696</v>
      </c>
      <c r="G6645" s="17">
        <v>0.967465484371552</v>
      </c>
    </row>
    <row r="6646" spans="1:7" x14ac:dyDescent="0.3">
      <c r="A6646" s="17" t="str">
        <f t="shared" si="109"/>
        <v>2022-23Southern Grampians ShireG3</v>
      </c>
      <c r="B6646" s="17" t="s">
        <v>289</v>
      </c>
      <c r="C6646" s="17" t="s">
        <v>184</v>
      </c>
      <c r="D6646" s="17" t="s">
        <v>337</v>
      </c>
      <c r="E6646" s="17">
        <v>0.91596638655462204</v>
      </c>
      <c r="F6646" s="17">
        <v>0.926844095214302</v>
      </c>
      <c r="G6646" s="17">
        <v>0.92101944762063703</v>
      </c>
    </row>
    <row r="6647" spans="1:7" x14ac:dyDescent="0.3">
      <c r="A6647" s="17" t="str">
        <f t="shared" si="109"/>
        <v>2022-23Southern Grampians ShireMC6</v>
      </c>
      <c r="B6647" s="17" t="s">
        <v>289</v>
      </c>
      <c r="C6647" s="17" t="s">
        <v>184</v>
      </c>
      <c r="D6647" s="17" t="s">
        <v>302</v>
      </c>
      <c r="E6647" s="17">
        <v>0.85798816568047298</v>
      </c>
      <c r="F6647" s="17">
        <v>0.97788007754137096</v>
      </c>
      <c r="G6647" s="17">
        <v>0.80656857930280002</v>
      </c>
    </row>
    <row r="6648" spans="1:7" x14ac:dyDescent="0.3">
      <c r="A6648" s="17" t="str">
        <f t="shared" si="109"/>
        <v>2022-23Southern Grampians ShireMC5</v>
      </c>
      <c r="B6648" s="17" t="s">
        <v>289</v>
      </c>
      <c r="C6648" s="17" t="s">
        <v>184</v>
      </c>
      <c r="D6648" s="17" t="s">
        <v>303</v>
      </c>
      <c r="E6648" s="17">
        <v>0.8125</v>
      </c>
      <c r="F6648" s="17">
        <v>0.822019356937015</v>
      </c>
      <c r="G6648" s="17">
        <v>0.68079660160656696</v>
      </c>
    </row>
    <row r="6649" spans="1:7" x14ac:dyDescent="0.3">
      <c r="A6649" s="17" t="str">
        <f t="shared" si="109"/>
        <v>2022-23Southern Grampians ShireMC4</v>
      </c>
      <c r="B6649" s="17" t="s">
        <v>289</v>
      </c>
      <c r="C6649" s="17" t="s">
        <v>184</v>
      </c>
      <c r="D6649" s="17" t="s">
        <v>304</v>
      </c>
      <c r="E6649" s="17">
        <v>0.81779359430605003</v>
      </c>
      <c r="F6649" s="17">
        <v>0.77911428914280301</v>
      </c>
      <c r="G6649" s="17">
        <v>0.66933957230727503</v>
      </c>
    </row>
    <row r="6650" spans="1:7" x14ac:dyDescent="0.3">
      <c r="A6650" s="17" t="str">
        <f t="shared" si="109"/>
        <v>2022-23Southern Grampians ShireMC3</v>
      </c>
      <c r="B6650" s="17" t="s">
        <v>289</v>
      </c>
      <c r="C6650" s="17" t="s">
        <v>184</v>
      </c>
      <c r="D6650" s="17" t="s">
        <v>297</v>
      </c>
      <c r="E6650" s="17">
        <v>74.840980515399096</v>
      </c>
      <c r="F6650" s="17">
        <v>86.610523781947194</v>
      </c>
      <c r="G6650" s="17">
        <v>74.322893247664197</v>
      </c>
    </row>
    <row r="6651" spans="1:7" x14ac:dyDescent="0.3">
      <c r="A6651" s="17" t="str">
        <f t="shared" si="109"/>
        <v>2022-23Southern Grampians ShireLB5</v>
      </c>
      <c r="B6651" s="17" t="s">
        <v>289</v>
      </c>
      <c r="C6651" s="17" t="s">
        <v>184</v>
      </c>
      <c r="D6651" s="17" t="s">
        <v>330</v>
      </c>
      <c r="E6651" s="17">
        <v>38.249297667033098</v>
      </c>
      <c r="F6651" s="17">
        <v>35.380655636704098</v>
      </c>
      <c r="G6651" s="17">
        <v>30.486775754781998</v>
      </c>
    </row>
    <row r="6652" spans="1:7" x14ac:dyDescent="0.3">
      <c r="A6652" s="17" t="str">
        <f t="shared" si="109"/>
        <v>2022-23Southern Grampians ShireLB4</v>
      </c>
      <c r="B6652" s="17" t="s">
        <v>289</v>
      </c>
      <c r="C6652" s="17" t="s">
        <v>184</v>
      </c>
      <c r="D6652" s="17" t="s">
        <v>331</v>
      </c>
      <c r="E6652" s="17">
        <v>0.10824837812789601</v>
      </c>
      <c r="F6652" s="17">
        <v>0.122091598425925</v>
      </c>
      <c r="G6652" s="17">
        <v>0.13571713090356599</v>
      </c>
    </row>
    <row r="6653" spans="1:7" x14ac:dyDescent="0.3">
      <c r="A6653" s="17" t="str">
        <f t="shared" si="109"/>
        <v>2022-23Southern Grampians ShireLB2</v>
      </c>
      <c r="B6653" s="17" t="s">
        <v>289</v>
      </c>
      <c r="C6653" s="17" t="s">
        <v>184</v>
      </c>
      <c r="D6653" s="17" t="s">
        <v>334</v>
      </c>
      <c r="E6653" s="17">
        <v>0.72122762148337605</v>
      </c>
      <c r="F6653" s="17">
        <v>0.62179871830665301</v>
      </c>
      <c r="G6653" s="17">
        <v>0.58064953460827495</v>
      </c>
    </row>
    <row r="6654" spans="1:7" x14ac:dyDescent="0.3">
      <c r="A6654" s="17" t="str">
        <f t="shared" si="109"/>
        <v>2022-23Southern Grampians ShireLB1</v>
      </c>
      <c r="B6654" s="17" t="s">
        <v>289</v>
      </c>
      <c r="C6654" s="17" t="s">
        <v>184</v>
      </c>
      <c r="D6654" s="17" t="s">
        <v>329</v>
      </c>
      <c r="E6654" s="17">
        <v>3.31718149608264</v>
      </c>
      <c r="F6654" s="17">
        <v>3.7135197666989099</v>
      </c>
      <c r="G6654" s="17">
        <v>3.2050518700202399</v>
      </c>
    </row>
    <row r="6655" spans="1:7" x14ac:dyDescent="0.3">
      <c r="A6655" s="17" t="str">
        <f t="shared" si="109"/>
        <v>2022-23Southern Grampians ShireG5</v>
      </c>
      <c r="B6655" s="17" t="s">
        <v>289</v>
      </c>
      <c r="C6655" s="17" t="s">
        <v>184</v>
      </c>
      <c r="D6655" s="17" t="s">
        <v>335</v>
      </c>
      <c r="E6655" s="17">
        <v>46</v>
      </c>
      <c r="F6655" s="17">
        <v>53.15</v>
      </c>
      <c r="G6655" s="17">
        <v>48.368421052631597</v>
      </c>
    </row>
    <row r="6656" spans="1:7" x14ac:dyDescent="0.3">
      <c r="A6656" s="17" t="str">
        <f t="shared" si="109"/>
        <v>2022-23Southern Grampians ShireG4</v>
      </c>
      <c r="B6656" s="17" t="s">
        <v>289</v>
      </c>
      <c r="C6656" s="17" t="s">
        <v>184</v>
      </c>
      <c r="D6656" s="17" t="s">
        <v>336</v>
      </c>
      <c r="E6656" s="17">
        <v>37607.462857142898</v>
      </c>
      <c r="F6656" s="17">
        <v>57531.340882433498</v>
      </c>
      <c r="G6656" s="17">
        <v>51769.247578952003</v>
      </c>
    </row>
    <row r="6657" spans="1:7" x14ac:dyDescent="0.3">
      <c r="A6657" s="17" t="str">
        <f t="shared" si="109"/>
        <v>2022-23Southern Grampians ShireMC2</v>
      </c>
      <c r="B6657" s="17" t="s">
        <v>289</v>
      </c>
      <c r="C6657" s="17" t="s">
        <v>184</v>
      </c>
      <c r="D6657" s="17" t="s">
        <v>320</v>
      </c>
      <c r="E6657" s="17">
        <v>0.99408284023668603</v>
      </c>
      <c r="F6657" s="17">
        <v>1.02181898787823</v>
      </c>
      <c r="G6657" s="17">
        <v>0.84537121554803496</v>
      </c>
    </row>
    <row r="6658" spans="1:7" x14ac:dyDescent="0.3">
      <c r="A6658" s="17" t="str">
        <f t="shared" si="109"/>
        <v>2022-23Stonnington CitySP2</v>
      </c>
      <c r="B6658" s="17" t="s">
        <v>289</v>
      </c>
      <c r="C6658" s="17" t="s">
        <v>186</v>
      </c>
      <c r="D6658" s="17" t="s">
        <v>38</v>
      </c>
      <c r="E6658" s="17">
        <v>0.67976031957390104</v>
      </c>
      <c r="F6658" s="17">
        <v>0.63316761822819201</v>
      </c>
      <c r="G6658" s="17">
        <v>0.68768196345914101</v>
      </c>
    </row>
    <row r="6659" spans="1:7" x14ac:dyDescent="0.3">
      <c r="A6659" s="17" t="str">
        <f t="shared" si="109"/>
        <v>2022-23Stonnington CityE4</v>
      </c>
      <c r="B6659" s="17" t="s">
        <v>289</v>
      </c>
      <c r="C6659" s="17" t="s">
        <v>186</v>
      </c>
      <c r="D6659" s="17" t="s">
        <v>299</v>
      </c>
      <c r="E6659" s="17">
        <v>1537.6579057654301</v>
      </c>
      <c r="F6659" s="17">
        <v>1846.8824585038799</v>
      </c>
      <c r="G6659" s="17">
        <v>1842.4470347828401</v>
      </c>
    </row>
    <row r="6660" spans="1:7" x14ac:dyDescent="0.3">
      <c r="A6660" s="17" t="str">
        <f t="shared" si="109"/>
        <v>2022-23Stonnington CityE2</v>
      </c>
      <c r="B6660" s="17" t="s">
        <v>289</v>
      </c>
      <c r="C6660" s="17" t="s">
        <v>186</v>
      </c>
      <c r="D6660" s="17" t="s">
        <v>54</v>
      </c>
      <c r="E6660" s="17">
        <v>3068.8948093156901</v>
      </c>
      <c r="F6660" s="17">
        <v>3923.0064852901201</v>
      </c>
      <c r="G6660" s="17">
        <v>3093.9173879313598</v>
      </c>
    </row>
    <row r="6661" spans="1:7" x14ac:dyDescent="0.3">
      <c r="A6661" s="17" t="str">
        <f t="shared" si="109"/>
        <v>2022-23Stonnington CityWC5</v>
      </c>
      <c r="B6661" s="17" t="s">
        <v>289</v>
      </c>
      <c r="C6661" s="17" t="s">
        <v>186</v>
      </c>
      <c r="D6661" s="17" t="s">
        <v>46</v>
      </c>
      <c r="E6661" s="17">
        <v>0.38750857517821502</v>
      </c>
      <c r="F6661" s="17">
        <v>0.48157373029276901</v>
      </c>
      <c r="G6661" s="17">
        <v>0.509253655235272</v>
      </c>
    </row>
    <row r="6662" spans="1:7" x14ac:dyDescent="0.3">
      <c r="A6662" s="17" t="str">
        <f t="shared" si="109"/>
        <v>2022-23Stonnington CityWC4</v>
      </c>
      <c r="B6662" s="17" t="s">
        <v>289</v>
      </c>
      <c r="C6662" s="17" t="s">
        <v>186</v>
      </c>
      <c r="D6662" s="17" t="s">
        <v>291</v>
      </c>
      <c r="E6662" s="17">
        <v>48.075193822586201</v>
      </c>
      <c r="F6662" s="17">
        <v>77.599560290157896</v>
      </c>
      <c r="G6662" s="17">
        <v>66.919179823215501</v>
      </c>
    </row>
    <row r="6663" spans="1:7" x14ac:dyDescent="0.3">
      <c r="A6663" s="17" t="str">
        <f t="shared" si="109"/>
        <v>2022-23Stonnington CityWC3</v>
      </c>
      <c r="B6663" s="17" t="s">
        <v>289</v>
      </c>
      <c r="C6663" s="17" t="s">
        <v>186</v>
      </c>
      <c r="D6663" s="17" t="s">
        <v>292</v>
      </c>
      <c r="E6663" s="17">
        <v>136.52769407495001</v>
      </c>
      <c r="F6663" s="17">
        <v>137.95516789220801</v>
      </c>
      <c r="G6663" s="17">
        <v>139.20575164376899</v>
      </c>
    </row>
    <row r="6664" spans="1:7" x14ac:dyDescent="0.3">
      <c r="A6664" s="17" t="str">
        <f t="shared" si="109"/>
        <v>2022-23Stonnington CityWC2</v>
      </c>
      <c r="B6664" s="17" t="s">
        <v>289</v>
      </c>
      <c r="C6664" s="17" t="s">
        <v>186</v>
      </c>
      <c r="D6664" s="17" t="s">
        <v>293</v>
      </c>
      <c r="E6664" s="17">
        <v>5.2007133217450399</v>
      </c>
      <c r="F6664" s="17">
        <v>6.0319201847867001</v>
      </c>
      <c r="G6664" s="17">
        <v>9.4222327713484209</v>
      </c>
    </row>
    <row r="6665" spans="1:7" x14ac:dyDescent="0.3">
      <c r="A6665" s="17" t="str">
        <f t="shared" si="109"/>
        <v>2022-23Stonnington CityWC1</v>
      </c>
      <c r="B6665" s="17" t="s">
        <v>289</v>
      </c>
      <c r="C6665" s="17" t="s">
        <v>186</v>
      </c>
      <c r="D6665" s="17" t="s">
        <v>294</v>
      </c>
      <c r="E6665" s="17">
        <v>190.56885761434799</v>
      </c>
      <c r="F6665" s="17">
        <v>142.272041912909</v>
      </c>
      <c r="G6665" s="17">
        <v>152.63417724494099</v>
      </c>
    </row>
    <row r="6666" spans="1:7" x14ac:dyDescent="0.3">
      <c r="A6666" s="17" t="str">
        <f t="shared" si="109"/>
        <v>2022-23Stonnington CityR5</v>
      </c>
      <c r="B6666" s="17" t="s">
        <v>289</v>
      </c>
      <c r="C6666" s="17" t="s">
        <v>186</v>
      </c>
      <c r="D6666" s="17" t="s">
        <v>298</v>
      </c>
      <c r="E6666" s="17">
        <v>63</v>
      </c>
      <c r="F6666" s="17">
        <v>50.147435897435898</v>
      </c>
      <c r="G6666" s="17">
        <v>62.727272727272698</v>
      </c>
    </row>
    <row r="6667" spans="1:7" x14ac:dyDescent="0.3">
      <c r="A6667" s="17" t="str">
        <f t="shared" si="109"/>
        <v>2022-23Stonnington CitySP3</v>
      </c>
      <c r="B6667" s="17" t="s">
        <v>289</v>
      </c>
      <c r="C6667" s="17" t="s">
        <v>186</v>
      </c>
      <c r="D6667" s="17" t="s">
        <v>295</v>
      </c>
      <c r="E6667" s="17">
        <v>3020.0419874037798</v>
      </c>
      <c r="F6667" s="17">
        <v>3010.6430743850301</v>
      </c>
      <c r="G6667" s="17">
        <v>3294.6645751124802</v>
      </c>
    </row>
    <row r="6668" spans="1:7" x14ac:dyDescent="0.3">
      <c r="A6668" s="17" t="str">
        <f t="shared" si="109"/>
        <v>2022-23Stonnington CitySP1</v>
      </c>
      <c r="B6668" s="17" t="s">
        <v>289</v>
      </c>
      <c r="C6668" s="17" t="s">
        <v>186</v>
      </c>
      <c r="D6668" s="17" t="s">
        <v>305</v>
      </c>
      <c r="E6668" s="17">
        <v>77</v>
      </c>
      <c r="F6668" s="17">
        <v>87.031818181818196</v>
      </c>
      <c r="G6668" s="17">
        <v>89.204545454545496</v>
      </c>
    </row>
    <row r="6669" spans="1:7" x14ac:dyDescent="0.3">
      <c r="A6669" s="17" t="str">
        <f t="shared" si="109"/>
        <v>2022-23Stonnington CityS1</v>
      </c>
      <c r="B6669" s="17" t="s">
        <v>289</v>
      </c>
      <c r="C6669" s="17" t="s">
        <v>186</v>
      </c>
      <c r="D6669" s="17" t="s">
        <v>116</v>
      </c>
      <c r="E6669" s="17">
        <v>0.65218164923587896</v>
      </c>
      <c r="F6669" s="17">
        <v>0.58414073656118604</v>
      </c>
      <c r="G6669" s="17">
        <v>0.67770974034447595</v>
      </c>
    </row>
    <row r="6670" spans="1:7" x14ac:dyDescent="0.3">
      <c r="A6670" s="17" t="str">
        <f t="shared" si="109"/>
        <v>2022-23Stonnington CitySP4</v>
      </c>
      <c r="B6670" s="17" t="s">
        <v>289</v>
      </c>
      <c r="C6670" s="17" t="s">
        <v>186</v>
      </c>
      <c r="D6670" s="17" t="s">
        <v>319</v>
      </c>
      <c r="E6670" s="17">
        <v>0.63636363636363602</v>
      </c>
      <c r="F6670" s="17">
        <v>0.52134335627158601</v>
      </c>
      <c r="G6670" s="17">
        <v>0.655658003612549</v>
      </c>
    </row>
    <row r="6671" spans="1:7" x14ac:dyDescent="0.3">
      <c r="A6671" s="17" t="str">
        <f t="shared" si="109"/>
        <v>2022-23Stonnington CityC7</v>
      </c>
      <c r="B6671" s="17" t="s">
        <v>289</v>
      </c>
      <c r="C6671" s="17" t="s">
        <v>186</v>
      </c>
      <c r="D6671" s="17" t="s">
        <v>296</v>
      </c>
      <c r="E6671" s="17">
        <v>0.167151162790698</v>
      </c>
      <c r="F6671" s="17">
        <v>0.182727611163157</v>
      </c>
      <c r="G6671" s="17">
        <v>0.16123143888887601</v>
      </c>
    </row>
    <row r="6672" spans="1:7" x14ac:dyDescent="0.3">
      <c r="A6672" s="17" t="str">
        <f t="shared" si="109"/>
        <v>2022-23Stonnington CityR1</v>
      </c>
      <c r="B6672" s="17" t="s">
        <v>289</v>
      </c>
      <c r="C6672" s="17" t="s">
        <v>186</v>
      </c>
      <c r="D6672" s="17" t="s">
        <v>301</v>
      </c>
      <c r="E6672" s="17">
        <v>155.10835913312701</v>
      </c>
      <c r="F6672" s="17">
        <v>82.350770672540904</v>
      </c>
      <c r="G6672" s="17">
        <v>113.76110685203101</v>
      </c>
    </row>
    <row r="6673" spans="1:7" x14ac:dyDescent="0.3">
      <c r="A6673" s="17" t="str">
        <f t="shared" si="109"/>
        <v>2022-23Stonnington CityOP1</v>
      </c>
      <c r="B6673" s="17" t="s">
        <v>289</v>
      </c>
      <c r="C6673" s="17" t="s">
        <v>186</v>
      </c>
      <c r="D6673" s="17" t="s">
        <v>306</v>
      </c>
      <c r="E6673" s="17">
        <v>-1.3419070401929601E-2</v>
      </c>
      <c r="F6673" s="17">
        <v>-1.20220242720441E-2</v>
      </c>
      <c r="G6673" s="17">
        <v>2.14079554076472E-2</v>
      </c>
    </row>
    <row r="6674" spans="1:7" x14ac:dyDescent="0.3">
      <c r="A6674" s="17" t="str">
        <f t="shared" si="109"/>
        <v>2022-23Stonnington CityO4</v>
      </c>
      <c r="B6674" s="17" t="s">
        <v>289</v>
      </c>
      <c r="C6674" s="17" t="s">
        <v>186</v>
      </c>
      <c r="D6674" s="17" t="s">
        <v>313</v>
      </c>
      <c r="E6674" s="17">
        <v>0.33830567922627702</v>
      </c>
      <c r="F6674" s="17">
        <v>0.195570360867104</v>
      </c>
      <c r="G6674" s="17">
        <v>0.17784955905462799</v>
      </c>
    </row>
    <row r="6675" spans="1:7" x14ac:dyDescent="0.3">
      <c r="A6675" s="17" t="str">
        <f t="shared" si="109"/>
        <v>2022-23Stonnington CityO3</v>
      </c>
      <c r="B6675" s="17" t="s">
        <v>289</v>
      </c>
      <c r="C6675" s="17" t="s">
        <v>186</v>
      </c>
      <c r="D6675" s="17" t="s">
        <v>314</v>
      </c>
      <c r="E6675" s="17">
        <v>0.17054686552685799</v>
      </c>
      <c r="F6675" s="17">
        <v>2.9313650044590699E-2</v>
      </c>
      <c r="G6675" s="17">
        <v>3.4677492666996497E-2</v>
      </c>
    </row>
    <row r="6676" spans="1:7" x14ac:dyDescent="0.3">
      <c r="A6676" s="17" t="str">
        <f t="shared" si="109"/>
        <v>2022-23Stonnington CityO2</v>
      </c>
      <c r="B6676" s="17" t="s">
        <v>289</v>
      </c>
      <c r="C6676" s="17" t="s">
        <v>186</v>
      </c>
      <c r="D6676" s="17" t="s">
        <v>315</v>
      </c>
      <c r="E6676" s="17">
        <v>0.465805747544562</v>
      </c>
      <c r="F6676" s="17">
        <v>0.148505628817174</v>
      </c>
      <c r="G6676" s="17">
        <v>0.198665046142672</v>
      </c>
    </row>
    <row r="6677" spans="1:7" x14ac:dyDescent="0.3">
      <c r="A6677" s="17" t="str">
        <f t="shared" si="109"/>
        <v>2022-23Stonnington CityO5</v>
      </c>
      <c r="B6677" s="17" t="s">
        <v>289</v>
      </c>
      <c r="C6677" s="17" t="s">
        <v>186</v>
      </c>
      <c r="D6677" s="17" t="s">
        <v>70</v>
      </c>
      <c r="E6677" s="17">
        <v>1.3946923597025001</v>
      </c>
      <c r="F6677" s="17">
        <v>1.1059595598276799</v>
      </c>
      <c r="G6677" s="17">
        <v>1.29186678670143</v>
      </c>
    </row>
    <row r="6678" spans="1:7" x14ac:dyDescent="0.3">
      <c r="A6678" s="17" t="str">
        <f t="shared" si="109"/>
        <v>2022-23Stonnington CityL1</v>
      </c>
      <c r="B6678" s="17" t="s">
        <v>289</v>
      </c>
      <c r="C6678" s="17" t="s">
        <v>186</v>
      </c>
      <c r="D6678" s="17" t="s">
        <v>63</v>
      </c>
      <c r="E6678" s="17">
        <v>1.9299428207321001</v>
      </c>
      <c r="F6678" s="17">
        <v>2.64124785824758</v>
      </c>
      <c r="G6678" s="17">
        <v>2.2639273973074299</v>
      </c>
    </row>
    <row r="6679" spans="1:7" x14ac:dyDescent="0.3">
      <c r="A6679" s="17" t="str">
        <f t="shared" si="109"/>
        <v>2022-23Stonnington CityS2</v>
      </c>
      <c r="B6679" s="17" t="s">
        <v>289</v>
      </c>
      <c r="C6679" s="17" t="s">
        <v>186</v>
      </c>
      <c r="D6679" s="17" t="s">
        <v>317</v>
      </c>
      <c r="E6679" s="17">
        <v>1.2519002599662701E-3</v>
      </c>
      <c r="F6679" s="17">
        <v>3.07688577560212E-3</v>
      </c>
      <c r="G6679" s="17">
        <v>2.0770459478461601E-3</v>
      </c>
    </row>
    <row r="6680" spans="1:7" x14ac:dyDescent="0.3">
      <c r="A6680" s="17" t="str">
        <f t="shared" si="109"/>
        <v>2022-23Stonnington CityC6</v>
      </c>
      <c r="B6680" s="17" t="s">
        <v>289</v>
      </c>
      <c r="C6680" s="17" t="s">
        <v>186</v>
      </c>
      <c r="D6680" s="17" t="s">
        <v>307</v>
      </c>
      <c r="E6680" s="17">
        <v>10</v>
      </c>
      <c r="F6680" s="17">
        <v>5.4936708860759502</v>
      </c>
      <c r="G6680" s="17">
        <v>7.7272727272727302</v>
      </c>
    </row>
    <row r="6681" spans="1:7" x14ac:dyDescent="0.3">
      <c r="A6681" s="17" t="str">
        <f t="shared" si="109"/>
        <v>2022-23Stonnington CityC5</v>
      </c>
      <c r="B6681" s="17" t="s">
        <v>289</v>
      </c>
      <c r="C6681" s="17" t="s">
        <v>186</v>
      </c>
      <c r="D6681" s="17" t="s">
        <v>308</v>
      </c>
      <c r="E6681" s="17">
        <v>91.139121437306002</v>
      </c>
      <c r="F6681" s="17">
        <v>564.26027484438498</v>
      </c>
      <c r="G6681" s="17">
        <v>149.992439058679</v>
      </c>
    </row>
    <row r="6682" spans="1:7" x14ac:dyDescent="0.3">
      <c r="A6682" s="17" t="str">
        <f t="shared" si="109"/>
        <v>2022-23Stonnington CityC4</v>
      </c>
      <c r="B6682" s="17" t="s">
        <v>289</v>
      </c>
      <c r="C6682" s="17" t="s">
        <v>186</v>
      </c>
      <c r="D6682" s="17" t="s">
        <v>309</v>
      </c>
      <c r="E6682" s="17">
        <v>1802.2105164142599</v>
      </c>
      <c r="F6682" s="17">
        <v>1671.0885249641201</v>
      </c>
      <c r="G6682" s="17">
        <v>1432.19430206219</v>
      </c>
    </row>
    <row r="6683" spans="1:7" x14ac:dyDescent="0.3">
      <c r="A6683" s="17" t="str">
        <f t="shared" si="109"/>
        <v>2022-23Stonnington CityC3</v>
      </c>
      <c r="B6683" s="17" t="s">
        <v>289</v>
      </c>
      <c r="C6683" s="17" t="s">
        <v>186</v>
      </c>
      <c r="D6683" s="17" t="s">
        <v>310</v>
      </c>
      <c r="E6683" s="17">
        <v>324.11585365853699</v>
      </c>
      <c r="F6683" s="17">
        <v>105.235536283898</v>
      </c>
      <c r="G6683" s="17">
        <v>275.231656900031</v>
      </c>
    </row>
    <row r="6684" spans="1:7" x14ac:dyDescent="0.3">
      <c r="A6684" s="17" t="str">
        <f t="shared" si="109"/>
        <v>2022-23Stonnington CityC2</v>
      </c>
      <c r="B6684" s="17" t="s">
        <v>289</v>
      </c>
      <c r="C6684" s="17" t="s">
        <v>186</v>
      </c>
      <c r="D6684" s="17" t="s">
        <v>311</v>
      </c>
      <c r="E6684" s="17">
        <v>8174.9318032170104</v>
      </c>
      <c r="F6684" s="17">
        <v>17890.101708148799</v>
      </c>
      <c r="G6684" s="17">
        <v>7870.1858184016601</v>
      </c>
    </row>
    <row r="6685" spans="1:7" x14ac:dyDescent="0.3">
      <c r="A6685" s="17" t="str">
        <f t="shared" si="109"/>
        <v>2022-23Stonnington CityC1</v>
      </c>
      <c r="B6685" s="17" t="s">
        <v>289</v>
      </c>
      <c r="C6685" s="17" t="s">
        <v>186</v>
      </c>
      <c r="D6685" s="17" t="s">
        <v>312</v>
      </c>
      <c r="E6685" s="17">
        <v>1928.68968112125</v>
      </c>
      <c r="F6685" s="17">
        <v>2409.9772621942202</v>
      </c>
      <c r="G6685" s="17">
        <v>1589.15441255418</v>
      </c>
    </row>
    <row r="6686" spans="1:7" x14ac:dyDescent="0.3">
      <c r="A6686" s="17" t="str">
        <f t="shared" si="109"/>
        <v>2022-23Stonnington CityL2</v>
      </c>
      <c r="B6686" s="17" t="s">
        <v>289</v>
      </c>
      <c r="C6686" s="17" t="s">
        <v>186</v>
      </c>
      <c r="D6686" s="17" t="s">
        <v>316</v>
      </c>
      <c r="E6686" s="17">
        <v>-0.30127269983399602</v>
      </c>
      <c r="F6686" s="17">
        <v>0.26483524241297501</v>
      </c>
      <c r="G6686" s="17">
        <v>0.160709954774921</v>
      </c>
    </row>
    <row r="6687" spans="1:7" x14ac:dyDescent="0.3">
      <c r="A6687" s="17" t="str">
        <f t="shared" si="109"/>
        <v>2022-23Stonnington CityAF7</v>
      </c>
      <c r="B6687" s="17" t="s">
        <v>289</v>
      </c>
      <c r="C6687" s="17" t="s">
        <v>186</v>
      </c>
      <c r="D6687" s="17" t="s">
        <v>322</v>
      </c>
      <c r="E6687" s="17">
        <v>2.2638003757379601</v>
      </c>
      <c r="F6687" s="17">
        <v>11.500413423283</v>
      </c>
      <c r="G6687" s="17">
        <v>2.0564391620470799</v>
      </c>
    </row>
    <row r="6688" spans="1:7" x14ac:dyDescent="0.3">
      <c r="A6688" s="17" t="str">
        <f t="shared" si="109"/>
        <v>2022-23Stonnington CityR3</v>
      </c>
      <c r="B6688" s="17" t="s">
        <v>289</v>
      </c>
      <c r="C6688" s="17" t="s">
        <v>186</v>
      </c>
      <c r="D6688" s="17" t="s">
        <v>300</v>
      </c>
      <c r="E6688" s="17">
        <v>207.11504043926701</v>
      </c>
      <c r="F6688" s="17">
        <v>112.740943187181</v>
      </c>
      <c r="G6688" s="17">
        <v>180.427249223426</v>
      </c>
    </row>
    <row r="6689" spans="1:7" x14ac:dyDescent="0.3">
      <c r="A6689" s="17" t="str">
        <f t="shared" si="109"/>
        <v>2022-23Stonnington CityAF6</v>
      </c>
      <c r="B6689" s="17" t="s">
        <v>289</v>
      </c>
      <c r="C6689" s="17" t="s">
        <v>186</v>
      </c>
      <c r="D6689" s="17" t="s">
        <v>332</v>
      </c>
      <c r="E6689" s="17">
        <v>5.41248236290095</v>
      </c>
      <c r="F6689" s="17">
        <v>4.5893074838611296</v>
      </c>
      <c r="G6689" s="17">
        <v>5.4694595442213698</v>
      </c>
    </row>
    <row r="6690" spans="1:7" x14ac:dyDescent="0.3">
      <c r="A6690" s="17" t="str">
        <f t="shared" si="109"/>
        <v>2022-23Stonnington CityR4</v>
      </c>
      <c r="B6690" s="17" t="s">
        <v>289</v>
      </c>
      <c r="C6690" s="17" t="s">
        <v>186</v>
      </c>
      <c r="D6690" s="17" t="s">
        <v>290</v>
      </c>
      <c r="E6690" s="17">
        <v>42.767724574896498</v>
      </c>
      <c r="F6690" s="17">
        <v>18.264228852014799</v>
      </c>
      <c r="G6690" s="17">
        <v>35.730925012945399</v>
      </c>
    </row>
    <row r="6691" spans="1:7" x14ac:dyDescent="0.3">
      <c r="A6691" s="17" t="str">
        <f t="shared" si="109"/>
        <v>2022-23Stonnington CityAM1</v>
      </c>
      <c r="B6691" s="17" t="s">
        <v>289</v>
      </c>
      <c r="C6691" s="17" t="s">
        <v>186</v>
      </c>
      <c r="D6691" s="17" t="s">
        <v>318</v>
      </c>
      <c r="E6691" s="17">
        <v>1.0004295532645999</v>
      </c>
      <c r="F6691" s="17">
        <v>1.9084866693768601</v>
      </c>
      <c r="G6691" s="17">
        <v>1.79616990824585</v>
      </c>
    </row>
    <row r="6692" spans="1:7" x14ac:dyDescent="0.3">
      <c r="A6692" s="17" t="str">
        <f t="shared" si="109"/>
        <v>2022-23Stonnington CityAM2</v>
      </c>
      <c r="B6692" s="17" t="s">
        <v>289</v>
      </c>
      <c r="C6692" s="17" t="s">
        <v>186</v>
      </c>
      <c r="D6692" s="17" t="s">
        <v>323</v>
      </c>
      <c r="E6692" s="17">
        <v>0.76146788990825698</v>
      </c>
      <c r="F6692" s="17">
        <v>0.43219647255364302</v>
      </c>
      <c r="G6692" s="17">
        <v>0.50037996797673001</v>
      </c>
    </row>
    <row r="6693" spans="1:7" x14ac:dyDescent="0.3">
      <c r="A6693" s="17" t="str">
        <f t="shared" si="109"/>
        <v>2022-23Stonnington CityAM5</v>
      </c>
      <c r="B6693" s="17" t="s">
        <v>289</v>
      </c>
      <c r="C6693" s="17" t="s">
        <v>186</v>
      </c>
      <c r="D6693" s="17" t="s">
        <v>324</v>
      </c>
      <c r="E6693" s="17">
        <v>0.22935779816513799</v>
      </c>
      <c r="F6693" s="17">
        <v>0.36645320055673702</v>
      </c>
      <c r="G6693" s="17">
        <v>0.36776152942982998</v>
      </c>
    </row>
    <row r="6694" spans="1:7" x14ac:dyDescent="0.3">
      <c r="A6694" s="17" t="str">
        <f t="shared" si="109"/>
        <v>2022-23Stonnington CityAM6</v>
      </c>
      <c r="B6694" s="17" t="s">
        <v>289</v>
      </c>
      <c r="C6694" s="17" t="s">
        <v>186</v>
      </c>
      <c r="D6694" s="17" t="s">
        <v>325</v>
      </c>
      <c r="E6694" s="17">
        <v>6.7829837268366102</v>
      </c>
      <c r="F6694" s="17">
        <v>14.217352510829301</v>
      </c>
      <c r="G6694" s="17">
        <v>7.7068162418600901</v>
      </c>
    </row>
    <row r="6695" spans="1:7" x14ac:dyDescent="0.3">
      <c r="A6695" s="17" t="str">
        <f t="shared" si="109"/>
        <v>2022-23Stonnington CityAM7</v>
      </c>
      <c r="B6695" s="17" t="s">
        <v>289</v>
      </c>
      <c r="C6695" s="17" t="s">
        <v>186</v>
      </c>
      <c r="D6695" s="17" t="s">
        <v>326</v>
      </c>
      <c r="E6695" s="17">
        <v>1</v>
      </c>
      <c r="F6695" s="17">
        <v>0.63968792645263195</v>
      </c>
      <c r="G6695" s="17">
        <v>0.93777056277056303</v>
      </c>
    </row>
    <row r="6696" spans="1:7" x14ac:dyDescent="0.3">
      <c r="A6696" s="17" t="str">
        <f t="shared" si="109"/>
        <v>2022-23Stonnington CityFS1</v>
      </c>
      <c r="B6696" s="17" t="s">
        <v>289</v>
      </c>
      <c r="C6696" s="17" t="s">
        <v>186</v>
      </c>
      <c r="D6696" s="17" t="s">
        <v>327</v>
      </c>
      <c r="E6696" s="17">
        <v>2.5652173913043499</v>
      </c>
      <c r="F6696" s="17">
        <v>2.0179266072490498</v>
      </c>
      <c r="G6696" s="17">
        <v>1.8059135130036801</v>
      </c>
    </row>
    <row r="6697" spans="1:7" x14ac:dyDescent="0.3">
      <c r="A6697" s="17" t="str">
        <f t="shared" si="109"/>
        <v>2022-23Stonnington CityFS2</v>
      </c>
      <c r="B6697" s="17" t="s">
        <v>289</v>
      </c>
      <c r="C6697" s="17" t="s">
        <v>186</v>
      </c>
      <c r="D6697" s="17" t="s">
        <v>328</v>
      </c>
      <c r="E6697" s="17">
        <v>1</v>
      </c>
      <c r="F6697" s="17">
        <v>0.86800034719728203</v>
      </c>
      <c r="G6697" s="17">
        <v>0.95867909233778303</v>
      </c>
    </row>
    <row r="6698" spans="1:7" x14ac:dyDescent="0.3">
      <c r="A6698" s="17" t="str">
        <f t="shared" si="109"/>
        <v>2022-23Stonnington CityFS3</v>
      </c>
      <c r="B6698" s="17" t="s">
        <v>289</v>
      </c>
      <c r="C6698" s="17" t="s">
        <v>186</v>
      </c>
      <c r="D6698" s="17" t="s">
        <v>333</v>
      </c>
      <c r="E6698" s="17">
        <v>539.93975766215203</v>
      </c>
      <c r="F6698" s="17">
        <v>533.95638105639796</v>
      </c>
      <c r="G6698" s="17">
        <v>562.77137462327698</v>
      </c>
    </row>
    <row r="6699" spans="1:7" x14ac:dyDescent="0.3">
      <c r="A6699" s="17" t="str">
        <f t="shared" si="109"/>
        <v>2022-23Stonnington CityFS4</v>
      </c>
      <c r="B6699" s="17" t="s">
        <v>289</v>
      </c>
      <c r="C6699" s="17" t="s">
        <v>186</v>
      </c>
      <c r="D6699" s="17" t="s">
        <v>339</v>
      </c>
      <c r="E6699" s="17">
        <v>1</v>
      </c>
      <c r="F6699" s="17">
        <v>0.84019844555310996</v>
      </c>
      <c r="G6699" s="17">
        <v>0.99278301761230403</v>
      </c>
    </row>
    <row r="6700" spans="1:7" x14ac:dyDescent="0.3">
      <c r="A6700" s="17" t="str">
        <f t="shared" si="109"/>
        <v>2022-23Stonnington CityG1</v>
      </c>
      <c r="B6700" s="17" t="s">
        <v>289</v>
      </c>
      <c r="C6700" s="17" t="s">
        <v>186</v>
      </c>
      <c r="D6700" s="17" t="s">
        <v>338</v>
      </c>
      <c r="E6700" s="17">
        <v>7.3170731707317097E-2</v>
      </c>
      <c r="F6700" s="17">
        <v>8.9952113267928305E-2</v>
      </c>
      <c r="G6700" s="17">
        <v>6.2400867020883703E-2</v>
      </c>
    </row>
    <row r="6701" spans="1:7" x14ac:dyDescent="0.3">
      <c r="A6701" s="17" t="str">
        <f t="shared" si="109"/>
        <v>2022-23Stonnington CityMC6</v>
      </c>
      <c r="B6701" s="17" t="s">
        <v>289</v>
      </c>
      <c r="C6701" s="17" t="s">
        <v>186</v>
      </c>
      <c r="D6701" s="17" t="s">
        <v>302</v>
      </c>
      <c r="E6701" s="17">
        <v>0.96188340807174899</v>
      </c>
      <c r="F6701" s="17">
        <v>0.97788007754137096</v>
      </c>
      <c r="G6701" s="17">
        <v>0.95249207594398999</v>
      </c>
    </row>
    <row r="6702" spans="1:7" x14ac:dyDescent="0.3">
      <c r="A6702" s="17" t="str">
        <f t="shared" si="109"/>
        <v>2022-23Stonnington CityAF2</v>
      </c>
      <c r="B6702" s="17" t="s">
        <v>289</v>
      </c>
      <c r="C6702" s="17" t="s">
        <v>186</v>
      </c>
      <c r="D6702" s="17" t="s">
        <v>321</v>
      </c>
      <c r="E6702" s="17">
        <v>2</v>
      </c>
      <c r="F6702" s="17">
        <v>1.5932435144763899</v>
      </c>
      <c r="G6702" s="17">
        <v>1.8181818181818199</v>
      </c>
    </row>
    <row r="6703" spans="1:7" x14ac:dyDescent="0.3">
      <c r="A6703" s="17" t="str">
        <f t="shared" si="109"/>
        <v>2022-23Stonnington CityG2</v>
      </c>
      <c r="B6703" s="17" t="s">
        <v>289</v>
      </c>
      <c r="C6703" s="17" t="s">
        <v>186</v>
      </c>
      <c r="D6703" s="17" t="s">
        <v>22</v>
      </c>
      <c r="E6703" s="17">
        <v>53</v>
      </c>
      <c r="F6703" s="17">
        <v>53.875641025641002</v>
      </c>
      <c r="G6703" s="17">
        <v>57.863636363636402</v>
      </c>
    </row>
    <row r="6704" spans="1:7" x14ac:dyDescent="0.3">
      <c r="A6704" s="17" t="str">
        <f t="shared" si="109"/>
        <v>2022-23Stonnington CityR2</v>
      </c>
      <c r="B6704" s="17" t="s">
        <v>289</v>
      </c>
      <c r="C6704" s="17" t="s">
        <v>186</v>
      </c>
      <c r="D6704" s="17" t="s">
        <v>31</v>
      </c>
      <c r="E6704" s="17">
        <v>0.99380804953560398</v>
      </c>
      <c r="F6704" s="17">
        <v>0.96653235715222696</v>
      </c>
      <c r="G6704" s="17">
        <v>0.96195374859865401</v>
      </c>
    </row>
    <row r="6705" spans="1:7" x14ac:dyDescent="0.3">
      <c r="A6705" s="17" t="str">
        <f t="shared" ref="A6705:A6768" si="110">CONCATENATE(B6705,C6705,D6705)</f>
        <v>2022-23Stonnington CityMC5</v>
      </c>
      <c r="B6705" s="17" t="s">
        <v>289</v>
      </c>
      <c r="C6705" s="17" t="s">
        <v>186</v>
      </c>
      <c r="D6705" s="17" t="s">
        <v>303</v>
      </c>
      <c r="E6705" s="17">
        <v>0.875</v>
      </c>
      <c r="F6705" s="17">
        <v>0.822019356937015</v>
      </c>
      <c r="G6705" s="17">
        <v>0.82738093339323804</v>
      </c>
    </row>
    <row r="6706" spans="1:7" x14ac:dyDescent="0.3">
      <c r="A6706" s="17" t="str">
        <f t="shared" si="110"/>
        <v>2022-23Stonnington CityMC4</v>
      </c>
      <c r="B6706" s="17" t="s">
        <v>289</v>
      </c>
      <c r="C6706" s="17" t="s">
        <v>186</v>
      </c>
      <c r="D6706" s="17" t="s">
        <v>304</v>
      </c>
      <c r="E6706" s="17">
        <v>0.77213483146067396</v>
      </c>
      <c r="F6706" s="17">
        <v>0.77911428914280301</v>
      </c>
      <c r="G6706" s="17">
        <v>0.766823891995286</v>
      </c>
    </row>
    <row r="6707" spans="1:7" x14ac:dyDescent="0.3">
      <c r="A6707" s="17" t="str">
        <f t="shared" si="110"/>
        <v>2022-23Stonnington CityMC3</v>
      </c>
      <c r="B6707" s="17" t="s">
        <v>289</v>
      </c>
      <c r="C6707" s="17" t="s">
        <v>186</v>
      </c>
      <c r="D6707" s="17" t="s">
        <v>297</v>
      </c>
      <c r="E6707" s="17">
        <v>115.29847396397599</v>
      </c>
      <c r="F6707" s="17">
        <v>86.610523781947194</v>
      </c>
      <c r="G6707" s="17">
        <v>85.705721362328603</v>
      </c>
    </row>
    <row r="6708" spans="1:7" x14ac:dyDescent="0.3">
      <c r="A6708" s="17" t="str">
        <f t="shared" si="110"/>
        <v>2022-23Stonnington CityMC2</v>
      </c>
      <c r="B6708" s="17" t="s">
        <v>289</v>
      </c>
      <c r="C6708" s="17" t="s">
        <v>186</v>
      </c>
      <c r="D6708" s="17" t="s">
        <v>320</v>
      </c>
      <c r="E6708" s="17">
        <v>1.0078475336322901</v>
      </c>
      <c r="F6708" s="17">
        <v>1.02181898787823</v>
      </c>
      <c r="G6708" s="17">
        <v>1.00858491874586</v>
      </c>
    </row>
    <row r="6709" spans="1:7" x14ac:dyDescent="0.3">
      <c r="A6709" s="17" t="str">
        <f t="shared" si="110"/>
        <v>2022-23Stonnington CityG4</v>
      </c>
      <c r="B6709" s="17" t="s">
        <v>289</v>
      </c>
      <c r="C6709" s="17" t="s">
        <v>186</v>
      </c>
      <c r="D6709" s="17" t="s">
        <v>336</v>
      </c>
      <c r="E6709" s="17">
        <v>59865.98</v>
      </c>
      <c r="F6709" s="17">
        <v>57531.340882433498</v>
      </c>
      <c r="G6709" s="17">
        <v>60732.597748917797</v>
      </c>
    </row>
    <row r="6710" spans="1:7" x14ac:dyDescent="0.3">
      <c r="A6710" s="17" t="str">
        <f t="shared" si="110"/>
        <v>2022-23Stonnington CityLB5</v>
      </c>
      <c r="B6710" s="17" t="s">
        <v>289</v>
      </c>
      <c r="C6710" s="17" t="s">
        <v>186</v>
      </c>
      <c r="D6710" s="17" t="s">
        <v>330</v>
      </c>
      <c r="E6710" s="17">
        <v>40.810459975543203</v>
      </c>
      <c r="F6710" s="17">
        <v>35.380655636704098</v>
      </c>
      <c r="G6710" s="17">
        <v>41.3188283958591</v>
      </c>
    </row>
    <row r="6711" spans="1:7" x14ac:dyDescent="0.3">
      <c r="A6711" s="17" t="str">
        <f t="shared" si="110"/>
        <v>2022-23Stonnington CityLB4</v>
      </c>
      <c r="B6711" s="17" t="s">
        <v>289</v>
      </c>
      <c r="C6711" s="17" t="s">
        <v>186</v>
      </c>
      <c r="D6711" s="17" t="s">
        <v>331</v>
      </c>
      <c r="E6711" s="17">
        <v>0.117637002452367</v>
      </c>
      <c r="F6711" s="17">
        <v>0.122091598425925</v>
      </c>
      <c r="G6711" s="17">
        <v>0.132801626896181</v>
      </c>
    </row>
    <row r="6712" spans="1:7" x14ac:dyDescent="0.3">
      <c r="A6712" s="17" t="str">
        <f t="shared" si="110"/>
        <v>2022-23Stonnington CityLB2</v>
      </c>
      <c r="B6712" s="17" t="s">
        <v>289</v>
      </c>
      <c r="C6712" s="17" t="s">
        <v>186</v>
      </c>
      <c r="D6712" s="17" t="s">
        <v>334</v>
      </c>
      <c r="E6712" s="17">
        <v>0.70293446009973104</v>
      </c>
      <c r="F6712" s="17">
        <v>0.62179871830665301</v>
      </c>
      <c r="G6712" s="17">
        <v>0.68457151828236096</v>
      </c>
    </row>
    <row r="6713" spans="1:7" x14ac:dyDescent="0.3">
      <c r="A6713" s="17" t="str">
        <f t="shared" si="110"/>
        <v>2022-23Stonnington CityLB1</v>
      </c>
      <c r="B6713" s="17" t="s">
        <v>289</v>
      </c>
      <c r="C6713" s="17" t="s">
        <v>186</v>
      </c>
      <c r="D6713" s="17" t="s">
        <v>329</v>
      </c>
      <c r="E6713" s="17">
        <v>4.4142764660396701</v>
      </c>
      <c r="F6713" s="17">
        <v>3.7135197666989099</v>
      </c>
      <c r="G6713" s="17">
        <v>4.8782451027063303</v>
      </c>
    </row>
    <row r="6714" spans="1:7" x14ac:dyDescent="0.3">
      <c r="A6714" s="17" t="str">
        <f t="shared" si="110"/>
        <v>2022-23Stonnington CityG5</v>
      </c>
      <c r="B6714" s="17" t="s">
        <v>289</v>
      </c>
      <c r="C6714" s="17" t="s">
        <v>186</v>
      </c>
      <c r="D6714" s="17" t="s">
        <v>335</v>
      </c>
      <c r="E6714" s="17">
        <v>54</v>
      </c>
      <c r="F6714" s="17">
        <v>53.15</v>
      </c>
      <c r="G6714" s="17">
        <v>57.727272727272698</v>
      </c>
    </row>
    <row r="6715" spans="1:7" x14ac:dyDescent="0.3">
      <c r="A6715" s="17" t="str">
        <f t="shared" si="110"/>
        <v>2022-23Stonnington CityG3</v>
      </c>
      <c r="B6715" s="17" t="s">
        <v>289</v>
      </c>
      <c r="C6715" s="17" t="s">
        <v>186</v>
      </c>
      <c r="D6715" s="17" t="s">
        <v>337</v>
      </c>
      <c r="E6715" s="17">
        <v>1</v>
      </c>
      <c r="F6715" s="17">
        <v>0.926844095214302</v>
      </c>
      <c r="G6715" s="17">
        <v>0.92499206114299604</v>
      </c>
    </row>
    <row r="6716" spans="1:7" x14ac:dyDescent="0.3">
      <c r="A6716" s="17" t="str">
        <f t="shared" si="110"/>
        <v>2022-23Strathbogie ShireO2</v>
      </c>
      <c r="B6716" s="17" t="s">
        <v>289</v>
      </c>
      <c r="C6716" s="17" t="s">
        <v>188</v>
      </c>
      <c r="D6716" s="17" t="s">
        <v>315</v>
      </c>
      <c r="E6716" s="17">
        <v>0.16823391812865501</v>
      </c>
      <c r="F6716" s="17">
        <v>0.148505628817174</v>
      </c>
      <c r="G6716" s="17">
        <v>5.8338226419712903E-2</v>
      </c>
    </row>
    <row r="6717" spans="1:7" x14ac:dyDescent="0.3">
      <c r="A6717" s="17" t="str">
        <f t="shared" si="110"/>
        <v>2022-23Strathbogie ShireL2</v>
      </c>
      <c r="B6717" s="17" t="s">
        <v>289</v>
      </c>
      <c r="C6717" s="17" t="s">
        <v>188</v>
      </c>
      <c r="D6717" s="17" t="s">
        <v>316</v>
      </c>
      <c r="E6717" s="17">
        <v>-7.9282928292829305E-2</v>
      </c>
      <c r="F6717" s="17">
        <v>0.26483524241297501</v>
      </c>
      <c r="G6717" s="17">
        <v>0.64115064337039696</v>
      </c>
    </row>
    <row r="6718" spans="1:7" x14ac:dyDescent="0.3">
      <c r="A6718" s="17" t="str">
        <f t="shared" si="110"/>
        <v>2022-23Strathbogie ShireL1</v>
      </c>
      <c r="B6718" s="17" t="s">
        <v>289</v>
      </c>
      <c r="C6718" s="17" t="s">
        <v>188</v>
      </c>
      <c r="D6718" s="17" t="s">
        <v>63</v>
      </c>
      <c r="E6718" s="17">
        <v>2.3079807980798099</v>
      </c>
      <c r="F6718" s="17">
        <v>2.64124785824758</v>
      </c>
      <c r="G6718" s="17">
        <v>2.9752021076621098</v>
      </c>
    </row>
    <row r="6719" spans="1:7" x14ac:dyDescent="0.3">
      <c r="A6719" s="17" t="str">
        <f t="shared" si="110"/>
        <v>2022-23Strathbogie ShireE4</v>
      </c>
      <c r="B6719" s="17" t="s">
        <v>289</v>
      </c>
      <c r="C6719" s="17" t="s">
        <v>188</v>
      </c>
      <c r="D6719" s="17" t="s">
        <v>299</v>
      </c>
      <c r="E6719" s="17">
        <v>2249.4085419001399</v>
      </c>
      <c r="F6719" s="17">
        <v>1846.8824585038799</v>
      </c>
      <c r="G6719" s="17">
        <v>1755.6935531348099</v>
      </c>
    </row>
    <row r="6720" spans="1:7" x14ac:dyDescent="0.3">
      <c r="A6720" s="17" t="str">
        <f t="shared" si="110"/>
        <v>2022-23Strathbogie ShireE2</v>
      </c>
      <c r="B6720" s="17" t="s">
        <v>289</v>
      </c>
      <c r="C6720" s="17" t="s">
        <v>188</v>
      </c>
      <c r="D6720" s="17" t="s">
        <v>54</v>
      </c>
      <c r="E6720" s="17">
        <v>4919.8107334080396</v>
      </c>
      <c r="F6720" s="17">
        <v>3923.0064852901201</v>
      </c>
      <c r="G6720" s="17">
        <v>4569.9807724499497</v>
      </c>
    </row>
    <row r="6721" spans="1:7" x14ac:dyDescent="0.3">
      <c r="A6721" s="17" t="str">
        <f t="shared" si="110"/>
        <v>2022-23Strathbogie ShireWC5</v>
      </c>
      <c r="B6721" s="17" t="s">
        <v>289</v>
      </c>
      <c r="C6721" s="17" t="s">
        <v>188</v>
      </c>
      <c r="D6721" s="17" t="s">
        <v>46</v>
      </c>
      <c r="E6721" s="17">
        <v>0.70803295571575697</v>
      </c>
      <c r="F6721" s="17">
        <v>0.48157373029276901</v>
      </c>
      <c r="G6721" s="17">
        <v>0.38112156230785199</v>
      </c>
    </row>
    <row r="6722" spans="1:7" x14ac:dyDescent="0.3">
      <c r="A6722" s="17" t="str">
        <f t="shared" si="110"/>
        <v>2022-23Strathbogie ShireWC1</v>
      </c>
      <c r="B6722" s="17" t="s">
        <v>289</v>
      </c>
      <c r="C6722" s="17" t="s">
        <v>188</v>
      </c>
      <c r="D6722" s="17" t="s">
        <v>294</v>
      </c>
      <c r="E6722" s="17">
        <v>378.54077253218901</v>
      </c>
      <c r="F6722" s="17">
        <v>142.272041912909</v>
      </c>
      <c r="G6722" s="17">
        <v>132.40109578760399</v>
      </c>
    </row>
    <row r="6723" spans="1:7" x14ac:dyDescent="0.3">
      <c r="A6723" s="17" t="str">
        <f t="shared" si="110"/>
        <v>2022-23Strathbogie ShireWC3</v>
      </c>
      <c r="B6723" s="17" t="s">
        <v>289</v>
      </c>
      <c r="C6723" s="17" t="s">
        <v>188</v>
      </c>
      <c r="D6723" s="17" t="s">
        <v>292</v>
      </c>
      <c r="E6723" s="17">
        <v>143.93607647186599</v>
      </c>
      <c r="F6723" s="17">
        <v>137.95516789220801</v>
      </c>
      <c r="G6723" s="17">
        <v>152.91838594168499</v>
      </c>
    </row>
    <row r="6724" spans="1:7" x14ac:dyDescent="0.3">
      <c r="A6724" s="17" t="str">
        <f t="shared" si="110"/>
        <v>2022-23Strathbogie ShireSP4</v>
      </c>
      <c r="B6724" s="17" t="s">
        <v>289</v>
      </c>
      <c r="C6724" s="17" t="s">
        <v>188</v>
      </c>
      <c r="D6724" s="17" t="s">
        <v>319</v>
      </c>
      <c r="E6724" s="17">
        <v>1</v>
      </c>
      <c r="F6724" s="17">
        <v>0.52134335627158601</v>
      </c>
      <c r="G6724" s="17">
        <v>0.231578947368421</v>
      </c>
    </row>
    <row r="6725" spans="1:7" x14ac:dyDescent="0.3">
      <c r="A6725" s="17" t="str">
        <f t="shared" si="110"/>
        <v>2022-23Strathbogie ShireWC2</v>
      </c>
      <c r="B6725" s="17" t="s">
        <v>289</v>
      </c>
      <c r="C6725" s="17" t="s">
        <v>188</v>
      </c>
      <c r="D6725" s="17" t="s">
        <v>293</v>
      </c>
      <c r="E6725" s="17">
        <v>6.1050061050061002</v>
      </c>
      <c r="F6725" s="17">
        <v>6.0319201847867001</v>
      </c>
      <c r="G6725" s="17">
        <v>4.92750232175388</v>
      </c>
    </row>
    <row r="6726" spans="1:7" x14ac:dyDescent="0.3">
      <c r="A6726" s="17" t="str">
        <f t="shared" si="110"/>
        <v>2022-23Strathbogie ShireO3</v>
      </c>
      <c r="B6726" s="17" t="s">
        <v>289</v>
      </c>
      <c r="C6726" s="17" t="s">
        <v>188</v>
      </c>
      <c r="D6726" s="17" t="s">
        <v>314</v>
      </c>
      <c r="E6726" s="17">
        <v>5.0058479532163703E-3</v>
      </c>
      <c r="F6726" s="17">
        <v>2.9313650044590699E-2</v>
      </c>
      <c r="G6726" s="17">
        <v>1.2214437426094699E-2</v>
      </c>
    </row>
    <row r="6727" spans="1:7" x14ac:dyDescent="0.3">
      <c r="A6727" s="17" t="str">
        <f t="shared" si="110"/>
        <v>2022-23Strathbogie ShireC4</v>
      </c>
      <c r="B6727" s="17" t="s">
        <v>289</v>
      </c>
      <c r="C6727" s="17" t="s">
        <v>188</v>
      </c>
      <c r="D6727" s="17" t="s">
        <v>309</v>
      </c>
      <c r="E6727" s="17">
        <v>2159.5929726908998</v>
      </c>
      <c r="F6727" s="17">
        <v>1671.0885249641201</v>
      </c>
      <c r="G6727" s="17">
        <v>2117.69459453337</v>
      </c>
    </row>
    <row r="6728" spans="1:7" x14ac:dyDescent="0.3">
      <c r="A6728" s="17" t="str">
        <f t="shared" si="110"/>
        <v>2022-23Strathbogie ShireWC4</v>
      </c>
      <c r="B6728" s="17" t="s">
        <v>289</v>
      </c>
      <c r="C6728" s="17" t="s">
        <v>188</v>
      </c>
      <c r="D6728" s="17" t="s">
        <v>291</v>
      </c>
      <c r="E6728" s="17">
        <v>172.42163503971801</v>
      </c>
      <c r="F6728" s="17">
        <v>77.599560290157896</v>
      </c>
      <c r="G6728" s="17">
        <v>97.880194800568106</v>
      </c>
    </row>
    <row r="6729" spans="1:7" x14ac:dyDescent="0.3">
      <c r="A6729" s="17" t="str">
        <f t="shared" si="110"/>
        <v>2022-23Strathbogie ShireO4</v>
      </c>
      <c r="B6729" s="17" t="s">
        <v>289</v>
      </c>
      <c r="C6729" s="17" t="s">
        <v>188</v>
      </c>
      <c r="D6729" s="17" t="s">
        <v>313</v>
      </c>
      <c r="E6729" s="17">
        <v>0.21875880955257501</v>
      </c>
      <c r="F6729" s="17">
        <v>0.195570360867104</v>
      </c>
      <c r="G6729" s="17">
        <v>0.137349739100875</v>
      </c>
    </row>
    <row r="6730" spans="1:7" x14ac:dyDescent="0.3">
      <c r="A6730" s="17" t="str">
        <f t="shared" si="110"/>
        <v>2022-23Strathbogie ShireO5</v>
      </c>
      <c r="B6730" s="17" t="s">
        <v>289</v>
      </c>
      <c r="C6730" s="17" t="s">
        <v>188</v>
      </c>
      <c r="D6730" s="17" t="s">
        <v>70</v>
      </c>
      <c r="E6730" s="17">
        <v>1.3542620771162699</v>
      </c>
      <c r="F6730" s="17">
        <v>1.1059595598276799</v>
      </c>
      <c r="G6730" s="17">
        <v>1.19628328895381</v>
      </c>
    </row>
    <row r="6731" spans="1:7" x14ac:dyDescent="0.3">
      <c r="A6731" s="17" t="str">
        <f t="shared" si="110"/>
        <v>2022-23Strathbogie ShireOP1</v>
      </c>
      <c r="B6731" s="17" t="s">
        <v>289</v>
      </c>
      <c r="C6731" s="17" t="s">
        <v>188</v>
      </c>
      <c r="D6731" s="17" t="s">
        <v>306</v>
      </c>
      <c r="E6731" s="17">
        <v>7.7100808679491702E-3</v>
      </c>
      <c r="F6731" s="17">
        <v>-1.20220242720441E-2</v>
      </c>
      <c r="G6731" s="17">
        <v>3.1403886059135399E-3</v>
      </c>
    </row>
    <row r="6732" spans="1:7" x14ac:dyDescent="0.3">
      <c r="A6732" s="17" t="str">
        <f t="shared" si="110"/>
        <v>2022-23Strathbogie ShireS1</v>
      </c>
      <c r="B6732" s="17" t="s">
        <v>289</v>
      </c>
      <c r="C6732" s="17" t="s">
        <v>188</v>
      </c>
      <c r="D6732" s="17" t="s">
        <v>116</v>
      </c>
      <c r="E6732" s="17">
        <v>0.53681751971470204</v>
      </c>
      <c r="F6732" s="17">
        <v>0.58414073656118604</v>
      </c>
      <c r="G6732" s="17">
        <v>0.47494369285893101</v>
      </c>
    </row>
    <row r="6733" spans="1:7" x14ac:dyDescent="0.3">
      <c r="A6733" s="17" t="str">
        <f t="shared" si="110"/>
        <v>2022-23Strathbogie ShireS2</v>
      </c>
      <c r="B6733" s="17" t="s">
        <v>289</v>
      </c>
      <c r="C6733" s="17" t="s">
        <v>188</v>
      </c>
      <c r="D6733" s="17" t="s">
        <v>317</v>
      </c>
      <c r="E6733" s="17">
        <v>4.0051667119024104E-3</v>
      </c>
      <c r="F6733" s="17">
        <v>3.07688577560212E-3</v>
      </c>
      <c r="G6733" s="17">
        <v>3.4588357031378699E-3</v>
      </c>
    </row>
    <row r="6734" spans="1:7" x14ac:dyDescent="0.3">
      <c r="A6734" s="17" t="str">
        <f t="shared" si="110"/>
        <v>2022-23Strathbogie ShireC1</v>
      </c>
      <c r="B6734" s="17" t="s">
        <v>289</v>
      </c>
      <c r="C6734" s="17" t="s">
        <v>188</v>
      </c>
      <c r="D6734" s="17" t="s">
        <v>312</v>
      </c>
      <c r="E6734" s="17">
        <v>3436.3367542181199</v>
      </c>
      <c r="F6734" s="17">
        <v>2409.9772621942202</v>
      </c>
      <c r="G6734" s="17">
        <v>3709.88815742931</v>
      </c>
    </row>
    <row r="6735" spans="1:7" x14ac:dyDescent="0.3">
      <c r="A6735" s="17" t="str">
        <f t="shared" si="110"/>
        <v>2022-23Strathbogie ShireC3</v>
      </c>
      <c r="B6735" s="17" t="s">
        <v>289</v>
      </c>
      <c r="C6735" s="17" t="s">
        <v>188</v>
      </c>
      <c r="D6735" s="17" t="s">
        <v>310</v>
      </c>
      <c r="E6735" s="17">
        <v>5.1956619972887497</v>
      </c>
      <c r="F6735" s="17">
        <v>105.235536283898</v>
      </c>
      <c r="G6735" s="17">
        <v>10.7043753689524</v>
      </c>
    </row>
    <row r="6736" spans="1:7" x14ac:dyDescent="0.3">
      <c r="A6736" s="17" t="str">
        <f t="shared" si="110"/>
        <v>2022-23Strathbogie ShireC5</v>
      </c>
      <c r="B6736" s="17" t="s">
        <v>289</v>
      </c>
      <c r="C6736" s="17" t="s">
        <v>188</v>
      </c>
      <c r="D6736" s="17" t="s">
        <v>308</v>
      </c>
      <c r="E6736" s="17">
        <v>910.94103322316903</v>
      </c>
      <c r="F6736" s="17">
        <v>564.26027484438498</v>
      </c>
      <c r="G6736" s="17">
        <v>1235.79975192858</v>
      </c>
    </row>
    <row r="6737" spans="1:7" x14ac:dyDescent="0.3">
      <c r="A6737" s="17" t="str">
        <f t="shared" si="110"/>
        <v>2022-23Strathbogie ShireC6</v>
      </c>
      <c r="B6737" s="17" t="s">
        <v>289</v>
      </c>
      <c r="C6737" s="17" t="s">
        <v>188</v>
      </c>
      <c r="D6737" s="17" t="s">
        <v>307</v>
      </c>
      <c r="E6737" s="17">
        <v>4</v>
      </c>
      <c r="F6737" s="17">
        <v>5.4936708860759502</v>
      </c>
      <c r="G6737" s="17">
        <v>4.2105263157894699</v>
      </c>
    </row>
    <row r="6738" spans="1:7" x14ac:dyDescent="0.3">
      <c r="A6738" s="17" t="str">
        <f t="shared" si="110"/>
        <v>2022-23Strathbogie ShireC7</v>
      </c>
      <c r="B6738" s="17" t="s">
        <v>289</v>
      </c>
      <c r="C6738" s="17" t="s">
        <v>188</v>
      </c>
      <c r="D6738" s="17" t="s">
        <v>296</v>
      </c>
      <c r="E6738" s="17">
        <v>0.26206896551724101</v>
      </c>
      <c r="F6738" s="17">
        <v>0.182727611163157</v>
      </c>
      <c r="G6738" s="17">
        <v>0.21830894670304499</v>
      </c>
    </row>
    <row r="6739" spans="1:7" x14ac:dyDescent="0.3">
      <c r="A6739" s="17" t="str">
        <f t="shared" si="110"/>
        <v>2022-23Strathbogie ShireSP3</v>
      </c>
      <c r="B6739" s="17" t="s">
        <v>289</v>
      </c>
      <c r="C6739" s="17" t="s">
        <v>188</v>
      </c>
      <c r="D6739" s="17" t="s">
        <v>295</v>
      </c>
      <c r="E6739" s="17">
        <v>3833.01863354037</v>
      </c>
      <c r="F6739" s="17">
        <v>3010.6430743850301</v>
      </c>
      <c r="G6739" s="17">
        <v>3012.9055755993099</v>
      </c>
    </row>
    <row r="6740" spans="1:7" x14ac:dyDescent="0.3">
      <c r="A6740" s="17" t="str">
        <f t="shared" si="110"/>
        <v>2022-23Strathbogie ShireG1</v>
      </c>
      <c r="B6740" s="17" t="s">
        <v>289</v>
      </c>
      <c r="C6740" s="17" t="s">
        <v>188</v>
      </c>
      <c r="D6740" s="17" t="s">
        <v>338</v>
      </c>
      <c r="E6740" s="17">
        <v>4.5045045045045001E-3</v>
      </c>
      <c r="F6740" s="17">
        <v>8.9952113267928305E-2</v>
      </c>
      <c r="G6740" s="17">
        <v>0.12147516613515</v>
      </c>
    </row>
    <row r="6741" spans="1:7" x14ac:dyDescent="0.3">
      <c r="A6741" s="17" t="str">
        <f t="shared" si="110"/>
        <v>2022-23Strathbogie ShireC2</v>
      </c>
      <c r="B6741" s="17" t="s">
        <v>289</v>
      </c>
      <c r="C6741" s="17" t="s">
        <v>188</v>
      </c>
      <c r="D6741" s="17" t="s">
        <v>311</v>
      </c>
      <c r="E6741" s="17">
        <v>28448.164898243202</v>
      </c>
      <c r="F6741" s="17">
        <v>17890.101708148799</v>
      </c>
      <c r="G6741" s="17">
        <v>30135.371582516502</v>
      </c>
    </row>
    <row r="6742" spans="1:7" x14ac:dyDescent="0.3">
      <c r="A6742" s="17" t="str">
        <f t="shared" si="110"/>
        <v>2022-23Strathbogie ShireFS1</v>
      </c>
      <c r="B6742" s="17" t="s">
        <v>289</v>
      </c>
      <c r="C6742" s="17" t="s">
        <v>188</v>
      </c>
      <c r="D6742" s="17" t="s">
        <v>327</v>
      </c>
      <c r="E6742" s="17">
        <v>4.3333333333333304</v>
      </c>
      <c r="F6742" s="17">
        <v>2.0179266072490498</v>
      </c>
      <c r="G6742" s="17">
        <v>2.1424803266908499</v>
      </c>
    </row>
    <row r="6743" spans="1:7" x14ac:dyDescent="0.3">
      <c r="A6743" s="17" t="str">
        <f t="shared" si="110"/>
        <v>2022-23Strathbogie ShireG4</v>
      </c>
      <c r="B6743" s="17" t="s">
        <v>289</v>
      </c>
      <c r="C6743" s="17" t="s">
        <v>188</v>
      </c>
      <c r="D6743" s="17" t="s">
        <v>336</v>
      </c>
      <c r="E6743" s="17">
        <v>59354.428571428602</v>
      </c>
      <c r="F6743" s="17">
        <v>57531.340882433498</v>
      </c>
      <c r="G6743" s="17">
        <v>46023.452052631597</v>
      </c>
    </row>
    <row r="6744" spans="1:7" x14ac:dyDescent="0.3">
      <c r="A6744" s="17" t="str">
        <f t="shared" si="110"/>
        <v>2022-23Strathbogie ShireAM7</v>
      </c>
      <c r="B6744" s="17" t="s">
        <v>289</v>
      </c>
      <c r="C6744" s="17" t="s">
        <v>188</v>
      </c>
      <c r="D6744" s="17" t="s">
        <v>326</v>
      </c>
      <c r="E6744" s="17">
        <v>0</v>
      </c>
      <c r="F6744" s="17">
        <v>0.63968792645263195</v>
      </c>
      <c r="G6744" s="17">
        <v>0.36842105263157898</v>
      </c>
    </row>
    <row r="6745" spans="1:7" x14ac:dyDescent="0.3">
      <c r="A6745" s="17" t="str">
        <f t="shared" si="110"/>
        <v>2022-23Strathbogie ShireG2</v>
      </c>
      <c r="B6745" s="17" t="s">
        <v>289</v>
      </c>
      <c r="C6745" s="17" t="s">
        <v>188</v>
      </c>
      <c r="D6745" s="17" t="s">
        <v>22</v>
      </c>
      <c r="E6745" s="17">
        <v>50</v>
      </c>
      <c r="F6745" s="17">
        <v>53.875641025641002</v>
      </c>
      <c r="G6745" s="17">
        <v>53.947368421052602</v>
      </c>
    </row>
    <row r="6746" spans="1:7" x14ac:dyDescent="0.3">
      <c r="A6746" s="17" t="str">
        <f t="shared" si="110"/>
        <v>2022-23Strathbogie ShireAM6</v>
      </c>
      <c r="B6746" s="17" t="s">
        <v>289</v>
      </c>
      <c r="C6746" s="17" t="s">
        <v>188</v>
      </c>
      <c r="D6746" s="17" t="s">
        <v>325</v>
      </c>
      <c r="E6746" s="17">
        <v>11.0171130631414</v>
      </c>
      <c r="F6746" s="17">
        <v>14.217352510829301</v>
      </c>
      <c r="G6746" s="17">
        <v>18.751540775412</v>
      </c>
    </row>
    <row r="6747" spans="1:7" x14ac:dyDescent="0.3">
      <c r="A6747" s="17" t="str">
        <f t="shared" si="110"/>
        <v>2022-23Strathbogie ShireFS4</v>
      </c>
      <c r="B6747" s="17" t="s">
        <v>289</v>
      </c>
      <c r="C6747" s="17" t="s">
        <v>188</v>
      </c>
      <c r="D6747" s="17" t="s">
        <v>339</v>
      </c>
      <c r="E6747" s="17">
        <v>0</v>
      </c>
      <c r="F6747" s="17">
        <v>0.84019844555310996</v>
      </c>
      <c r="G6747" s="17">
        <v>0.56703601108033197</v>
      </c>
    </row>
    <row r="6748" spans="1:7" x14ac:dyDescent="0.3">
      <c r="A6748" s="17" t="str">
        <f t="shared" si="110"/>
        <v>2022-23Strathbogie ShireG5</v>
      </c>
      <c r="B6748" s="17" t="s">
        <v>289</v>
      </c>
      <c r="C6748" s="17" t="s">
        <v>188</v>
      </c>
      <c r="D6748" s="17" t="s">
        <v>335</v>
      </c>
      <c r="E6748" s="17">
        <v>47</v>
      </c>
      <c r="F6748" s="17">
        <v>53.15</v>
      </c>
      <c r="G6748" s="17">
        <v>52</v>
      </c>
    </row>
    <row r="6749" spans="1:7" x14ac:dyDescent="0.3">
      <c r="A6749" s="17" t="str">
        <f t="shared" si="110"/>
        <v>2022-23Strathbogie ShireFS2</v>
      </c>
      <c r="B6749" s="17" t="s">
        <v>289</v>
      </c>
      <c r="C6749" s="17" t="s">
        <v>188</v>
      </c>
      <c r="D6749" s="17" t="s">
        <v>328</v>
      </c>
      <c r="E6749" s="17">
        <v>0.32407407407407401</v>
      </c>
      <c r="F6749" s="17">
        <v>0.86800034719728203</v>
      </c>
      <c r="G6749" s="17">
        <v>0.774274767492795</v>
      </c>
    </row>
    <row r="6750" spans="1:7" x14ac:dyDescent="0.3">
      <c r="A6750" s="17" t="str">
        <f t="shared" si="110"/>
        <v>2022-23Strathbogie ShireAF2</v>
      </c>
      <c r="B6750" s="17" t="s">
        <v>289</v>
      </c>
      <c r="C6750" s="17" t="s">
        <v>188</v>
      </c>
      <c r="D6750" s="17" t="s">
        <v>321</v>
      </c>
      <c r="E6750" s="17">
        <v>0</v>
      </c>
      <c r="F6750" s="17">
        <v>1.5932435144763899</v>
      </c>
      <c r="G6750" s="17">
        <v>0.72807017543859598</v>
      </c>
    </row>
    <row r="6751" spans="1:7" x14ac:dyDescent="0.3">
      <c r="A6751" s="17" t="str">
        <f t="shared" si="110"/>
        <v>2022-23Strathbogie ShireSP2</v>
      </c>
      <c r="B6751" s="17" t="s">
        <v>289</v>
      </c>
      <c r="C6751" s="17" t="s">
        <v>188</v>
      </c>
      <c r="D6751" s="17" t="s">
        <v>38</v>
      </c>
      <c r="E6751" s="17">
        <v>0.75418994413407803</v>
      </c>
      <c r="F6751" s="17">
        <v>0.63316761822819201</v>
      </c>
      <c r="G6751" s="17">
        <v>0.666186949109148</v>
      </c>
    </row>
    <row r="6752" spans="1:7" x14ac:dyDescent="0.3">
      <c r="A6752" s="17" t="str">
        <f t="shared" si="110"/>
        <v>2022-23Strathbogie ShireG3</v>
      </c>
      <c r="B6752" s="17" t="s">
        <v>289</v>
      </c>
      <c r="C6752" s="17" t="s">
        <v>188</v>
      </c>
      <c r="D6752" s="17" t="s">
        <v>337</v>
      </c>
      <c r="E6752" s="17">
        <v>0.88888888888888895</v>
      </c>
      <c r="F6752" s="17">
        <v>0.926844095214302</v>
      </c>
      <c r="G6752" s="17">
        <v>0.93719236277507001</v>
      </c>
    </row>
    <row r="6753" spans="1:7" x14ac:dyDescent="0.3">
      <c r="A6753" s="17" t="str">
        <f t="shared" si="110"/>
        <v>2022-23Strathbogie ShireAF6</v>
      </c>
      <c r="B6753" s="17" t="s">
        <v>289</v>
      </c>
      <c r="C6753" s="17" t="s">
        <v>188</v>
      </c>
      <c r="D6753" s="17" t="s">
        <v>332</v>
      </c>
      <c r="E6753" s="17">
        <v>0.747260393111846</v>
      </c>
      <c r="F6753" s="17">
        <v>4.5893074838611296</v>
      </c>
      <c r="G6753" s="17">
        <v>2.3065601240578499</v>
      </c>
    </row>
    <row r="6754" spans="1:7" x14ac:dyDescent="0.3">
      <c r="A6754" s="17" t="str">
        <f t="shared" si="110"/>
        <v>2022-23Strathbogie ShireAM1</v>
      </c>
      <c r="B6754" s="17" t="s">
        <v>289</v>
      </c>
      <c r="C6754" s="17" t="s">
        <v>188</v>
      </c>
      <c r="D6754" s="17" t="s">
        <v>318</v>
      </c>
      <c r="E6754" s="17">
        <v>1.5</v>
      </c>
      <c r="F6754" s="17">
        <v>1.9084866693768601</v>
      </c>
      <c r="G6754" s="17">
        <v>1.5994211490763599</v>
      </c>
    </row>
    <row r="6755" spans="1:7" x14ac:dyDescent="0.3">
      <c r="A6755" s="17" t="str">
        <f t="shared" si="110"/>
        <v>2022-23Strathbogie ShireAM2</v>
      </c>
      <c r="B6755" s="17" t="s">
        <v>289</v>
      </c>
      <c r="C6755" s="17" t="s">
        <v>188</v>
      </c>
      <c r="D6755" s="17" t="s">
        <v>323</v>
      </c>
      <c r="E6755" s="17">
        <v>0.67857142857142905</v>
      </c>
      <c r="F6755" s="17">
        <v>0.43219647255364302</v>
      </c>
      <c r="G6755" s="17">
        <v>0.403335697637482</v>
      </c>
    </row>
    <row r="6756" spans="1:7" x14ac:dyDescent="0.3">
      <c r="A6756" s="17" t="str">
        <f t="shared" si="110"/>
        <v>2022-23Strathbogie ShireAM5</v>
      </c>
      <c r="B6756" s="17" t="s">
        <v>289</v>
      </c>
      <c r="C6756" s="17" t="s">
        <v>188</v>
      </c>
      <c r="D6756" s="17" t="s">
        <v>324</v>
      </c>
      <c r="E6756" s="17">
        <v>6.25E-2</v>
      </c>
      <c r="F6756" s="17">
        <v>0.36645320055673702</v>
      </c>
      <c r="G6756" s="17">
        <v>0.302924505506669</v>
      </c>
    </row>
    <row r="6757" spans="1:7" x14ac:dyDescent="0.3">
      <c r="A6757" s="17" t="str">
        <f t="shared" si="110"/>
        <v>2022-23Strathbogie ShireFS3</v>
      </c>
      <c r="B6757" s="17" t="s">
        <v>289</v>
      </c>
      <c r="C6757" s="17" t="s">
        <v>188</v>
      </c>
      <c r="D6757" s="17" t="s">
        <v>333</v>
      </c>
      <c r="E6757" s="17">
        <v>540.44967948717897</v>
      </c>
      <c r="F6757" s="17">
        <v>533.95638105639796</v>
      </c>
      <c r="G6757" s="17">
        <v>601.20620775746397</v>
      </c>
    </row>
    <row r="6758" spans="1:7" x14ac:dyDescent="0.3">
      <c r="A6758" s="17" t="str">
        <f t="shared" si="110"/>
        <v>2022-23Strathbogie ShireR4</v>
      </c>
      <c r="B6758" s="17" t="s">
        <v>289</v>
      </c>
      <c r="C6758" s="17" t="s">
        <v>188</v>
      </c>
      <c r="D6758" s="17" t="s">
        <v>290</v>
      </c>
      <c r="E6758" s="17">
        <v>4.7675163896629904</v>
      </c>
      <c r="F6758" s="17">
        <v>18.264228852014799</v>
      </c>
      <c r="G6758" s="17">
        <v>6.8460442646501303</v>
      </c>
    </row>
    <row r="6759" spans="1:7" x14ac:dyDescent="0.3">
      <c r="A6759" s="17" t="str">
        <f t="shared" si="110"/>
        <v>2022-23Strathbogie ShireAF7</v>
      </c>
      <c r="B6759" s="17" t="s">
        <v>289</v>
      </c>
      <c r="C6759" s="17" t="s">
        <v>188</v>
      </c>
      <c r="D6759" s="17" t="s">
        <v>322</v>
      </c>
      <c r="E6759" s="17">
        <v>37.205772811918102</v>
      </c>
      <c r="F6759" s="17">
        <v>11.500413423283</v>
      </c>
      <c r="G6759" s="17">
        <v>26.762344111696201</v>
      </c>
    </row>
    <row r="6760" spans="1:7" x14ac:dyDescent="0.3">
      <c r="A6760" s="17" t="str">
        <f t="shared" si="110"/>
        <v>2022-23Strathbogie ShireLB1</v>
      </c>
      <c r="B6760" s="17" t="s">
        <v>289</v>
      </c>
      <c r="C6760" s="17" t="s">
        <v>188</v>
      </c>
      <c r="D6760" s="17" t="s">
        <v>329</v>
      </c>
      <c r="E6760" s="17">
        <v>1.8032175032175</v>
      </c>
      <c r="F6760" s="17">
        <v>3.7135197666989099</v>
      </c>
      <c r="G6760" s="17">
        <v>2.0038980209433999</v>
      </c>
    </row>
    <row r="6761" spans="1:7" x14ac:dyDescent="0.3">
      <c r="A6761" s="17" t="str">
        <f t="shared" si="110"/>
        <v>2022-23Strathbogie ShireSP1</v>
      </c>
      <c r="B6761" s="17" t="s">
        <v>289</v>
      </c>
      <c r="C6761" s="17" t="s">
        <v>188</v>
      </c>
      <c r="D6761" s="17" t="s">
        <v>305</v>
      </c>
      <c r="E6761" s="17">
        <v>91</v>
      </c>
      <c r="F6761" s="17">
        <v>87.031818181818196</v>
      </c>
      <c r="G6761" s="17">
        <v>76.302631578947398</v>
      </c>
    </row>
    <row r="6762" spans="1:7" x14ac:dyDescent="0.3">
      <c r="A6762" s="17" t="str">
        <f t="shared" si="110"/>
        <v>2022-23Strathbogie ShireR5</v>
      </c>
      <c r="B6762" s="17" t="s">
        <v>289</v>
      </c>
      <c r="C6762" s="17" t="s">
        <v>188</v>
      </c>
      <c r="D6762" s="17" t="s">
        <v>298</v>
      </c>
      <c r="E6762" s="17">
        <v>45</v>
      </c>
      <c r="F6762" s="17">
        <v>50.147435897435898</v>
      </c>
      <c r="G6762" s="17">
        <v>44.210526315789501</v>
      </c>
    </row>
    <row r="6763" spans="1:7" x14ac:dyDescent="0.3">
      <c r="A6763" s="17" t="str">
        <f t="shared" si="110"/>
        <v>2022-23Strathbogie ShireR3</v>
      </c>
      <c r="B6763" s="17" t="s">
        <v>289</v>
      </c>
      <c r="C6763" s="17" t="s">
        <v>188</v>
      </c>
      <c r="D6763" s="17" t="s">
        <v>300</v>
      </c>
      <c r="E6763" s="17">
        <v>37.6146169827759</v>
      </c>
      <c r="F6763" s="17">
        <v>112.740943187181</v>
      </c>
      <c r="G6763" s="17">
        <v>58.622104241494398</v>
      </c>
    </row>
    <row r="6764" spans="1:7" x14ac:dyDescent="0.3">
      <c r="A6764" s="17" t="str">
        <f t="shared" si="110"/>
        <v>2022-23Strathbogie ShireR2</v>
      </c>
      <c r="B6764" s="17" t="s">
        <v>289</v>
      </c>
      <c r="C6764" s="17" t="s">
        <v>188</v>
      </c>
      <c r="D6764" s="17" t="s">
        <v>31</v>
      </c>
      <c r="E6764" s="17">
        <v>0.99868073878628005</v>
      </c>
      <c r="F6764" s="17">
        <v>0.96653235715222696</v>
      </c>
      <c r="G6764" s="17">
        <v>0.96732087541506495</v>
      </c>
    </row>
    <row r="6765" spans="1:7" x14ac:dyDescent="0.3">
      <c r="A6765" s="17" t="str">
        <f t="shared" si="110"/>
        <v>2022-23Strathbogie ShireR1</v>
      </c>
      <c r="B6765" s="17" t="s">
        <v>289</v>
      </c>
      <c r="C6765" s="17" t="s">
        <v>188</v>
      </c>
      <c r="D6765" s="17" t="s">
        <v>301</v>
      </c>
      <c r="E6765" s="17">
        <v>34.960422163588397</v>
      </c>
      <c r="F6765" s="17">
        <v>82.350770672540904</v>
      </c>
      <c r="G6765" s="17">
        <v>57.028314361718401</v>
      </c>
    </row>
    <row r="6766" spans="1:7" x14ac:dyDescent="0.3">
      <c r="A6766" s="17" t="str">
        <f t="shared" si="110"/>
        <v>2022-23Strathbogie ShireLB4</v>
      </c>
      <c r="B6766" s="17" t="s">
        <v>289</v>
      </c>
      <c r="C6766" s="17" t="s">
        <v>188</v>
      </c>
      <c r="D6766" s="17" t="s">
        <v>331</v>
      </c>
      <c r="E6766" s="17">
        <v>0.22806548414891401</v>
      </c>
      <c r="F6766" s="17">
        <v>0.122091598425925</v>
      </c>
      <c r="G6766" s="17">
        <v>0.114467847311001</v>
      </c>
    </row>
    <row r="6767" spans="1:7" x14ac:dyDescent="0.3">
      <c r="A6767" s="17" t="str">
        <f t="shared" si="110"/>
        <v>2022-23Strathbogie ShireMC5</v>
      </c>
      <c r="B6767" s="17" t="s">
        <v>289</v>
      </c>
      <c r="C6767" s="17" t="s">
        <v>188</v>
      </c>
      <c r="D6767" s="17" t="s">
        <v>303</v>
      </c>
      <c r="E6767" s="17">
        <v>0.73333333333333295</v>
      </c>
      <c r="F6767" s="17">
        <v>0.822019356937015</v>
      </c>
      <c r="G6767" s="17">
        <v>0.81645995244027603</v>
      </c>
    </row>
    <row r="6768" spans="1:7" x14ac:dyDescent="0.3">
      <c r="A6768" s="17" t="str">
        <f t="shared" si="110"/>
        <v>2022-23Strathbogie ShireMC4</v>
      </c>
      <c r="B6768" s="17" t="s">
        <v>289</v>
      </c>
      <c r="C6768" s="17" t="s">
        <v>188</v>
      </c>
      <c r="D6768" s="17" t="s">
        <v>304</v>
      </c>
      <c r="E6768" s="17">
        <v>0.69459459459459505</v>
      </c>
      <c r="F6768" s="17">
        <v>0.77911428914280301</v>
      </c>
      <c r="G6768" s="17">
        <v>0.79914260513975899</v>
      </c>
    </row>
    <row r="6769" spans="1:7" x14ac:dyDescent="0.3">
      <c r="A6769" s="17" t="str">
        <f t="shared" ref="A6769:A6832" si="111">CONCATENATE(B6769,C6769,D6769)</f>
        <v>2022-23Strathbogie ShireMC3</v>
      </c>
      <c r="B6769" s="17" t="s">
        <v>289</v>
      </c>
      <c r="C6769" s="17" t="s">
        <v>188</v>
      </c>
      <c r="D6769" s="17" t="s">
        <v>297</v>
      </c>
      <c r="E6769" s="17">
        <v>88.829086538461496</v>
      </c>
      <c r="F6769" s="17">
        <v>86.610523781947194</v>
      </c>
      <c r="G6769" s="17">
        <v>87.138168072554905</v>
      </c>
    </row>
    <row r="6770" spans="1:7" x14ac:dyDescent="0.3">
      <c r="A6770" s="17" t="str">
        <f t="shared" si="111"/>
        <v>2022-23Strathbogie ShireMC2</v>
      </c>
      <c r="B6770" s="17" t="s">
        <v>289</v>
      </c>
      <c r="C6770" s="17" t="s">
        <v>188</v>
      </c>
      <c r="D6770" s="17" t="s">
        <v>320</v>
      </c>
      <c r="E6770" s="17">
        <v>1</v>
      </c>
      <c r="F6770" s="17">
        <v>1.02181898787823</v>
      </c>
      <c r="G6770" s="17">
        <v>1.00959339883766</v>
      </c>
    </row>
    <row r="6771" spans="1:7" x14ac:dyDescent="0.3">
      <c r="A6771" s="17" t="str">
        <f t="shared" si="111"/>
        <v>2022-23Strathbogie ShireLB5</v>
      </c>
      <c r="B6771" s="17" t="s">
        <v>289</v>
      </c>
      <c r="C6771" s="17" t="s">
        <v>188</v>
      </c>
      <c r="D6771" s="17" t="s">
        <v>330</v>
      </c>
      <c r="E6771" s="17">
        <v>24.441381109758201</v>
      </c>
      <c r="F6771" s="17">
        <v>35.380655636704098</v>
      </c>
      <c r="G6771" s="17">
        <v>39.4519816965988</v>
      </c>
    </row>
    <row r="6772" spans="1:7" x14ac:dyDescent="0.3">
      <c r="A6772" s="17" t="str">
        <f t="shared" si="111"/>
        <v>2022-23Strathbogie ShireMC6</v>
      </c>
      <c r="B6772" s="17" t="s">
        <v>289</v>
      </c>
      <c r="C6772" s="17" t="s">
        <v>188</v>
      </c>
      <c r="D6772" s="17" t="s">
        <v>302</v>
      </c>
      <c r="E6772" s="17">
        <v>0.949367088607595</v>
      </c>
      <c r="F6772" s="17">
        <v>0.97788007754137096</v>
      </c>
      <c r="G6772" s="17">
        <v>0.99135739094049602</v>
      </c>
    </row>
    <row r="6773" spans="1:7" x14ac:dyDescent="0.3">
      <c r="A6773" s="17" t="str">
        <f t="shared" si="111"/>
        <v>2022-23Strathbogie ShireLB2</v>
      </c>
      <c r="B6773" s="17" t="s">
        <v>289</v>
      </c>
      <c r="C6773" s="17" t="s">
        <v>188</v>
      </c>
      <c r="D6773" s="17" t="s">
        <v>334</v>
      </c>
      <c r="E6773" s="17">
        <v>0.53416502043135905</v>
      </c>
      <c r="F6773" s="17">
        <v>0.62179871830665301</v>
      </c>
      <c r="G6773" s="17">
        <v>0.51884248441373304</v>
      </c>
    </row>
    <row r="6774" spans="1:7" x14ac:dyDescent="0.3">
      <c r="A6774" s="17" t="str">
        <f t="shared" si="111"/>
        <v>2022-23Surf Coast ShireO2</v>
      </c>
      <c r="B6774" s="17" t="s">
        <v>289</v>
      </c>
      <c r="C6774" s="17" t="s">
        <v>189</v>
      </c>
      <c r="D6774" s="17" t="s">
        <v>315</v>
      </c>
      <c r="E6774" s="17">
        <v>0.240882964612639</v>
      </c>
      <c r="F6774" s="17">
        <v>0.148505628817174</v>
      </c>
      <c r="G6774" s="17">
        <v>0.15021049230477601</v>
      </c>
    </row>
    <row r="6775" spans="1:7" x14ac:dyDescent="0.3">
      <c r="A6775" s="17" t="str">
        <f t="shared" si="111"/>
        <v>2022-23Surf Coast ShireL2</v>
      </c>
      <c r="B6775" s="17" t="s">
        <v>289</v>
      </c>
      <c r="C6775" s="17" t="s">
        <v>189</v>
      </c>
      <c r="D6775" s="17" t="s">
        <v>316</v>
      </c>
      <c r="E6775" s="17">
        <v>-1.70691277451903</v>
      </c>
      <c r="F6775" s="17">
        <v>0.26483524241297501</v>
      </c>
      <c r="G6775" s="17">
        <v>0.400057053538937</v>
      </c>
    </row>
    <row r="6776" spans="1:7" x14ac:dyDescent="0.3">
      <c r="A6776" s="17" t="str">
        <f t="shared" si="111"/>
        <v>2022-23Surf Coast ShireL1</v>
      </c>
      <c r="B6776" s="17" t="s">
        <v>289</v>
      </c>
      <c r="C6776" s="17" t="s">
        <v>189</v>
      </c>
      <c r="D6776" s="17" t="s">
        <v>63</v>
      </c>
      <c r="E6776" s="17">
        <v>2.1918480110508298</v>
      </c>
      <c r="F6776" s="17">
        <v>2.64124785824758</v>
      </c>
      <c r="G6776" s="17">
        <v>2.6235884573628798</v>
      </c>
    </row>
    <row r="6777" spans="1:7" x14ac:dyDescent="0.3">
      <c r="A6777" s="17" t="str">
        <f t="shared" si="111"/>
        <v>2022-23Surf Coast ShireE4</v>
      </c>
      <c r="B6777" s="17" t="s">
        <v>289</v>
      </c>
      <c r="C6777" s="17" t="s">
        <v>189</v>
      </c>
      <c r="D6777" s="17" t="s">
        <v>299</v>
      </c>
      <c r="E6777" s="17">
        <v>2169.2663443346601</v>
      </c>
      <c r="F6777" s="17">
        <v>1846.8824585038799</v>
      </c>
      <c r="G6777" s="17">
        <v>1874.79721156764</v>
      </c>
    </row>
    <row r="6778" spans="1:7" x14ac:dyDescent="0.3">
      <c r="A6778" s="17" t="str">
        <f t="shared" si="111"/>
        <v>2022-23Surf Coast ShireE2</v>
      </c>
      <c r="B6778" s="17" t="s">
        <v>289</v>
      </c>
      <c r="C6778" s="17" t="s">
        <v>189</v>
      </c>
      <c r="D6778" s="17" t="s">
        <v>54</v>
      </c>
      <c r="E6778" s="17">
        <v>4230.2291360100899</v>
      </c>
      <c r="F6778" s="17">
        <v>3923.0064852901201</v>
      </c>
      <c r="G6778" s="17">
        <v>4121.2741429155903</v>
      </c>
    </row>
    <row r="6779" spans="1:7" x14ac:dyDescent="0.3">
      <c r="A6779" s="17" t="str">
        <f t="shared" si="111"/>
        <v>2022-23Surf Coast ShireWC5</v>
      </c>
      <c r="B6779" s="17" t="s">
        <v>289</v>
      </c>
      <c r="C6779" s="17" t="s">
        <v>189</v>
      </c>
      <c r="D6779" s="17" t="s">
        <v>46</v>
      </c>
      <c r="E6779" s="17">
        <v>0.73565752073786195</v>
      </c>
      <c r="F6779" s="17">
        <v>0.48157373029276901</v>
      </c>
      <c r="G6779" s="17">
        <v>0.50493190434360402</v>
      </c>
    </row>
    <row r="6780" spans="1:7" x14ac:dyDescent="0.3">
      <c r="A6780" s="17" t="str">
        <f t="shared" si="111"/>
        <v>2022-23Surf Coast ShireWC2</v>
      </c>
      <c r="B6780" s="17" t="s">
        <v>289</v>
      </c>
      <c r="C6780" s="17" t="s">
        <v>189</v>
      </c>
      <c r="D6780" s="17" t="s">
        <v>293</v>
      </c>
      <c r="E6780" s="17">
        <v>4.4143483608095204</v>
      </c>
      <c r="F6780" s="17">
        <v>6.0319201847867001</v>
      </c>
      <c r="G6780" s="17">
        <v>3.7542024324584302</v>
      </c>
    </row>
    <row r="6781" spans="1:7" x14ac:dyDescent="0.3">
      <c r="A6781" s="17" t="str">
        <f t="shared" si="111"/>
        <v>2022-23Surf Coast ShireWC3</v>
      </c>
      <c r="B6781" s="17" t="s">
        <v>289</v>
      </c>
      <c r="C6781" s="17" t="s">
        <v>189</v>
      </c>
      <c r="D6781" s="17" t="s">
        <v>292</v>
      </c>
      <c r="E6781" s="17">
        <v>90.768521919860802</v>
      </c>
      <c r="F6781" s="17">
        <v>137.95516789220801</v>
      </c>
      <c r="G6781" s="17">
        <v>131.51140651485699</v>
      </c>
    </row>
    <row r="6782" spans="1:7" x14ac:dyDescent="0.3">
      <c r="A6782" s="17" t="str">
        <f t="shared" si="111"/>
        <v>2022-23Surf Coast ShireO3</v>
      </c>
      <c r="B6782" s="17" t="s">
        <v>289</v>
      </c>
      <c r="C6782" s="17" t="s">
        <v>189</v>
      </c>
      <c r="D6782" s="17" t="s">
        <v>314</v>
      </c>
      <c r="E6782" s="17">
        <v>4.0725760230566399E-2</v>
      </c>
      <c r="F6782" s="17">
        <v>2.9313650044590699E-2</v>
      </c>
      <c r="G6782" s="17">
        <v>3.7135975614160599E-2</v>
      </c>
    </row>
    <row r="6783" spans="1:7" x14ac:dyDescent="0.3">
      <c r="A6783" s="17" t="str">
        <f t="shared" si="111"/>
        <v>2022-23Surf Coast ShireC5</v>
      </c>
      <c r="B6783" s="17" t="s">
        <v>289</v>
      </c>
      <c r="C6783" s="17" t="s">
        <v>189</v>
      </c>
      <c r="D6783" s="17" t="s">
        <v>308</v>
      </c>
      <c r="E6783" s="17">
        <v>291.99689199689197</v>
      </c>
      <c r="F6783" s="17">
        <v>564.26027484438498</v>
      </c>
      <c r="G6783" s="17">
        <v>608.08926455673395</v>
      </c>
    </row>
    <row r="6784" spans="1:7" x14ac:dyDescent="0.3">
      <c r="A6784" s="17" t="str">
        <f t="shared" si="111"/>
        <v>2022-23Surf Coast ShireWC1</v>
      </c>
      <c r="B6784" s="17" t="s">
        <v>289</v>
      </c>
      <c r="C6784" s="17" t="s">
        <v>189</v>
      </c>
      <c r="D6784" s="17" t="s">
        <v>294</v>
      </c>
      <c r="E6784" s="17">
        <v>357.62965827251202</v>
      </c>
      <c r="F6784" s="17">
        <v>142.272041912909</v>
      </c>
      <c r="G6784" s="17">
        <v>118.168060602379</v>
      </c>
    </row>
    <row r="6785" spans="1:7" x14ac:dyDescent="0.3">
      <c r="A6785" s="17" t="str">
        <f t="shared" si="111"/>
        <v>2022-23Surf Coast ShireWC4</v>
      </c>
      <c r="B6785" s="17" t="s">
        <v>289</v>
      </c>
      <c r="C6785" s="17" t="s">
        <v>189</v>
      </c>
      <c r="D6785" s="17" t="s">
        <v>291</v>
      </c>
      <c r="E6785" s="17">
        <v>63.425635361786497</v>
      </c>
      <c r="F6785" s="17">
        <v>77.599560290157896</v>
      </c>
      <c r="G6785" s="17">
        <v>79.187569800334302</v>
      </c>
    </row>
    <row r="6786" spans="1:7" x14ac:dyDescent="0.3">
      <c r="A6786" s="17" t="str">
        <f t="shared" si="111"/>
        <v>2022-23Surf Coast ShireO4</v>
      </c>
      <c r="B6786" s="17" t="s">
        <v>289</v>
      </c>
      <c r="C6786" s="17" t="s">
        <v>189</v>
      </c>
      <c r="D6786" s="17" t="s">
        <v>313</v>
      </c>
      <c r="E6786" s="17">
        <v>0.44145520420716799</v>
      </c>
      <c r="F6786" s="17">
        <v>0.195570360867104</v>
      </c>
      <c r="G6786" s="17">
        <v>0.21709661932878299</v>
      </c>
    </row>
    <row r="6787" spans="1:7" x14ac:dyDescent="0.3">
      <c r="A6787" s="17" t="str">
        <f t="shared" si="111"/>
        <v>2022-23Surf Coast ShireO5</v>
      </c>
      <c r="B6787" s="17" t="s">
        <v>289</v>
      </c>
      <c r="C6787" s="17" t="s">
        <v>189</v>
      </c>
      <c r="D6787" s="17" t="s">
        <v>70</v>
      </c>
      <c r="E6787" s="17">
        <v>0.66684703208700802</v>
      </c>
      <c r="F6787" s="17">
        <v>1.1059595598276799</v>
      </c>
      <c r="G6787" s="17">
        <v>1.0302152274769401</v>
      </c>
    </row>
    <row r="6788" spans="1:7" x14ac:dyDescent="0.3">
      <c r="A6788" s="17" t="str">
        <f t="shared" si="111"/>
        <v>2022-23Surf Coast ShireOP1</v>
      </c>
      <c r="B6788" s="17" t="s">
        <v>289</v>
      </c>
      <c r="C6788" s="17" t="s">
        <v>189</v>
      </c>
      <c r="D6788" s="17" t="s">
        <v>306</v>
      </c>
      <c r="E6788" s="17">
        <v>-0.12347305656669399</v>
      </c>
      <c r="F6788" s="17">
        <v>-1.20220242720441E-2</v>
      </c>
      <c r="G6788" s="17">
        <v>-1.39067463316225E-2</v>
      </c>
    </row>
    <row r="6789" spans="1:7" x14ac:dyDescent="0.3">
      <c r="A6789" s="17" t="str">
        <f t="shared" si="111"/>
        <v>2022-23Surf Coast ShireS1</v>
      </c>
      <c r="B6789" s="17" t="s">
        <v>289</v>
      </c>
      <c r="C6789" s="17" t="s">
        <v>189</v>
      </c>
      <c r="D6789" s="17" t="s">
        <v>116</v>
      </c>
      <c r="E6789" s="17">
        <v>0.68187096630116795</v>
      </c>
      <c r="F6789" s="17">
        <v>0.58414073656118604</v>
      </c>
      <c r="G6789" s="17">
        <v>0.55576037263242795</v>
      </c>
    </row>
    <row r="6790" spans="1:7" x14ac:dyDescent="0.3">
      <c r="A6790" s="17" t="str">
        <f t="shared" si="111"/>
        <v>2022-23Surf Coast ShireS2</v>
      </c>
      <c r="B6790" s="17" t="s">
        <v>289</v>
      </c>
      <c r="C6790" s="17" t="s">
        <v>189</v>
      </c>
      <c r="D6790" s="17" t="s">
        <v>317</v>
      </c>
      <c r="E6790" s="17">
        <v>1.9677885830023298E-3</v>
      </c>
      <c r="F6790" s="17">
        <v>3.07688577560212E-3</v>
      </c>
      <c r="G6790" s="17">
        <v>3.2832652195587501E-3</v>
      </c>
    </row>
    <row r="6791" spans="1:7" x14ac:dyDescent="0.3">
      <c r="A6791" s="17" t="str">
        <f t="shared" si="111"/>
        <v>2022-23Surf Coast ShireC1</v>
      </c>
      <c r="B6791" s="17" t="s">
        <v>289</v>
      </c>
      <c r="C6791" s="17" t="s">
        <v>189</v>
      </c>
      <c r="D6791" s="17" t="s">
        <v>312</v>
      </c>
      <c r="E6791" s="17">
        <v>2605.9570059570101</v>
      </c>
      <c r="F6791" s="17">
        <v>2409.9772621942202</v>
      </c>
      <c r="G6791" s="17">
        <v>2527.6408925668902</v>
      </c>
    </row>
    <row r="6792" spans="1:7" x14ac:dyDescent="0.3">
      <c r="A6792" s="17" t="str">
        <f t="shared" si="111"/>
        <v>2022-23Surf Coast ShireC2</v>
      </c>
      <c r="B6792" s="17" t="s">
        <v>289</v>
      </c>
      <c r="C6792" s="17" t="s">
        <v>189</v>
      </c>
      <c r="D6792" s="17" t="s">
        <v>311</v>
      </c>
      <c r="E6792" s="17">
        <v>21109.764309764301</v>
      </c>
      <c r="F6792" s="17">
        <v>17890.101708148799</v>
      </c>
      <c r="G6792" s="17">
        <v>21055.4866614577</v>
      </c>
    </row>
    <row r="6793" spans="1:7" x14ac:dyDescent="0.3">
      <c r="A6793" s="17" t="str">
        <f t="shared" si="111"/>
        <v>2022-23Surf Coast ShireC4</v>
      </c>
      <c r="B6793" s="17" t="s">
        <v>289</v>
      </c>
      <c r="C6793" s="17" t="s">
        <v>189</v>
      </c>
      <c r="D6793" s="17" t="s">
        <v>309</v>
      </c>
      <c r="E6793" s="17">
        <v>1915.79901579902</v>
      </c>
      <c r="F6793" s="17">
        <v>1671.0885249641201</v>
      </c>
      <c r="G6793" s="17">
        <v>1741.54916294848</v>
      </c>
    </row>
    <row r="6794" spans="1:7" x14ac:dyDescent="0.3">
      <c r="A6794" s="17" t="str">
        <f t="shared" si="111"/>
        <v>2022-23Surf Coast ShireC6</v>
      </c>
      <c r="B6794" s="17" t="s">
        <v>289</v>
      </c>
      <c r="C6794" s="17" t="s">
        <v>189</v>
      </c>
      <c r="D6794" s="17" t="s">
        <v>307</v>
      </c>
      <c r="E6794" s="17">
        <v>10</v>
      </c>
      <c r="F6794" s="17">
        <v>5.4936708860759502</v>
      </c>
      <c r="G6794" s="17">
        <v>5.0526315789473699</v>
      </c>
    </row>
    <row r="6795" spans="1:7" x14ac:dyDescent="0.3">
      <c r="A6795" s="17" t="str">
        <f t="shared" si="111"/>
        <v>2022-23Surf Coast ShireC7</v>
      </c>
      <c r="B6795" s="17" t="s">
        <v>289</v>
      </c>
      <c r="C6795" s="17" t="s">
        <v>189</v>
      </c>
      <c r="D6795" s="17" t="s">
        <v>296</v>
      </c>
      <c r="E6795" s="17">
        <v>0.132850241545894</v>
      </c>
      <c r="F6795" s="17">
        <v>0.182727611163157</v>
      </c>
      <c r="G6795" s="17">
        <v>0.18457679769712301</v>
      </c>
    </row>
    <row r="6796" spans="1:7" x14ac:dyDescent="0.3">
      <c r="A6796" s="17" t="str">
        <f t="shared" si="111"/>
        <v>2022-23Surf Coast ShireSP3</v>
      </c>
      <c r="B6796" s="17" t="s">
        <v>289</v>
      </c>
      <c r="C6796" s="17" t="s">
        <v>189</v>
      </c>
      <c r="D6796" s="17" t="s">
        <v>295</v>
      </c>
      <c r="E6796" s="17">
        <v>3303.4949150000002</v>
      </c>
      <c r="F6796" s="17">
        <v>3010.6430743850301</v>
      </c>
      <c r="G6796" s="17">
        <v>2455.5651759744401</v>
      </c>
    </row>
    <row r="6797" spans="1:7" x14ac:dyDescent="0.3">
      <c r="A6797" s="17" t="str">
        <f t="shared" si="111"/>
        <v>2022-23Surf Coast ShireSP2</v>
      </c>
      <c r="B6797" s="17" t="s">
        <v>289</v>
      </c>
      <c r="C6797" s="17" t="s">
        <v>189</v>
      </c>
      <c r="D6797" s="17" t="s">
        <v>38</v>
      </c>
      <c r="E6797" s="17">
        <v>0.69093851132686102</v>
      </c>
      <c r="F6797" s="17">
        <v>0.63316761822819201</v>
      </c>
      <c r="G6797" s="17">
        <v>0.56201387894667298</v>
      </c>
    </row>
    <row r="6798" spans="1:7" x14ac:dyDescent="0.3">
      <c r="A6798" s="17" t="str">
        <f t="shared" si="111"/>
        <v>2022-23Surf Coast ShireC3</v>
      </c>
      <c r="B6798" s="17" t="s">
        <v>289</v>
      </c>
      <c r="C6798" s="17" t="s">
        <v>189</v>
      </c>
      <c r="D6798" s="17" t="s">
        <v>310</v>
      </c>
      <c r="E6798" s="17">
        <v>35.763576913457896</v>
      </c>
      <c r="F6798" s="17">
        <v>105.235536283898</v>
      </c>
      <c r="G6798" s="17">
        <v>17.985387907078699</v>
      </c>
    </row>
    <row r="6799" spans="1:7" x14ac:dyDescent="0.3">
      <c r="A6799" s="17" t="str">
        <f t="shared" si="111"/>
        <v>2022-23Surf Coast ShireAM7</v>
      </c>
      <c r="B6799" s="17" t="s">
        <v>289</v>
      </c>
      <c r="C6799" s="17" t="s">
        <v>189</v>
      </c>
      <c r="D6799" s="17" t="s">
        <v>326</v>
      </c>
      <c r="E6799" s="17">
        <v>0</v>
      </c>
      <c r="F6799" s="17">
        <v>0.63968792645263195</v>
      </c>
      <c r="G6799" s="17">
        <v>0.44685242518059898</v>
      </c>
    </row>
    <row r="6800" spans="1:7" x14ac:dyDescent="0.3">
      <c r="A6800" s="17" t="str">
        <f t="shared" si="111"/>
        <v>2022-23Surf Coast ShireG4</v>
      </c>
      <c r="B6800" s="17" t="s">
        <v>289</v>
      </c>
      <c r="C6800" s="17" t="s">
        <v>189</v>
      </c>
      <c r="D6800" s="17" t="s">
        <v>336</v>
      </c>
      <c r="E6800" s="17">
        <v>51101.280508023803</v>
      </c>
      <c r="F6800" s="17">
        <v>57531.340882433498</v>
      </c>
      <c r="G6800" s="17">
        <v>51769.247578952003</v>
      </c>
    </row>
    <row r="6801" spans="1:7" x14ac:dyDescent="0.3">
      <c r="A6801" s="17" t="str">
        <f t="shared" si="111"/>
        <v>2022-23Surf Coast ShireG3</v>
      </c>
      <c r="B6801" s="17" t="s">
        <v>289</v>
      </c>
      <c r="C6801" s="17" t="s">
        <v>189</v>
      </c>
      <c r="D6801" s="17" t="s">
        <v>337</v>
      </c>
      <c r="E6801" s="17">
        <v>0.94949494949494995</v>
      </c>
      <c r="F6801" s="17">
        <v>0.926844095214302</v>
      </c>
      <c r="G6801" s="17">
        <v>0.92101944762063703</v>
      </c>
    </row>
    <row r="6802" spans="1:7" x14ac:dyDescent="0.3">
      <c r="A6802" s="17" t="str">
        <f t="shared" si="111"/>
        <v>2022-23Surf Coast ShireG2</v>
      </c>
      <c r="B6802" s="17" t="s">
        <v>289</v>
      </c>
      <c r="C6802" s="17" t="s">
        <v>189</v>
      </c>
      <c r="D6802" s="17" t="s">
        <v>22</v>
      </c>
      <c r="E6802" s="17">
        <v>52</v>
      </c>
      <c r="F6802" s="17">
        <v>53.875641025641002</v>
      </c>
      <c r="G6802" s="17">
        <v>48.789473684210499</v>
      </c>
    </row>
    <row r="6803" spans="1:7" x14ac:dyDescent="0.3">
      <c r="A6803" s="17" t="str">
        <f t="shared" si="111"/>
        <v>2022-23Surf Coast ShireG1</v>
      </c>
      <c r="B6803" s="17" t="s">
        <v>289</v>
      </c>
      <c r="C6803" s="17" t="s">
        <v>189</v>
      </c>
      <c r="D6803" s="17" t="s">
        <v>338</v>
      </c>
      <c r="E6803" s="17">
        <v>7.1428571428571397E-2</v>
      </c>
      <c r="F6803" s="17">
        <v>8.9952113267928305E-2</v>
      </c>
      <c r="G6803" s="17">
        <v>7.9395617707651397E-2</v>
      </c>
    </row>
    <row r="6804" spans="1:7" x14ac:dyDescent="0.3">
      <c r="A6804" s="17" t="str">
        <f t="shared" si="111"/>
        <v>2022-23Surf Coast ShireFS4</v>
      </c>
      <c r="B6804" s="17" t="s">
        <v>289</v>
      </c>
      <c r="C6804" s="17" t="s">
        <v>189</v>
      </c>
      <c r="D6804" s="17" t="s">
        <v>339</v>
      </c>
      <c r="E6804" s="17">
        <v>1</v>
      </c>
      <c r="F6804" s="17">
        <v>0.84019844555310996</v>
      </c>
      <c r="G6804" s="17">
        <v>0.90996094204162503</v>
      </c>
    </row>
    <row r="6805" spans="1:7" x14ac:dyDescent="0.3">
      <c r="A6805" s="17" t="str">
        <f t="shared" si="111"/>
        <v>2022-23Surf Coast ShireFS3</v>
      </c>
      <c r="B6805" s="17" t="s">
        <v>289</v>
      </c>
      <c r="C6805" s="17" t="s">
        <v>189</v>
      </c>
      <c r="D6805" s="17" t="s">
        <v>333</v>
      </c>
      <c r="E6805" s="17">
        <v>526.08262999213605</v>
      </c>
      <c r="F6805" s="17">
        <v>533.95638105639796</v>
      </c>
      <c r="G6805" s="17">
        <v>489.51446582349899</v>
      </c>
    </row>
    <row r="6806" spans="1:7" x14ac:dyDescent="0.3">
      <c r="A6806" s="17" t="str">
        <f t="shared" si="111"/>
        <v>2022-23Surf Coast ShireG5</v>
      </c>
      <c r="B6806" s="17" t="s">
        <v>289</v>
      </c>
      <c r="C6806" s="17" t="s">
        <v>189</v>
      </c>
      <c r="D6806" s="17" t="s">
        <v>335</v>
      </c>
      <c r="E6806" s="17">
        <v>54</v>
      </c>
      <c r="F6806" s="17">
        <v>53.15</v>
      </c>
      <c r="G6806" s="17">
        <v>48.368421052631597</v>
      </c>
    </row>
    <row r="6807" spans="1:7" x14ac:dyDescent="0.3">
      <c r="A6807" s="17" t="str">
        <f t="shared" si="111"/>
        <v>2022-23Surf Coast ShireFS1</v>
      </c>
      <c r="B6807" s="17" t="s">
        <v>289</v>
      </c>
      <c r="C6807" s="17" t="s">
        <v>189</v>
      </c>
      <c r="D6807" s="17" t="s">
        <v>327</v>
      </c>
      <c r="E6807" s="17">
        <v>1.47826086956522</v>
      </c>
      <c r="F6807" s="17">
        <v>2.0179266072490498</v>
      </c>
      <c r="G6807" s="17">
        <v>1.94330320074027</v>
      </c>
    </row>
    <row r="6808" spans="1:7" x14ac:dyDescent="0.3">
      <c r="A6808" s="17" t="str">
        <f t="shared" si="111"/>
        <v>2022-23Surf Coast ShireAM5</v>
      </c>
      <c r="B6808" s="17" t="s">
        <v>289</v>
      </c>
      <c r="C6808" s="17" t="s">
        <v>189</v>
      </c>
      <c r="D6808" s="17" t="s">
        <v>324</v>
      </c>
      <c r="E6808" s="17">
        <v>0</v>
      </c>
      <c r="F6808" s="17">
        <v>0.36645320055673702</v>
      </c>
      <c r="G6808" s="17">
        <v>0.36992027948128098</v>
      </c>
    </row>
    <row r="6809" spans="1:7" x14ac:dyDescent="0.3">
      <c r="A6809" s="17" t="str">
        <f t="shared" si="111"/>
        <v>2022-23Surf Coast ShireAM6</v>
      </c>
      <c r="B6809" s="17" t="s">
        <v>289</v>
      </c>
      <c r="C6809" s="17" t="s">
        <v>189</v>
      </c>
      <c r="D6809" s="17" t="s">
        <v>325</v>
      </c>
      <c r="E6809" s="17">
        <v>12.4445081572132</v>
      </c>
      <c r="F6809" s="17">
        <v>14.217352510829301</v>
      </c>
      <c r="G6809" s="17">
        <v>18.2093771358971</v>
      </c>
    </row>
    <row r="6810" spans="1:7" x14ac:dyDescent="0.3">
      <c r="A6810" s="17" t="str">
        <f t="shared" si="111"/>
        <v>2022-23Surf Coast ShireAM2</v>
      </c>
      <c r="B6810" s="17" t="s">
        <v>289</v>
      </c>
      <c r="C6810" s="17" t="s">
        <v>189</v>
      </c>
      <c r="D6810" s="17" t="s">
        <v>323</v>
      </c>
      <c r="E6810" s="17">
        <v>0.73134328358209</v>
      </c>
      <c r="F6810" s="17">
        <v>0.43219647255364302</v>
      </c>
      <c r="G6810" s="17">
        <v>0.40831154164153</v>
      </c>
    </row>
    <row r="6811" spans="1:7" x14ac:dyDescent="0.3">
      <c r="A6811" s="17" t="str">
        <f t="shared" si="111"/>
        <v>2022-23Surf Coast ShireSP4</v>
      </c>
      <c r="B6811" s="17" t="s">
        <v>289</v>
      </c>
      <c r="C6811" s="17" t="s">
        <v>189</v>
      </c>
      <c r="D6811" s="17" t="s">
        <v>319</v>
      </c>
      <c r="E6811" s="17">
        <v>0.83333333333333304</v>
      </c>
      <c r="F6811" s="17">
        <v>0.52134335627158601</v>
      </c>
      <c r="G6811" s="17">
        <v>0.55194862155388502</v>
      </c>
    </row>
    <row r="6812" spans="1:7" x14ac:dyDescent="0.3">
      <c r="A6812" s="17" t="str">
        <f t="shared" si="111"/>
        <v>2022-23Surf Coast ShireAF7</v>
      </c>
      <c r="B6812" s="17" t="s">
        <v>289</v>
      </c>
      <c r="C6812" s="17" t="s">
        <v>189</v>
      </c>
      <c r="D6812" s="17" t="s">
        <v>322</v>
      </c>
      <c r="E6812" s="17">
        <v>23.0908126888217</v>
      </c>
      <c r="F6812" s="17">
        <v>11.500413423283</v>
      </c>
      <c r="G6812" s="17">
        <v>13.3978698899947</v>
      </c>
    </row>
    <row r="6813" spans="1:7" x14ac:dyDescent="0.3">
      <c r="A6813" s="17" t="str">
        <f t="shared" si="111"/>
        <v>2022-23Surf Coast ShireAF6</v>
      </c>
      <c r="B6813" s="17" t="s">
        <v>289</v>
      </c>
      <c r="C6813" s="17" t="s">
        <v>189</v>
      </c>
      <c r="D6813" s="17" t="s">
        <v>332</v>
      </c>
      <c r="E6813" s="17">
        <v>0.17145817145817099</v>
      </c>
      <c r="F6813" s="17">
        <v>4.5893074838611296</v>
      </c>
      <c r="G6813" s="17">
        <v>3.7048875802930099</v>
      </c>
    </row>
    <row r="6814" spans="1:7" x14ac:dyDescent="0.3">
      <c r="A6814" s="17" t="str">
        <f t="shared" si="111"/>
        <v>2022-23Surf Coast ShireAF2</v>
      </c>
      <c r="B6814" s="17" t="s">
        <v>289</v>
      </c>
      <c r="C6814" s="17" t="s">
        <v>189</v>
      </c>
      <c r="D6814" s="17" t="s">
        <v>321</v>
      </c>
      <c r="E6814" s="17">
        <v>1</v>
      </c>
      <c r="F6814" s="17">
        <v>1.5932435144763899</v>
      </c>
      <c r="G6814" s="17">
        <v>1.0763157894736799</v>
      </c>
    </row>
    <row r="6815" spans="1:7" x14ac:dyDescent="0.3">
      <c r="A6815" s="17" t="str">
        <f t="shared" si="111"/>
        <v>2022-23Surf Coast ShireFS2</v>
      </c>
      <c r="B6815" s="17" t="s">
        <v>289</v>
      </c>
      <c r="C6815" s="17" t="s">
        <v>189</v>
      </c>
      <c r="D6815" s="17" t="s">
        <v>328</v>
      </c>
      <c r="E6815" s="17">
        <v>0.98675496688741704</v>
      </c>
      <c r="F6815" s="17">
        <v>0.86800034719728203</v>
      </c>
      <c r="G6815" s="17">
        <v>0.91349926831543604</v>
      </c>
    </row>
    <row r="6816" spans="1:7" x14ac:dyDescent="0.3">
      <c r="A6816" s="17" t="str">
        <f t="shared" si="111"/>
        <v>2022-23Surf Coast ShireR4</v>
      </c>
      <c r="B6816" s="17" t="s">
        <v>289</v>
      </c>
      <c r="C6816" s="17" t="s">
        <v>189</v>
      </c>
      <c r="D6816" s="17" t="s">
        <v>290</v>
      </c>
      <c r="E6816" s="17">
        <v>29.4577746077033</v>
      </c>
      <c r="F6816" s="17">
        <v>18.264228852014799</v>
      </c>
      <c r="G6816" s="17">
        <v>8.8172419125648904</v>
      </c>
    </row>
    <row r="6817" spans="1:7" x14ac:dyDescent="0.3">
      <c r="A6817" s="17" t="str">
        <f t="shared" si="111"/>
        <v>2022-23Surf Coast ShireAM1</v>
      </c>
      <c r="B6817" s="17" t="s">
        <v>289</v>
      </c>
      <c r="C6817" s="17" t="s">
        <v>189</v>
      </c>
      <c r="D6817" s="17" t="s">
        <v>318</v>
      </c>
      <c r="E6817" s="17">
        <v>1.2365805168986099</v>
      </c>
      <c r="F6817" s="17">
        <v>1.9084866693768601</v>
      </c>
      <c r="G6817" s="17">
        <v>1.6272774144573501</v>
      </c>
    </row>
    <row r="6818" spans="1:7" x14ac:dyDescent="0.3">
      <c r="A6818" s="17" t="str">
        <f t="shared" si="111"/>
        <v>2022-23Surf Coast ShireLB1</v>
      </c>
      <c r="B6818" s="17" t="s">
        <v>289</v>
      </c>
      <c r="C6818" s="17" t="s">
        <v>189</v>
      </c>
      <c r="D6818" s="17" t="s">
        <v>329</v>
      </c>
      <c r="E6818" s="17">
        <v>7.02992548673984</v>
      </c>
      <c r="F6818" s="17">
        <v>3.7135197666989099</v>
      </c>
      <c r="G6818" s="17">
        <v>3.2050518700202399</v>
      </c>
    </row>
    <row r="6819" spans="1:7" x14ac:dyDescent="0.3">
      <c r="A6819" s="17" t="str">
        <f t="shared" si="111"/>
        <v>2022-23Surf Coast ShireSP1</v>
      </c>
      <c r="B6819" s="17" t="s">
        <v>289</v>
      </c>
      <c r="C6819" s="17" t="s">
        <v>189</v>
      </c>
      <c r="D6819" s="17" t="s">
        <v>305</v>
      </c>
      <c r="E6819" s="17">
        <v>88</v>
      </c>
      <c r="F6819" s="17">
        <v>87.031818181818196</v>
      </c>
      <c r="G6819" s="17">
        <v>83.642105263157902</v>
      </c>
    </row>
    <row r="6820" spans="1:7" x14ac:dyDescent="0.3">
      <c r="A6820" s="17" t="str">
        <f t="shared" si="111"/>
        <v>2022-23Surf Coast ShireR5</v>
      </c>
      <c r="B6820" s="17" t="s">
        <v>289</v>
      </c>
      <c r="C6820" s="17" t="s">
        <v>189</v>
      </c>
      <c r="D6820" s="17" t="s">
        <v>298</v>
      </c>
      <c r="E6820" s="17">
        <v>56</v>
      </c>
      <c r="F6820" s="17">
        <v>50.147435897435898</v>
      </c>
      <c r="G6820" s="17">
        <v>40.052631578947398</v>
      </c>
    </row>
    <row r="6821" spans="1:7" x14ac:dyDescent="0.3">
      <c r="A6821" s="17" t="str">
        <f t="shared" si="111"/>
        <v>2022-23Surf Coast ShireR3</v>
      </c>
      <c r="B6821" s="17" t="s">
        <v>289</v>
      </c>
      <c r="C6821" s="17" t="s">
        <v>189</v>
      </c>
      <c r="D6821" s="17" t="s">
        <v>300</v>
      </c>
      <c r="E6821" s="17">
        <v>137.526166859368</v>
      </c>
      <c r="F6821" s="17">
        <v>112.740943187181</v>
      </c>
      <c r="G6821" s="17">
        <v>59.171787160309002</v>
      </c>
    </row>
    <row r="6822" spans="1:7" x14ac:dyDescent="0.3">
      <c r="A6822" s="17" t="str">
        <f t="shared" si="111"/>
        <v>2022-23Surf Coast ShireR2</v>
      </c>
      <c r="B6822" s="17" t="s">
        <v>289</v>
      </c>
      <c r="C6822" s="17" t="s">
        <v>189</v>
      </c>
      <c r="D6822" s="17" t="s">
        <v>31</v>
      </c>
      <c r="E6822" s="17">
        <v>0.97585718520470299</v>
      </c>
      <c r="F6822" s="17">
        <v>0.96653235715222696</v>
      </c>
      <c r="G6822" s="17">
        <v>0.967465484371552</v>
      </c>
    </row>
    <row r="6823" spans="1:7" x14ac:dyDescent="0.3">
      <c r="A6823" s="17" t="str">
        <f t="shared" si="111"/>
        <v>2022-23Surf Coast ShireR1</v>
      </c>
      <c r="B6823" s="17" t="s">
        <v>289</v>
      </c>
      <c r="C6823" s="17" t="s">
        <v>189</v>
      </c>
      <c r="D6823" s="17" t="s">
        <v>301</v>
      </c>
      <c r="E6823" s="17">
        <v>84.318698330094506</v>
      </c>
      <c r="F6823" s="17">
        <v>82.350770672540904</v>
      </c>
      <c r="G6823" s="17">
        <v>59.901290849996101</v>
      </c>
    </row>
    <row r="6824" spans="1:7" x14ac:dyDescent="0.3">
      <c r="A6824" s="17" t="str">
        <f t="shared" si="111"/>
        <v>2022-23Surf Coast ShireLB5</v>
      </c>
      <c r="B6824" s="17" t="s">
        <v>289</v>
      </c>
      <c r="C6824" s="17" t="s">
        <v>189</v>
      </c>
      <c r="D6824" s="17" t="s">
        <v>330</v>
      </c>
      <c r="E6824" s="17">
        <v>19.391921263921301</v>
      </c>
      <c r="F6824" s="17">
        <v>35.380655636704098</v>
      </c>
      <c r="G6824" s="17">
        <v>30.486775754781998</v>
      </c>
    </row>
    <row r="6825" spans="1:7" x14ac:dyDescent="0.3">
      <c r="A6825" s="17" t="str">
        <f t="shared" si="111"/>
        <v>2022-23Surf Coast ShireMC5</v>
      </c>
      <c r="B6825" s="17" t="s">
        <v>289</v>
      </c>
      <c r="C6825" s="17" t="s">
        <v>189</v>
      </c>
      <c r="D6825" s="17" t="s">
        <v>303</v>
      </c>
      <c r="E6825" s="17">
        <v>0.77083333333333304</v>
      </c>
      <c r="F6825" s="17">
        <v>0.822019356937015</v>
      </c>
      <c r="G6825" s="17">
        <v>0.68079660160656696</v>
      </c>
    </row>
    <row r="6826" spans="1:7" x14ac:dyDescent="0.3">
      <c r="A6826" s="17" t="str">
        <f t="shared" si="111"/>
        <v>2022-23Surf Coast ShireMC4</v>
      </c>
      <c r="B6826" s="17" t="s">
        <v>289</v>
      </c>
      <c r="C6826" s="17" t="s">
        <v>189</v>
      </c>
      <c r="D6826" s="17" t="s">
        <v>304</v>
      </c>
      <c r="E6826" s="17">
        <v>0.75307966055297004</v>
      </c>
      <c r="F6826" s="17">
        <v>0.77911428914280301</v>
      </c>
      <c r="G6826" s="17">
        <v>0.66933957230727503</v>
      </c>
    </row>
    <row r="6827" spans="1:7" x14ac:dyDescent="0.3">
      <c r="A6827" s="17" t="str">
        <f t="shared" si="111"/>
        <v>2022-23Surf Coast ShireMC3</v>
      </c>
      <c r="B6827" s="17" t="s">
        <v>289</v>
      </c>
      <c r="C6827" s="17" t="s">
        <v>189</v>
      </c>
      <c r="D6827" s="17" t="s">
        <v>297</v>
      </c>
      <c r="E6827" s="17">
        <v>77.207570034876795</v>
      </c>
      <c r="F6827" s="17">
        <v>86.610523781947194</v>
      </c>
      <c r="G6827" s="17">
        <v>74.322893247664197</v>
      </c>
    </row>
    <row r="6828" spans="1:7" x14ac:dyDescent="0.3">
      <c r="A6828" s="17" t="str">
        <f t="shared" si="111"/>
        <v>2022-23Surf Coast ShireMC2</v>
      </c>
      <c r="B6828" s="17" t="s">
        <v>289</v>
      </c>
      <c r="C6828" s="17" t="s">
        <v>189</v>
      </c>
      <c r="D6828" s="17" t="s">
        <v>320</v>
      </c>
      <c r="E6828" s="17">
        <v>1</v>
      </c>
      <c r="F6828" s="17">
        <v>1.02181898787823</v>
      </c>
      <c r="G6828" s="17">
        <v>0.84537121554803496</v>
      </c>
    </row>
    <row r="6829" spans="1:7" x14ac:dyDescent="0.3">
      <c r="A6829" s="17" t="str">
        <f t="shared" si="111"/>
        <v>2022-23Surf Coast ShireMC6</v>
      </c>
      <c r="B6829" s="17" t="s">
        <v>289</v>
      </c>
      <c r="C6829" s="17" t="s">
        <v>189</v>
      </c>
      <c r="D6829" s="17" t="s">
        <v>302</v>
      </c>
      <c r="E6829" s="17">
        <v>0.94736842105263197</v>
      </c>
      <c r="F6829" s="17">
        <v>0.97788007754137096</v>
      </c>
      <c r="G6829" s="17">
        <v>0.80656857930280002</v>
      </c>
    </row>
    <row r="6830" spans="1:7" x14ac:dyDescent="0.3">
      <c r="A6830" s="17" t="str">
        <f t="shared" si="111"/>
        <v>2022-23Surf Coast ShireLB2</v>
      </c>
      <c r="B6830" s="17" t="s">
        <v>289</v>
      </c>
      <c r="C6830" s="17" t="s">
        <v>189</v>
      </c>
      <c r="D6830" s="17" t="s">
        <v>334</v>
      </c>
      <c r="E6830" s="17">
        <v>0.79430084666741296</v>
      </c>
      <c r="F6830" s="17">
        <v>0.62179871830665301</v>
      </c>
      <c r="G6830" s="17">
        <v>0.58064953460827495</v>
      </c>
    </row>
    <row r="6831" spans="1:7" x14ac:dyDescent="0.3">
      <c r="A6831" s="17" t="str">
        <f t="shared" si="111"/>
        <v>2022-23Surf Coast ShireLB4</v>
      </c>
      <c r="B6831" s="17" t="s">
        <v>289</v>
      </c>
      <c r="C6831" s="17" t="s">
        <v>189</v>
      </c>
      <c r="D6831" s="17" t="s">
        <v>331</v>
      </c>
      <c r="E6831" s="17">
        <v>0.14033503861972099</v>
      </c>
      <c r="F6831" s="17">
        <v>0.122091598425925</v>
      </c>
      <c r="G6831" s="17">
        <v>0.13571713090356599</v>
      </c>
    </row>
    <row r="6832" spans="1:7" x14ac:dyDescent="0.3">
      <c r="A6832" s="17" t="str">
        <f t="shared" si="111"/>
        <v>2022-23Swan Hill Rural CityC1</v>
      </c>
      <c r="B6832" s="17" t="s">
        <v>289</v>
      </c>
      <c r="C6832" s="17" t="s">
        <v>190</v>
      </c>
      <c r="D6832" s="17" t="s">
        <v>312</v>
      </c>
      <c r="E6832" s="17">
        <v>2580.7516386098901</v>
      </c>
      <c r="F6832" s="17">
        <v>2409.9772621942202</v>
      </c>
      <c r="G6832" s="17">
        <v>2527.6408925668902</v>
      </c>
    </row>
    <row r="6833" spans="1:7" x14ac:dyDescent="0.3">
      <c r="A6833" s="17" t="str">
        <f t="shared" ref="A6833:A6896" si="112">CONCATENATE(B6833,C6833,D6833)</f>
        <v>2022-23Swan Hill Rural CityS2</v>
      </c>
      <c r="B6833" s="17" t="s">
        <v>289</v>
      </c>
      <c r="C6833" s="17" t="s">
        <v>190</v>
      </c>
      <c r="D6833" s="17" t="s">
        <v>317</v>
      </c>
      <c r="E6833" s="17">
        <v>5.4529784112165103E-3</v>
      </c>
      <c r="F6833" s="17">
        <v>3.07688577560212E-3</v>
      </c>
      <c r="G6833" s="17">
        <v>3.2832652195587501E-3</v>
      </c>
    </row>
    <row r="6834" spans="1:7" x14ac:dyDescent="0.3">
      <c r="A6834" s="17" t="str">
        <f t="shared" si="112"/>
        <v>2022-23Swan Hill Rural CityL1</v>
      </c>
      <c r="B6834" s="17" t="s">
        <v>289</v>
      </c>
      <c r="C6834" s="17" t="s">
        <v>190</v>
      </c>
      <c r="D6834" s="17" t="s">
        <v>63</v>
      </c>
      <c r="E6834" s="17">
        <v>3.9116018662519401</v>
      </c>
      <c r="F6834" s="17">
        <v>2.64124785824758</v>
      </c>
      <c r="G6834" s="17">
        <v>2.6235884573628798</v>
      </c>
    </row>
    <row r="6835" spans="1:7" x14ac:dyDescent="0.3">
      <c r="A6835" s="17" t="str">
        <f t="shared" si="112"/>
        <v>2022-23Swan Hill Rural CityE4</v>
      </c>
      <c r="B6835" s="17" t="s">
        <v>289</v>
      </c>
      <c r="C6835" s="17" t="s">
        <v>190</v>
      </c>
      <c r="D6835" s="17" t="s">
        <v>299</v>
      </c>
      <c r="E6835" s="17">
        <v>2173.9344262295099</v>
      </c>
      <c r="F6835" s="17">
        <v>1846.8824585038799</v>
      </c>
      <c r="G6835" s="17">
        <v>1874.79721156764</v>
      </c>
    </row>
    <row r="6836" spans="1:7" x14ac:dyDescent="0.3">
      <c r="A6836" s="17" t="str">
        <f t="shared" si="112"/>
        <v>2022-23Swan Hill Rural CityE2</v>
      </c>
      <c r="B6836" s="17" t="s">
        <v>289</v>
      </c>
      <c r="C6836" s="17" t="s">
        <v>190</v>
      </c>
      <c r="D6836" s="17" t="s">
        <v>54</v>
      </c>
      <c r="E6836" s="17">
        <v>4486.0655737704901</v>
      </c>
      <c r="F6836" s="17">
        <v>3923.0064852901201</v>
      </c>
      <c r="G6836" s="17">
        <v>4121.2741429155903</v>
      </c>
    </row>
    <row r="6837" spans="1:7" x14ac:dyDescent="0.3">
      <c r="A6837" s="17" t="str">
        <f t="shared" si="112"/>
        <v>2022-23Swan Hill Rural CityWC5</v>
      </c>
      <c r="B6837" s="17" t="s">
        <v>289</v>
      </c>
      <c r="C6837" s="17" t="s">
        <v>190</v>
      </c>
      <c r="D6837" s="17" t="s">
        <v>46</v>
      </c>
      <c r="E6837" s="17">
        <v>0.29283258314169502</v>
      </c>
      <c r="F6837" s="17">
        <v>0.48157373029276901</v>
      </c>
      <c r="G6837" s="17">
        <v>0.50493190434360402</v>
      </c>
    </row>
    <row r="6838" spans="1:7" x14ac:dyDescent="0.3">
      <c r="A6838" s="17" t="str">
        <f t="shared" si="112"/>
        <v>2022-23Swan Hill Rural CityWC1</v>
      </c>
      <c r="B6838" s="17" t="s">
        <v>289</v>
      </c>
      <c r="C6838" s="17" t="s">
        <v>190</v>
      </c>
      <c r="D6838" s="17" t="s">
        <v>294</v>
      </c>
      <c r="E6838" s="17">
        <v>115.817263544536</v>
      </c>
      <c r="F6838" s="17">
        <v>142.272041912909</v>
      </c>
      <c r="G6838" s="17">
        <v>118.168060602379</v>
      </c>
    </row>
    <row r="6839" spans="1:7" x14ac:dyDescent="0.3">
      <c r="A6839" s="17" t="str">
        <f t="shared" si="112"/>
        <v>2022-23Swan Hill Rural CityWC3</v>
      </c>
      <c r="B6839" s="17" t="s">
        <v>289</v>
      </c>
      <c r="C6839" s="17" t="s">
        <v>190</v>
      </c>
      <c r="D6839" s="17" t="s">
        <v>292</v>
      </c>
      <c r="E6839" s="17">
        <v>106.769168962351</v>
      </c>
      <c r="F6839" s="17">
        <v>137.95516789220801</v>
      </c>
      <c r="G6839" s="17">
        <v>131.51140651485699</v>
      </c>
    </row>
    <row r="6840" spans="1:7" x14ac:dyDescent="0.3">
      <c r="A6840" s="17" t="str">
        <f t="shared" si="112"/>
        <v>2022-23Swan Hill Rural CityWC2</v>
      </c>
      <c r="B6840" s="17" t="s">
        <v>289</v>
      </c>
      <c r="C6840" s="17" t="s">
        <v>190</v>
      </c>
      <c r="D6840" s="17" t="s">
        <v>293</v>
      </c>
      <c r="E6840" s="17">
        <v>5.19472110381201</v>
      </c>
      <c r="F6840" s="17">
        <v>6.0319201847867001</v>
      </c>
      <c r="G6840" s="17">
        <v>3.7542024324584302</v>
      </c>
    </row>
    <row r="6841" spans="1:7" x14ac:dyDescent="0.3">
      <c r="A6841" s="17" t="str">
        <f t="shared" si="112"/>
        <v>2022-23Swan Hill Rural CityC2</v>
      </c>
      <c r="B6841" s="17" t="s">
        <v>289</v>
      </c>
      <c r="C6841" s="17" t="s">
        <v>190</v>
      </c>
      <c r="D6841" s="17" t="s">
        <v>311</v>
      </c>
      <c r="E6841" s="17">
        <v>22278.3043334748</v>
      </c>
      <c r="F6841" s="17">
        <v>17890.101708148799</v>
      </c>
      <c r="G6841" s="17">
        <v>21055.4866614577</v>
      </c>
    </row>
    <row r="6842" spans="1:7" x14ac:dyDescent="0.3">
      <c r="A6842" s="17" t="str">
        <f t="shared" si="112"/>
        <v>2022-23Swan Hill Rural CityO4</v>
      </c>
      <c r="B6842" s="17" t="s">
        <v>289</v>
      </c>
      <c r="C6842" s="17" t="s">
        <v>190</v>
      </c>
      <c r="D6842" s="17" t="s">
        <v>313</v>
      </c>
      <c r="E6842" s="17">
        <v>8.4744925675342003E-2</v>
      </c>
      <c r="F6842" s="17">
        <v>0.195570360867104</v>
      </c>
      <c r="G6842" s="17">
        <v>0.21709661932878299</v>
      </c>
    </row>
    <row r="6843" spans="1:7" x14ac:dyDescent="0.3">
      <c r="A6843" s="17" t="str">
        <f t="shared" si="112"/>
        <v>2022-23Swan Hill Rural CitySP4</v>
      </c>
      <c r="B6843" s="17" t="s">
        <v>289</v>
      </c>
      <c r="C6843" s="17" t="s">
        <v>190</v>
      </c>
      <c r="D6843" s="17" t="s">
        <v>319</v>
      </c>
      <c r="E6843" s="17">
        <v>0.75</v>
      </c>
      <c r="F6843" s="17">
        <v>0.52134335627158601</v>
      </c>
      <c r="G6843" s="17">
        <v>0.55194862155388502</v>
      </c>
    </row>
    <row r="6844" spans="1:7" x14ac:dyDescent="0.3">
      <c r="A6844" s="17" t="str">
        <f t="shared" si="112"/>
        <v>2022-23Swan Hill Rural CityWC4</v>
      </c>
      <c r="B6844" s="17" t="s">
        <v>289</v>
      </c>
      <c r="C6844" s="17" t="s">
        <v>190</v>
      </c>
      <c r="D6844" s="17" t="s">
        <v>291</v>
      </c>
      <c r="E6844" s="17">
        <v>88.770202020202007</v>
      </c>
      <c r="F6844" s="17">
        <v>77.599560290157896</v>
      </c>
      <c r="G6844" s="17">
        <v>79.187569800334302</v>
      </c>
    </row>
    <row r="6845" spans="1:7" x14ac:dyDescent="0.3">
      <c r="A6845" s="17" t="str">
        <f t="shared" si="112"/>
        <v>2022-23Swan Hill Rural CityC3</v>
      </c>
      <c r="B6845" s="17" t="s">
        <v>289</v>
      </c>
      <c r="C6845" s="17" t="s">
        <v>190</v>
      </c>
      <c r="D6845" s="17" t="s">
        <v>310</v>
      </c>
      <c r="E6845" s="17">
        <v>6.1630340017436804</v>
      </c>
      <c r="F6845" s="17">
        <v>105.235536283898</v>
      </c>
      <c r="G6845" s="17">
        <v>17.985387907078699</v>
      </c>
    </row>
    <row r="6846" spans="1:7" x14ac:dyDescent="0.3">
      <c r="A6846" s="17" t="str">
        <f t="shared" si="112"/>
        <v>2022-23Swan Hill Rural CityC4</v>
      </c>
      <c r="B6846" s="17" t="s">
        <v>289</v>
      </c>
      <c r="C6846" s="17" t="s">
        <v>190</v>
      </c>
      <c r="D6846" s="17" t="s">
        <v>309</v>
      </c>
      <c r="E6846" s="17">
        <v>1909.65247323997</v>
      </c>
      <c r="F6846" s="17">
        <v>1671.0885249641201</v>
      </c>
      <c r="G6846" s="17">
        <v>1741.54916294848</v>
      </c>
    </row>
    <row r="6847" spans="1:7" x14ac:dyDescent="0.3">
      <c r="A6847" s="17" t="str">
        <f t="shared" si="112"/>
        <v>2022-23Swan Hill Rural CityC5</v>
      </c>
      <c r="B6847" s="17" t="s">
        <v>289</v>
      </c>
      <c r="C6847" s="17" t="s">
        <v>190</v>
      </c>
      <c r="D6847" s="17" t="s">
        <v>308</v>
      </c>
      <c r="E6847" s="17">
        <v>722.025746215872</v>
      </c>
      <c r="F6847" s="17">
        <v>564.26027484438498</v>
      </c>
      <c r="G6847" s="17">
        <v>608.08926455673395</v>
      </c>
    </row>
    <row r="6848" spans="1:7" x14ac:dyDescent="0.3">
      <c r="A6848" s="17" t="str">
        <f t="shared" si="112"/>
        <v>2022-23Swan Hill Rural CityC6</v>
      </c>
      <c r="B6848" s="17" t="s">
        <v>289</v>
      </c>
      <c r="C6848" s="17" t="s">
        <v>190</v>
      </c>
      <c r="D6848" s="17" t="s">
        <v>307</v>
      </c>
      <c r="E6848" s="17">
        <v>1</v>
      </c>
      <c r="F6848" s="17">
        <v>5.4936708860759502</v>
      </c>
      <c r="G6848" s="17">
        <v>5.0526315789473699</v>
      </c>
    </row>
    <row r="6849" spans="1:7" x14ac:dyDescent="0.3">
      <c r="A6849" s="17" t="str">
        <f t="shared" si="112"/>
        <v>2022-23Swan Hill Rural CityC7</v>
      </c>
      <c r="B6849" s="17" t="s">
        <v>289</v>
      </c>
      <c r="C6849" s="17" t="s">
        <v>190</v>
      </c>
      <c r="D6849" s="17" t="s">
        <v>296</v>
      </c>
      <c r="E6849" s="17">
        <v>0.220858895705521</v>
      </c>
      <c r="F6849" s="17">
        <v>0.182727611163157</v>
      </c>
      <c r="G6849" s="17">
        <v>0.18457679769712301</v>
      </c>
    </row>
    <row r="6850" spans="1:7" x14ac:dyDescent="0.3">
      <c r="A6850" s="17" t="str">
        <f t="shared" si="112"/>
        <v>2022-23Swan Hill Rural CityL2</v>
      </c>
      <c r="B6850" s="17" t="s">
        <v>289</v>
      </c>
      <c r="C6850" s="17" t="s">
        <v>190</v>
      </c>
      <c r="D6850" s="17" t="s">
        <v>316</v>
      </c>
      <c r="E6850" s="17">
        <v>3.44093312597201</v>
      </c>
      <c r="F6850" s="17">
        <v>0.26483524241297501</v>
      </c>
      <c r="G6850" s="17">
        <v>0.400057053538937</v>
      </c>
    </row>
    <row r="6851" spans="1:7" x14ac:dyDescent="0.3">
      <c r="A6851" s="17" t="str">
        <f t="shared" si="112"/>
        <v>2022-23Swan Hill Rural CityO3</v>
      </c>
      <c r="B6851" s="17" t="s">
        <v>289</v>
      </c>
      <c r="C6851" s="17" t="s">
        <v>190</v>
      </c>
      <c r="D6851" s="17" t="s">
        <v>314</v>
      </c>
      <c r="E6851" s="17">
        <v>1.12075198843095E-2</v>
      </c>
      <c r="F6851" s="17">
        <v>2.9313650044590699E-2</v>
      </c>
      <c r="G6851" s="17">
        <v>3.7135975614160599E-2</v>
      </c>
    </row>
    <row r="6852" spans="1:7" x14ac:dyDescent="0.3">
      <c r="A6852" s="17" t="str">
        <f t="shared" si="112"/>
        <v>2022-23Swan Hill Rural CityO5</v>
      </c>
      <c r="B6852" s="17" t="s">
        <v>289</v>
      </c>
      <c r="C6852" s="17" t="s">
        <v>190</v>
      </c>
      <c r="D6852" s="17" t="s">
        <v>70</v>
      </c>
      <c r="E6852" s="17">
        <v>0.81435483870967695</v>
      </c>
      <c r="F6852" s="17">
        <v>1.1059595598276799</v>
      </c>
      <c r="G6852" s="17">
        <v>1.0302152274769401</v>
      </c>
    </row>
    <row r="6853" spans="1:7" x14ac:dyDescent="0.3">
      <c r="A6853" s="17" t="str">
        <f t="shared" si="112"/>
        <v>2022-23Swan Hill Rural CitySP3</v>
      </c>
      <c r="B6853" s="17" t="s">
        <v>289</v>
      </c>
      <c r="C6853" s="17" t="s">
        <v>190</v>
      </c>
      <c r="D6853" s="17" t="s">
        <v>295</v>
      </c>
      <c r="E6853" s="17">
        <v>3967.1880341880301</v>
      </c>
      <c r="F6853" s="17">
        <v>3010.6430743850301</v>
      </c>
      <c r="G6853" s="17">
        <v>2455.5651759744401</v>
      </c>
    </row>
    <row r="6854" spans="1:7" x14ac:dyDescent="0.3">
      <c r="A6854" s="17" t="str">
        <f t="shared" si="112"/>
        <v>2022-23Swan Hill Rural CityOP1</v>
      </c>
      <c r="B6854" s="17" t="s">
        <v>289</v>
      </c>
      <c r="C6854" s="17" t="s">
        <v>190</v>
      </c>
      <c r="D6854" s="17" t="s">
        <v>306</v>
      </c>
      <c r="E6854" s="17">
        <v>8.0477150537634407E-2</v>
      </c>
      <c r="F6854" s="17">
        <v>-1.20220242720441E-2</v>
      </c>
      <c r="G6854" s="17">
        <v>-1.39067463316225E-2</v>
      </c>
    </row>
    <row r="6855" spans="1:7" x14ac:dyDescent="0.3">
      <c r="A6855" s="17" t="str">
        <f t="shared" si="112"/>
        <v>2022-23Swan Hill Rural CityS1</v>
      </c>
      <c r="B6855" s="17" t="s">
        <v>289</v>
      </c>
      <c r="C6855" s="17" t="s">
        <v>190</v>
      </c>
      <c r="D6855" s="17" t="s">
        <v>116</v>
      </c>
      <c r="E6855" s="17">
        <v>0.51118951612903196</v>
      </c>
      <c r="F6855" s="17">
        <v>0.58414073656118604</v>
      </c>
      <c r="G6855" s="17">
        <v>0.55576037263242795</v>
      </c>
    </row>
    <row r="6856" spans="1:7" x14ac:dyDescent="0.3">
      <c r="A6856" s="17" t="str">
        <f t="shared" si="112"/>
        <v>2022-23Swan Hill Rural CityAF6</v>
      </c>
      <c r="B6856" s="17" t="s">
        <v>289</v>
      </c>
      <c r="C6856" s="17" t="s">
        <v>190</v>
      </c>
      <c r="D6856" s="17" t="s">
        <v>332</v>
      </c>
      <c r="E6856" s="17">
        <v>6.17357476304994</v>
      </c>
      <c r="F6856" s="17">
        <v>4.5893074838611296</v>
      </c>
      <c r="G6856" s="17">
        <v>3.7048875802930099</v>
      </c>
    </row>
    <row r="6857" spans="1:7" x14ac:dyDescent="0.3">
      <c r="A6857" s="17" t="str">
        <f t="shared" si="112"/>
        <v>2022-23Swan Hill Rural CityO2</v>
      </c>
      <c r="B6857" s="17" t="s">
        <v>289</v>
      </c>
      <c r="C6857" s="17" t="s">
        <v>190</v>
      </c>
      <c r="D6857" s="17" t="s">
        <v>315</v>
      </c>
      <c r="E6857" s="17">
        <v>7.7137974101097698E-2</v>
      </c>
      <c r="F6857" s="17">
        <v>0.148505628817174</v>
      </c>
      <c r="G6857" s="17">
        <v>0.15021049230477601</v>
      </c>
    </row>
    <row r="6858" spans="1:7" x14ac:dyDescent="0.3">
      <c r="A6858" s="17" t="str">
        <f t="shared" si="112"/>
        <v>2022-23Swan Hill Rural CityFS1</v>
      </c>
      <c r="B6858" s="17" t="s">
        <v>289</v>
      </c>
      <c r="C6858" s="17" t="s">
        <v>190</v>
      </c>
      <c r="D6858" s="17" t="s">
        <v>327</v>
      </c>
      <c r="E6858" s="17">
        <v>3.1666666666666701</v>
      </c>
      <c r="F6858" s="17">
        <v>2.0179266072490498</v>
      </c>
      <c r="G6858" s="17">
        <v>1.94330320074027</v>
      </c>
    </row>
    <row r="6859" spans="1:7" x14ac:dyDescent="0.3">
      <c r="A6859" s="17" t="str">
        <f t="shared" si="112"/>
        <v>2022-23Swan Hill Rural CityG4</v>
      </c>
      <c r="B6859" s="17" t="s">
        <v>289</v>
      </c>
      <c r="C6859" s="17" t="s">
        <v>190</v>
      </c>
      <c r="D6859" s="17" t="s">
        <v>336</v>
      </c>
      <c r="E6859" s="17">
        <v>53992.701428571403</v>
      </c>
      <c r="F6859" s="17">
        <v>57531.340882433498</v>
      </c>
      <c r="G6859" s="17">
        <v>51769.247578952003</v>
      </c>
    </row>
    <row r="6860" spans="1:7" x14ac:dyDescent="0.3">
      <c r="A6860" s="17" t="str">
        <f t="shared" si="112"/>
        <v>2022-23Swan Hill Rural CityG3</v>
      </c>
      <c r="B6860" s="17" t="s">
        <v>289</v>
      </c>
      <c r="C6860" s="17" t="s">
        <v>190</v>
      </c>
      <c r="D6860" s="17" t="s">
        <v>337</v>
      </c>
      <c r="E6860" s="17">
        <v>0.89523809523809506</v>
      </c>
      <c r="F6860" s="17">
        <v>0.926844095214302</v>
      </c>
      <c r="G6860" s="17">
        <v>0.92101944762063703</v>
      </c>
    </row>
    <row r="6861" spans="1:7" x14ac:dyDescent="0.3">
      <c r="A6861" s="17" t="str">
        <f t="shared" si="112"/>
        <v>2022-23Swan Hill Rural CityG2</v>
      </c>
      <c r="B6861" s="17" t="s">
        <v>289</v>
      </c>
      <c r="C6861" s="17" t="s">
        <v>190</v>
      </c>
      <c r="D6861" s="17" t="s">
        <v>22</v>
      </c>
      <c r="E6861" s="17">
        <v>50</v>
      </c>
      <c r="F6861" s="17">
        <v>53.875641025641002</v>
      </c>
      <c r="G6861" s="17">
        <v>48.789473684210499</v>
      </c>
    </row>
    <row r="6862" spans="1:7" x14ac:dyDescent="0.3">
      <c r="A6862" s="17" t="str">
        <f t="shared" si="112"/>
        <v>2022-23Swan Hill Rural CityG1</v>
      </c>
      <c r="B6862" s="17" t="s">
        <v>289</v>
      </c>
      <c r="C6862" s="17" t="s">
        <v>190</v>
      </c>
      <c r="D6862" s="17" t="s">
        <v>338</v>
      </c>
      <c r="E6862" s="17">
        <v>5.5555555555555601E-2</v>
      </c>
      <c r="F6862" s="17">
        <v>8.9952113267928305E-2</v>
      </c>
      <c r="G6862" s="17">
        <v>7.9395617707651397E-2</v>
      </c>
    </row>
    <row r="6863" spans="1:7" x14ac:dyDescent="0.3">
      <c r="A6863" s="17" t="str">
        <f t="shared" si="112"/>
        <v>2022-23Swan Hill Rural CitySP2</v>
      </c>
      <c r="B6863" s="17" t="s">
        <v>289</v>
      </c>
      <c r="C6863" s="17" t="s">
        <v>190</v>
      </c>
      <c r="D6863" s="17" t="s">
        <v>38</v>
      </c>
      <c r="E6863" s="17">
        <v>0.59852941176470598</v>
      </c>
      <c r="F6863" s="17">
        <v>0.63316761822819201</v>
      </c>
      <c r="G6863" s="17">
        <v>0.56201387894667298</v>
      </c>
    </row>
    <row r="6864" spans="1:7" x14ac:dyDescent="0.3">
      <c r="A6864" s="17" t="str">
        <f t="shared" si="112"/>
        <v>2022-23Swan Hill Rural CityG5</v>
      </c>
      <c r="B6864" s="17" t="s">
        <v>289</v>
      </c>
      <c r="C6864" s="17" t="s">
        <v>190</v>
      </c>
      <c r="D6864" s="17" t="s">
        <v>335</v>
      </c>
      <c r="E6864" s="17">
        <v>45</v>
      </c>
      <c r="F6864" s="17">
        <v>53.15</v>
      </c>
      <c r="G6864" s="17">
        <v>48.368421052631597</v>
      </c>
    </row>
    <row r="6865" spans="1:7" x14ac:dyDescent="0.3">
      <c r="A6865" s="17" t="str">
        <f t="shared" si="112"/>
        <v>2022-23Swan Hill Rural CityAM1</v>
      </c>
      <c r="B6865" s="17" t="s">
        <v>289</v>
      </c>
      <c r="C6865" s="17" t="s">
        <v>190</v>
      </c>
      <c r="D6865" s="17" t="s">
        <v>318</v>
      </c>
      <c r="E6865" s="17">
        <v>1.3092740243390699</v>
      </c>
      <c r="F6865" s="17">
        <v>1.9084866693768601</v>
      </c>
      <c r="G6865" s="17">
        <v>1.6272774144573501</v>
      </c>
    </row>
    <row r="6866" spans="1:7" x14ac:dyDescent="0.3">
      <c r="A6866" s="17" t="str">
        <f t="shared" si="112"/>
        <v>2022-23Swan Hill Rural CityFS4</v>
      </c>
      <c r="B6866" s="17" t="s">
        <v>289</v>
      </c>
      <c r="C6866" s="17" t="s">
        <v>190</v>
      </c>
      <c r="D6866" s="17" t="s">
        <v>339</v>
      </c>
      <c r="E6866" s="17">
        <v>1</v>
      </c>
      <c r="F6866" s="17">
        <v>0.84019844555310996</v>
      </c>
      <c r="G6866" s="17">
        <v>0.90996094204162503</v>
      </c>
    </row>
    <row r="6867" spans="1:7" x14ac:dyDescent="0.3">
      <c r="A6867" s="17" t="str">
        <f t="shared" si="112"/>
        <v>2022-23Swan Hill Rural CityAM7</v>
      </c>
      <c r="B6867" s="17" t="s">
        <v>289</v>
      </c>
      <c r="C6867" s="17" t="s">
        <v>190</v>
      </c>
      <c r="D6867" s="17" t="s">
        <v>326</v>
      </c>
      <c r="E6867" s="17">
        <v>0</v>
      </c>
      <c r="F6867" s="17">
        <v>0.63968792645263195</v>
      </c>
      <c r="G6867" s="17">
        <v>0.44685242518059898</v>
      </c>
    </row>
    <row r="6868" spans="1:7" x14ac:dyDescent="0.3">
      <c r="A6868" s="17" t="str">
        <f t="shared" si="112"/>
        <v>2022-23Swan Hill Rural CityAM6</v>
      </c>
      <c r="B6868" s="17" t="s">
        <v>289</v>
      </c>
      <c r="C6868" s="17" t="s">
        <v>190</v>
      </c>
      <c r="D6868" s="17" t="s">
        <v>325</v>
      </c>
      <c r="E6868" s="17">
        <v>14.0150653086245</v>
      </c>
      <c r="F6868" s="17">
        <v>14.217352510829301</v>
      </c>
      <c r="G6868" s="17">
        <v>18.2093771358971</v>
      </c>
    </row>
    <row r="6869" spans="1:7" x14ac:dyDescent="0.3">
      <c r="A6869" s="17" t="str">
        <f t="shared" si="112"/>
        <v>2022-23Swan Hill Rural CityAM5</v>
      </c>
      <c r="B6869" s="17" t="s">
        <v>289</v>
      </c>
      <c r="C6869" s="17" t="s">
        <v>190</v>
      </c>
      <c r="D6869" s="17" t="s">
        <v>324</v>
      </c>
      <c r="E6869" s="17">
        <v>0.60948905109489004</v>
      </c>
      <c r="F6869" s="17">
        <v>0.36645320055673702</v>
      </c>
      <c r="G6869" s="17">
        <v>0.36992027948128098</v>
      </c>
    </row>
    <row r="6870" spans="1:7" x14ac:dyDescent="0.3">
      <c r="A6870" s="17" t="str">
        <f t="shared" si="112"/>
        <v>2022-23Swan Hill Rural CityAM2</v>
      </c>
      <c r="B6870" s="17" t="s">
        <v>289</v>
      </c>
      <c r="C6870" s="17" t="s">
        <v>190</v>
      </c>
      <c r="D6870" s="17" t="s">
        <v>323</v>
      </c>
      <c r="E6870" s="17">
        <v>0.29562043795620402</v>
      </c>
      <c r="F6870" s="17">
        <v>0.43219647255364302</v>
      </c>
      <c r="G6870" s="17">
        <v>0.40831154164153</v>
      </c>
    </row>
    <row r="6871" spans="1:7" x14ac:dyDescent="0.3">
      <c r="A6871" s="17" t="str">
        <f t="shared" si="112"/>
        <v>2022-23Swan Hill Rural CityAF7</v>
      </c>
      <c r="B6871" s="17" t="s">
        <v>289</v>
      </c>
      <c r="C6871" s="17" t="s">
        <v>190</v>
      </c>
      <c r="D6871" s="17" t="s">
        <v>322</v>
      </c>
      <c r="E6871" s="17">
        <v>12.386707301238101</v>
      </c>
      <c r="F6871" s="17">
        <v>11.500413423283</v>
      </c>
      <c r="G6871" s="17">
        <v>13.3978698899947</v>
      </c>
    </row>
    <row r="6872" spans="1:7" x14ac:dyDescent="0.3">
      <c r="A6872" s="17" t="str">
        <f t="shared" si="112"/>
        <v>2022-23Swan Hill Rural CityAF2</v>
      </c>
      <c r="B6872" s="17" t="s">
        <v>289</v>
      </c>
      <c r="C6872" s="17" t="s">
        <v>190</v>
      </c>
      <c r="D6872" s="17" t="s">
        <v>321</v>
      </c>
      <c r="E6872" s="17">
        <v>0.6</v>
      </c>
      <c r="F6872" s="17">
        <v>1.5932435144763899</v>
      </c>
      <c r="G6872" s="17">
        <v>1.0763157894736799</v>
      </c>
    </row>
    <row r="6873" spans="1:7" x14ac:dyDescent="0.3">
      <c r="A6873" s="17" t="str">
        <f t="shared" si="112"/>
        <v>2022-23Swan Hill Rural CityFS3</v>
      </c>
      <c r="B6873" s="17" t="s">
        <v>289</v>
      </c>
      <c r="C6873" s="17" t="s">
        <v>190</v>
      </c>
      <c r="D6873" s="17" t="s">
        <v>333</v>
      </c>
      <c r="E6873" s="17">
        <v>690.58713274336299</v>
      </c>
      <c r="F6873" s="17">
        <v>533.95638105639796</v>
      </c>
      <c r="G6873" s="17">
        <v>489.51446582349899</v>
      </c>
    </row>
    <row r="6874" spans="1:7" x14ac:dyDescent="0.3">
      <c r="A6874" s="17" t="str">
        <f t="shared" si="112"/>
        <v>2022-23Swan Hill Rural CityMC5</v>
      </c>
      <c r="B6874" s="17" t="s">
        <v>289</v>
      </c>
      <c r="C6874" s="17" t="s">
        <v>190</v>
      </c>
      <c r="D6874" s="17" t="s">
        <v>303</v>
      </c>
      <c r="E6874" s="17">
        <v>0.835748792270531</v>
      </c>
      <c r="F6874" s="17">
        <v>0.822019356937015</v>
      </c>
      <c r="G6874" s="17">
        <v>0.68079660160656696</v>
      </c>
    </row>
    <row r="6875" spans="1:7" x14ac:dyDescent="0.3">
      <c r="A6875" s="17" t="str">
        <f t="shared" si="112"/>
        <v>2022-23Swan Hill Rural CitySP1</v>
      </c>
      <c r="B6875" s="17" t="s">
        <v>289</v>
      </c>
      <c r="C6875" s="17" t="s">
        <v>190</v>
      </c>
      <c r="D6875" s="17" t="s">
        <v>305</v>
      </c>
      <c r="E6875" s="17">
        <v>96</v>
      </c>
      <c r="F6875" s="17">
        <v>87.031818181818196</v>
      </c>
      <c r="G6875" s="17">
        <v>83.642105263157902</v>
      </c>
    </row>
    <row r="6876" spans="1:7" x14ac:dyDescent="0.3">
      <c r="A6876" s="17" t="str">
        <f t="shared" si="112"/>
        <v>2022-23Swan Hill Rural CityFS2</v>
      </c>
      <c r="B6876" s="17" t="s">
        <v>289</v>
      </c>
      <c r="C6876" s="17" t="s">
        <v>190</v>
      </c>
      <c r="D6876" s="17" t="s">
        <v>328</v>
      </c>
      <c r="E6876" s="17">
        <v>0.84756097560975596</v>
      </c>
      <c r="F6876" s="17">
        <v>0.86800034719728203</v>
      </c>
      <c r="G6876" s="17">
        <v>0.91349926831543604</v>
      </c>
    </row>
    <row r="6877" spans="1:7" x14ac:dyDescent="0.3">
      <c r="A6877" s="17" t="str">
        <f t="shared" si="112"/>
        <v>2022-23Swan Hill Rural CityLB1</v>
      </c>
      <c r="B6877" s="17" t="s">
        <v>289</v>
      </c>
      <c r="C6877" s="17" t="s">
        <v>190</v>
      </c>
      <c r="D6877" s="17" t="s">
        <v>329</v>
      </c>
      <c r="E6877" s="17">
        <v>0.916632121965824</v>
      </c>
      <c r="F6877" s="17">
        <v>3.7135197666989099</v>
      </c>
      <c r="G6877" s="17">
        <v>3.2050518700202399</v>
      </c>
    </row>
    <row r="6878" spans="1:7" x14ac:dyDescent="0.3">
      <c r="A6878" s="17" t="str">
        <f t="shared" si="112"/>
        <v>2022-23Swan Hill Rural CityR4</v>
      </c>
      <c r="B6878" s="17" t="s">
        <v>289</v>
      </c>
      <c r="C6878" s="17" t="s">
        <v>190</v>
      </c>
      <c r="D6878" s="17" t="s">
        <v>290</v>
      </c>
      <c r="E6878" s="17">
        <v>6.7876664069075101</v>
      </c>
      <c r="F6878" s="17">
        <v>18.264228852014799</v>
      </c>
      <c r="G6878" s="17">
        <v>8.8172419125648904</v>
      </c>
    </row>
    <row r="6879" spans="1:7" x14ac:dyDescent="0.3">
      <c r="A6879" s="17" t="str">
        <f t="shared" si="112"/>
        <v>2022-23Swan Hill Rural CityR3</v>
      </c>
      <c r="B6879" s="17" t="s">
        <v>289</v>
      </c>
      <c r="C6879" s="17" t="s">
        <v>190</v>
      </c>
      <c r="D6879" s="17" t="s">
        <v>300</v>
      </c>
      <c r="E6879" s="17">
        <v>30.965537659876802</v>
      </c>
      <c r="F6879" s="17">
        <v>112.740943187181</v>
      </c>
      <c r="G6879" s="17">
        <v>59.171787160309002</v>
      </c>
    </row>
    <row r="6880" spans="1:7" x14ac:dyDescent="0.3">
      <c r="A6880" s="17" t="str">
        <f t="shared" si="112"/>
        <v>2022-23Swan Hill Rural CityR2</v>
      </c>
      <c r="B6880" s="17" t="s">
        <v>289</v>
      </c>
      <c r="C6880" s="17" t="s">
        <v>190</v>
      </c>
      <c r="D6880" s="17" t="s">
        <v>31</v>
      </c>
      <c r="E6880" s="17">
        <v>0.99273104880581498</v>
      </c>
      <c r="F6880" s="17">
        <v>0.96653235715222696</v>
      </c>
      <c r="G6880" s="17">
        <v>0.967465484371552</v>
      </c>
    </row>
    <row r="6881" spans="1:7" x14ac:dyDescent="0.3">
      <c r="A6881" s="17" t="str">
        <f t="shared" si="112"/>
        <v>2022-23Swan Hill Rural CityMC6</v>
      </c>
      <c r="B6881" s="17" t="s">
        <v>289</v>
      </c>
      <c r="C6881" s="17" t="s">
        <v>190</v>
      </c>
      <c r="D6881" s="17" t="s">
        <v>302</v>
      </c>
      <c r="E6881" s="17">
        <v>0.92439862542955298</v>
      </c>
      <c r="F6881" s="17">
        <v>0.97788007754137096</v>
      </c>
      <c r="G6881" s="17">
        <v>0.80656857930280002</v>
      </c>
    </row>
    <row r="6882" spans="1:7" x14ac:dyDescent="0.3">
      <c r="A6882" s="17" t="str">
        <f t="shared" si="112"/>
        <v>2022-23Swan Hill Rural CityR5</v>
      </c>
      <c r="B6882" s="17" t="s">
        <v>289</v>
      </c>
      <c r="C6882" s="17" t="s">
        <v>190</v>
      </c>
      <c r="D6882" s="17" t="s">
        <v>298</v>
      </c>
      <c r="E6882" s="17">
        <v>44</v>
      </c>
      <c r="F6882" s="17">
        <v>50.147435897435898</v>
      </c>
      <c r="G6882" s="17">
        <v>40.052631578947398</v>
      </c>
    </row>
    <row r="6883" spans="1:7" x14ac:dyDescent="0.3">
      <c r="A6883" s="17" t="str">
        <f t="shared" si="112"/>
        <v>2022-23Swan Hill Rural CityMC4</v>
      </c>
      <c r="B6883" s="17" t="s">
        <v>289</v>
      </c>
      <c r="C6883" s="17" t="s">
        <v>190</v>
      </c>
      <c r="D6883" s="17" t="s">
        <v>304</v>
      </c>
      <c r="E6883" s="17">
        <v>0.89186888037462797</v>
      </c>
      <c r="F6883" s="17">
        <v>0.77911428914280301</v>
      </c>
      <c r="G6883" s="17">
        <v>0.66933957230727503</v>
      </c>
    </row>
    <row r="6884" spans="1:7" x14ac:dyDescent="0.3">
      <c r="A6884" s="17" t="str">
        <f t="shared" si="112"/>
        <v>2022-23Swan Hill Rural CityMC2</v>
      </c>
      <c r="B6884" s="17" t="s">
        <v>289</v>
      </c>
      <c r="C6884" s="17" t="s">
        <v>190</v>
      </c>
      <c r="D6884" s="17" t="s">
        <v>320</v>
      </c>
      <c r="E6884" s="17">
        <v>1.0068728522336801</v>
      </c>
      <c r="F6884" s="17">
        <v>1.02181898787823</v>
      </c>
      <c r="G6884" s="17">
        <v>0.84537121554803496</v>
      </c>
    </row>
    <row r="6885" spans="1:7" x14ac:dyDescent="0.3">
      <c r="A6885" s="17" t="str">
        <f t="shared" si="112"/>
        <v>2022-23Swan Hill Rural CityLB5</v>
      </c>
      <c r="B6885" s="17" t="s">
        <v>289</v>
      </c>
      <c r="C6885" s="17" t="s">
        <v>190</v>
      </c>
      <c r="D6885" s="17" t="s">
        <v>330</v>
      </c>
      <c r="E6885" s="17">
        <v>51.976517187721001</v>
      </c>
      <c r="F6885" s="17">
        <v>35.380655636704098</v>
      </c>
      <c r="G6885" s="17">
        <v>30.486775754781998</v>
      </c>
    </row>
    <row r="6886" spans="1:7" x14ac:dyDescent="0.3">
      <c r="A6886" s="17" t="str">
        <f t="shared" si="112"/>
        <v>2022-23Swan Hill Rural CityLB4</v>
      </c>
      <c r="B6886" s="17" t="s">
        <v>289</v>
      </c>
      <c r="C6886" s="17" t="s">
        <v>190</v>
      </c>
      <c r="D6886" s="17" t="s">
        <v>331</v>
      </c>
      <c r="E6886" s="17">
        <v>0.134071082390953</v>
      </c>
      <c r="F6886" s="17">
        <v>0.122091598425925</v>
      </c>
      <c r="G6886" s="17">
        <v>0.13571713090356599</v>
      </c>
    </row>
    <row r="6887" spans="1:7" x14ac:dyDescent="0.3">
      <c r="A6887" s="17" t="str">
        <f t="shared" si="112"/>
        <v>2022-23Swan Hill Rural CityMC3</v>
      </c>
      <c r="B6887" s="17" t="s">
        <v>289</v>
      </c>
      <c r="C6887" s="17" t="s">
        <v>190</v>
      </c>
      <c r="D6887" s="17" t="s">
        <v>297</v>
      </c>
      <c r="E6887" s="17">
        <v>110.686980769822</v>
      </c>
      <c r="F6887" s="17">
        <v>86.610523781947194</v>
      </c>
      <c r="G6887" s="17">
        <v>74.322893247664197</v>
      </c>
    </row>
    <row r="6888" spans="1:7" x14ac:dyDescent="0.3">
      <c r="A6888" s="17" t="str">
        <f t="shared" si="112"/>
        <v>2022-23Swan Hill Rural CityLB2</v>
      </c>
      <c r="B6888" s="17" t="s">
        <v>289</v>
      </c>
      <c r="C6888" s="17" t="s">
        <v>190</v>
      </c>
      <c r="D6888" s="17" t="s">
        <v>334</v>
      </c>
      <c r="E6888" s="17">
        <v>0.370666292869825</v>
      </c>
      <c r="F6888" s="17">
        <v>0.62179871830665301</v>
      </c>
      <c r="G6888" s="17">
        <v>0.58064953460827495</v>
      </c>
    </row>
    <row r="6889" spans="1:7" x14ac:dyDescent="0.3">
      <c r="A6889" s="17" t="str">
        <f t="shared" si="112"/>
        <v>2022-23Swan Hill Rural CityR1</v>
      </c>
      <c r="B6889" s="17" t="s">
        <v>289</v>
      </c>
      <c r="C6889" s="17" t="s">
        <v>190</v>
      </c>
      <c r="D6889" s="17" t="s">
        <v>301</v>
      </c>
      <c r="E6889" s="17">
        <v>14.641744548286599</v>
      </c>
      <c r="F6889" s="17">
        <v>82.350770672540904</v>
      </c>
      <c r="G6889" s="17">
        <v>59.901290849996101</v>
      </c>
    </row>
    <row r="6890" spans="1:7" x14ac:dyDescent="0.3">
      <c r="A6890" s="17" t="str">
        <f t="shared" si="112"/>
        <v>2022-23Towong ShireE2</v>
      </c>
      <c r="B6890" s="17" t="s">
        <v>289</v>
      </c>
      <c r="C6890" s="17" t="s">
        <v>191</v>
      </c>
      <c r="D6890" s="17" t="s">
        <v>54</v>
      </c>
      <c r="E6890" s="17">
        <v>5685.1541247795403</v>
      </c>
      <c r="F6890" s="17">
        <v>3923.0064852901201</v>
      </c>
      <c r="G6890" s="17">
        <v>4569.9807724499497</v>
      </c>
    </row>
    <row r="6891" spans="1:7" x14ac:dyDescent="0.3">
      <c r="A6891" s="17" t="str">
        <f t="shared" si="112"/>
        <v>2022-23Towong ShireC3</v>
      </c>
      <c r="B6891" s="17" t="s">
        <v>289</v>
      </c>
      <c r="C6891" s="17" t="s">
        <v>191</v>
      </c>
      <c r="D6891" s="17" t="s">
        <v>310</v>
      </c>
      <c r="E6891" s="17">
        <v>5.2299239222316203</v>
      </c>
      <c r="F6891" s="17">
        <v>105.235536283898</v>
      </c>
      <c r="G6891" s="17">
        <v>10.7043753689524</v>
      </c>
    </row>
    <row r="6892" spans="1:7" x14ac:dyDescent="0.3">
      <c r="A6892" s="17" t="str">
        <f t="shared" si="112"/>
        <v>2022-23Towong ShireC2</v>
      </c>
      <c r="B6892" s="17" t="s">
        <v>289</v>
      </c>
      <c r="C6892" s="17" t="s">
        <v>191</v>
      </c>
      <c r="D6892" s="17" t="s">
        <v>311</v>
      </c>
      <c r="E6892" s="17">
        <v>39997.413932438998</v>
      </c>
      <c r="F6892" s="17">
        <v>17890.101708148799</v>
      </c>
      <c r="G6892" s="17">
        <v>30135.371582516502</v>
      </c>
    </row>
    <row r="6893" spans="1:7" x14ac:dyDescent="0.3">
      <c r="A6893" s="17" t="str">
        <f t="shared" si="112"/>
        <v>2022-23Towong ShireC1</v>
      </c>
      <c r="B6893" s="17" t="s">
        <v>289</v>
      </c>
      <c r="C6893" s="17" t="s">
        <v>191</v>
      </c>
      <c r="D6893" s="17" t="s">
        <v>312</v>
      </c>
      <c r="E6893" s="17">
        <v>4168.0716195248096</v>
      </c>
      <c r="F6893" s="17">
        <v>2409.9772621942202</v>
      </c>
      <c r="G6893" s="17">
        <v>3709.88815742931</v>
      </c>
    </row>
    <row r="6894" spans="1:7" x14ac:dyDescent="0.3">
      <c r="A6894" s="17" t="str">
        <f t="shared" si="112"/>
        <v>2022-23Towong ShireWC4</v>
      </c>
      <c r="B6894" s="17" t="s">
        <v>289</v>
      </c>
      <c r="C6894" s="17" t="s">
        <v>191</v>
      </c>
      <c r="D6894" s="17" t="s">
        <v>291</v>
      </c>
      <c r="E6894" s="17">
        <v>107.85040460526299</v>
      </c>
      <c r="F6894" s="17">
        <v>77.599560290157896</v>
      </c>
      <c r="G6894" s="17">
        <v>97.880194800568106</v>
      </c>
    </row>
    <row r="6895" spans="1:7" x14ac:dyDescent="0.3">
      <c r="A6895" s="17" t="str">
        <f t="shared" si="112"/>
        <v>2022-23Towong ShireWC5</v>
      </c>
      <c r="B6895" s="17" t="s">
        <v>289</v>
      </c>
      <c r="C6895" s="17" t="s">
        <v>191</v>
      </c>
      <c r="D6895" s="17" t="s">
        <v>46</v>
      </c>
      <c r="E6895" s="17">
        <v>0.30811055206473598</v>
      </c>
      <c r="F6895" s="17">
        <v>0.48157373029276901</v>
      </c>
      <c r="G6895" s="17">
        <v>0.38112156230785199</v>
      </c>
    </row>
    <row r="6896" spans="1:7" x14ac:dyDescent="0.3">
      <c r="A6896" s="17" t="str">
        <f t="shared" si="112"/>
        <v>2022-23Towong ShireE4</v>
      </c>
      <c r="B6896" s="17" t="s">
        <v>289</v>
      </c>
      <c r="C6896" s="17" t="s">
        <v>191</v>
      </c>
      <c r="D6896" s="17" t="s">
        <v>299</v>
      </c>
      <c r="E6896" s="17">
        <v>1780.9169047619</v>
      </c>
      <c r="F6896" s="17">
        <v>1846.8824585038799</v>
      </c>
      <c r="G6896" s="17">
        <v>1755.6935531348099</v>
      </c>
    </row>
    <row r="6897" spans="1:7" x14ac:dyDescent="0.3">
      <c r="A6897" s="17" t="str">
        <f t="shared" ref="A6897:A6960" si="113">CONCATENATE(B6897,C6897,D6897)</f>
        <v>2022-23Towong ShireL1</v>
      </c>
      <c r="B6897" s="17" t="s">
        <v>289</v>
      </c>
      <c r="C6897" s="17" t="s">
        <v>191</v>
      </c>
      <c r="D6897" s="17" t="s">
        <v>63</v>
      </c>
      <c r="E6897" s="17">
        <v>3.6420308009726599</v>
      </c>
      <c r="F6897" s="17">
        <v>2.64124785824758</v>
      </c>
      <c r="G6897" s="17">
        <v>2.9752021076621098</v>
      </c>
    </row>
    <row r="6898" spans="1:7" x14ac:dyDescent="0.3">
      <c r="A6898" s="17" t="str">
        <f t="shared" si="113"/>
        <v>2022-23Towong ShireC4</v>
      </c>
      <c r="B6898" s="17" t="s">
        <v>289</v>
      </c>
      <c r="C6898" s="17" t="s">
        <v>191</v>
      </c>
      <c r="D6898" s="17" t="s">
        <v>309</v>
      </c>
      <c r="E6898" s="17">
        <v>2238.7419670276399</v>
      </c>
      <c r="F6898" s="17">
        <v>1671.0885249641201</v>
      </c>
      <c r="G6898" s="17">
        <v>2117.69459453337</v>
      </c>
    </row>
    <row r="6899" spans="1:7" x14ac:dyDescent="0.3">
      <c r="A6899" s="17" t="str">
        <f t="shared" si="113"/>
        <v>2022-23Towong ShireS2</v>
      </c>
      <c r="B6899" s="17" t="s">
        <v>289</v>
      </c>
      <c r="C6899" s="17" t="s">
        <v>191</v>
      </c>
      <c r="D6899" s="17" t="s">
        <v>317</v>
      </c>
      <c r="E6899" s="17">
        <v>3.7574196303959101E-3</v>
      </c>
      <c r="F6899" s="17">
        <v>3.07688577560212E-3</v>
      </c>
      <c r="G6899" s="17">
        <v>3.4588357031378699E-3</v>
      </c>
    </row>
    <row r="6900" spans="1:7" x14ac:dyDescent="0.3">
      <c r="A6900" s="17" t="str">
        <f t="shared" si="113"/>
        <v>2022-23Towong ShireC5</v>
      </c>
      <c r="B6900" s="17" t="s">
        <v>289</v>
      </c>
      <c r="C6900" s="17" t="s">
        <v>191</v>
      </c>
      <c r="D6900" s="17" t="s">
        <v>308</v>
      </c>
      <c r="E6900" s="17">
        <v>1411.9928883142099</v>
      </c>
      <c r="F6900" s="17">
        <v>564.26027484438498</v>
      </c>
      <c r="G6900" s="17">
        <v>1235.79975192858</v>
      </c>
    </row>
    <row r="6901" spans="1:7" x14ac:dyDescent="0.3">
      <c r="A6901" s="17" t="str">
        <f t="shared" si="113"/>
        <v>2022-23Towong ShireC6</v>
      </c>
      <c r="B6901" s="17" t="s">
        <v>289</v>
      </c>
      <c r="C6901" s="17" t="s">
        <v>191</v>
      </c>
      <c r="D6901" s="17" t="s">
        <v>307</v>
      </c>
      <c r="E6901" s="17">
        <v>5</v>
      </c>
      <c r="F6901" s="17">
        <v>5.4936708860759502</v>
      </c>
      <c r="G6901" s="17">
        <v>4.2105263157894699</v>
      </c>
    </row>
    <row r="6902" spans="1:7" x14ac:dyDescent="0.3">
      <c r="A6902" s="17" t="str">
        <f t="shared" si="113"/>
        <v>2022-23Towong ShireC7</v>
      </c>
      <c r="B6902" s="17" t="s">
        <v>289</v>
      </c>
      <c r="C6902" s="17" t="s">
        <v>191</v>
      </c>
      <c r="D6902" s="17" t="s">
        <v>296</v>
      </c>
      <c r="E6902" s="17">
        <v>0.29962546816479402</v>
      </c>
      <c r="F6902" s="17">
        <v>0.182727611163157</v>
      </c>
      <c r="G6902" s="17">
        <v>0.21830894670304499</v>
      </c>
    </row>
    <row r="6903" spans="1:7" x14ac:dyDescent="0.3">
      <c r="A6903" s="17" t="str">
        <f t="shared" si="113"/>
        <v>2022-23Towong ShireS1</v>
      </c>
      <c r="B6903" s="17" t="s">
        <v>289</v>
      </c>
      <c r="C6903" s="17" t="s">
        <v>191</v>
      </c>
      <c r="D6903" s="17" t="s">
        <v>116</v>
      </c>
      <c r="E6903" s="17">
        <v>0.37756368527967799</v>
      </c>
      <c r="F6903" s="17">
        <v>0.58414073656118604</v>
      </c>
      <c r="G6903" s="17">
        <v>0.47494369285893101</v>
      </c>
    </row>
    <row r="6904" spans="1:7" x14ac:dyDescent="0.3">
      <c r="A6904" s="17" t="str">
        <f t="shared" si="113"/>
        <v>2022-23Towong ShireOP1</v>
      </c>
      <c r="B6904" s="17" t="s">
        <v>289</v>
      </c>
      <c r="C6904" s="17" t="s">
        <v>191</v>
      </c>
      <c r="D6904" s="17" t="s">
        <v>306</v>
      </c>
      <c r="E6904" s="17">
        <v>2.6840063722851699E-2</v>
      </c>
      <c r="F6904" s="17">
        <v>-1.20220242720441E-2</v>
      </c>
      <c r="G6904" s="17">
        <v>3.1403886059135399E-3</v>
      </c>
    </row>
    <row r="6905" spans="1:7" x14ac:dyDescent="0.3">
      <c r="A6905" s="17" t="str">
        <f t="shared" si="113"/>
        <v>2022-23Towong ShireWC3</v>
      </c>
      <c r="B6905" s="17" t="s">
        <v>289</v>
      </c>
      <c r="C6905" s="17" t="s">
        <v>191</v>
      </c>
      <c r="D6905" s="17" t="s">
        <v>292</v>
      </c>
      <c r="E6905" s="17">
        <v>170.237994080894</v>
      </c>
      <c r="F6905" s="17">
        <v>137.95516789220801</v>
      </c>
      <c r="G6905" s="17">
        <v>152.91838594168499</v>
      </c>
    </row>
    <row r="6906" spans="1:7" x14ac:dyDescent="0.3">
      <c r="A6906" s="17" t="str">
        <f t="shared" si="113"/>
        <v>2022-23Towong ShireL2</v>
      </c>
      <c r="B6906" s="17" t="s">
        <v>289</v>
      </c>
      <c r="C6906" s="17" t="s">
        <v>191</v>
      </c>
      <c r="D6906" s="17" t="s">
        <v>316</v>
      </c>
      <c r="E6906" s="17">
        <v>0.83464740991820796</v>
      </c>
      <c r="F6906" s="17">
        <v>0.26483524241297501</v>
      </c>
      <c r="G6906" s="17">
        <v>0.64115064337039696</v>
      </c>
    </row>
    <row r="6907" spans="1:7" x14ac:dyDescent="0.3">
      <c r="A6907" s="17" t="str">
        <f t="shared" si="113"/>
        <v>2022-23Towong ShireO2</v>
      </c>
      <c r="B6907" s="17" t="s">
        <v>289</v>
      </c>
      <c r="C6907" s="17" t="s">
        <v>191</v>
      </c>
      <c r="D6907" s="17" t="s">
        <v>315</v>
      </c>
      <c r="E6907" s="17">
        <v>0</v>
      </c>
      <c r="F6907" s="17">
        <v>0.148505628817174</v>
      </c>
      <c r="G6907" s="17">
        <v>5.8338226419712903E-2</v>
      </c>
    </row>
    <row r="6908" spans="1:7" x14ac:dyDescent="0.3">
      <c r="A6908" s="17" t="str">
        <f t="shared" si="113"/>
        <v>2022-23Towong ShireO3</v>
      </c>
      <c r="B6908" s="17" t="s">
        <v>289</v>
      </c>
      <c r="C6908" s="17" t="s">
        <v>191</v>
      </c>
      <c r="D6908" s="17" t="s">
        <v>314</v>
      </c>
      <c r="E6908" s="17">
        <v>1.6991340278470399E-3</v>
      </c>
      <c r="F6908" s="17">
        <v>2.9313650044590699E-2</v>
      </c>
      <c r="G6908" s="17">
        <v>1.2214437426094699E-2</v>
      </c>
    </row>
    <row r="6909" spans="1:7" x14ac:dyDescent="0.3">
      <c r="A6909" s="17" t="str">
        <f t="shared" si="113"/>
        <v>2022-23Towong ShireO4</v>
      </c>
      <c r="B6909" s="17" t="s">
        <v>289</v>
      </c>
      <c r="C6909" s="17" t="s">
        <v>191</v>
      </c>
      <c r="D6909" s="17" t="s">
        <v>313</v>
      </c>
      <c r="E6909" s="17">
        <v>6.51933943814723E-2</v>
      </c>
      <c r="F6909" s="17">
        <v>0.195570360867104</v>
      </c>
      <c r="G6909" s="17">
        <v>0.137349739100875</v>
      </c>
    </row>
    <row r="6910" spans="1:7" x14ac:dyDescent="0.3">
      <c r="A6910" s="17" t="str">
        <f t="shared" si="113"/>
        <v>2022-23Towong ShireO5</v>
      </c>
      <c r="B6910" s="17" t="s">
        <v>289</v>
      </c>
      <c r="C6910" s="17" t="s">
        <v>191</v>
      </c>
      <c r="D6910" s="17" t="s">
        <v>70</v>
      </c>
      <c r="E6910" s="17">
        <v>1.58785549085417</v>
      </c>
      <c r="F6910" s="17">
        <v>1.1059595598276799</v>
      </c>
      <c r="G6910" s="17">
        <v>1.19628328895381</v>
      </c>
    </row>
    <row r="6911" spans="1:7" x14ac:dyDescent="0.3">
      <c r="A6911" s="17" t="str">
        <f t="shared" si="113"/>
        <v>2022-23Towong ShireFS2</v>
      </c>
      <c r="B6911" s="17" t="s">
        <v>289</v>
      </c>
      <c r="C6911" s="17" t="s">
        <v>191</v>
      </c>
      <c r="D6911" s="17" t="s">
        <v>328</v>
      </c>
      <c r="E6911" s="17">
        <v>1</v>
      </c>
      <c r="F6911" s="17">
        <v>0.86800034719728203</v>
      </c>
      <c r="G6911" s="17">
        <v>0.774274767492795</v>
      </c>
    </row>
    <row r="6912" spans="1:7" x14ac:dyDescent="0.3">
      <c r="A6912" s="17" t="str">
        <f t="shared" si="113"/>
        <v>2022-23Towong ShireG2</v>
      </c>
      <c r="B6912" s="17" t="s">
        <v>289</v>
      </c>
      <c r="C6912" s="17" t="s">
        <v>191</v>
      </c>
      <c r="D6912" s="17" t="s">
        <v>22</v>
      </c>
      <c r="E6912" s="17">
        <v>53</v>
      </c>
      <c r="F6912" s="17">
        <v>53.875641025641002</v>
      </c>
      <c r="G6912" s="17">
        <v>53.947368421052602</v>
      </c>
    </row>
    <row r="6913" spans="1:7" x14ac:dyDescent="0.3">
      <c r="A6913" s="17" t="str">
        <f t="shared" si="113"/>
        <v>2022-23Towong ShireMC2</v>
      </c>
      <c r="B6913" s="17" t="s">
        <v>289</v>
      </c>
      <c r="C6913" s="17" t="s">
        <v>191</v>
      </c>
      <c r="D6913" s="17" t="s">
        <v>320</v>
      </c>
      <c r="E6913" s="17">
        <v>1</v>
      </c>
      <c r="F6913" s="17">
        <v>1.02181898787823</v>
      </c>
      <c r="G6913" s="17">
        <v>1.00959339883766</v>
      </c>
    </row>
    <row r="6914" spans="1:7" x14ac:dyDescent="0.3">
      <c r="A6914" s="17" t="str">
        <f t="shared" si="113"/>
        <v>2022-23Towong ShireLB5</v>
      </c>
      <c r="B6914" s="17" t="s">
        <v>289</v>
      </c>
      <c r="C6914" s="17" t="s">
        <v>191</v>
      </c>
      <c r="D6914" s="17" t="s">
        <v>330</v>
      </c>
      <c r="E6914" s="17">
        <v>22.565021819944999</v>
      </c>
      <c r="F6914" s="17">
        <v>35.380655636704098</v>
      </c>
      <c r="G6914" s="17">
        <v>39.4519816965988</v>
      </c>
    </row>
    <row r="6915" spans="1:7" x14ac:dyDescent="0.3">
      <c r="A6915" s="17" t="str">
        <f t="shared" si="113"/>
        <v>2022-23Towong ShireLB4</v>
      </c>
      <c r="B6915" s="17" t="s">
        <v>289</v>
      </c>
      <c r="C6915" s="17" t="s">
        <v>191</v>
      </c>
      <c r="D6915" s="17" t="s">
        <v>331</v>
      </c>
      <c r="E6915" s="17">
        <v>7.2650038122208896E-2</v>
      </c>
      <c r="F6915" s="17">
        <v>0.122091598425925</v>
      </c>
      <c r="G6915" s="17">
        <v>0.114467847311001</v>
      </c>
    </row>
    <row r="6916" spans="1:7" x14ac:dyDescent="0.3">
      <c r="A6916" s="17" t="str">
        <f t="shared" si="113"/>
        <v>2022-23Towong ShireLB2</v>
      </c>
      <c r="B6916" s="17" t="s">
        <v>289</v>
      </c>
      <c r="C6916" s="17" t="s">
        <v>191</v>
      </c>
      <c r="D6916" s="17" t="s">
        <v>334</v>
      </c>
      <c r="E6916" s="17">
        <v>0.33145400593471802</v>
      </c>
      <c r="F6916" s="17">
        <v>0.62179871830665301</v>
      </c>
      <c r="G6916" s="17">
        <v>0.51884248441373304</v>
      </c>
    </row>
    <row r="6917" spans="1:7" x14ac:dyDescent="0.3">
      <c r="A6917" s="17" t="str">
        <f t="shared" si="113"/>
        <v>2022-23Towong ShireLB1</v>
      </c>
      <c r="B6917" s="17" t="s">
        <v>289</v>
      </c>
      <c r="C6917" s="17" t="s">
        <v>191</v>
      </c>
      <c r="D6917" s="17" t="s">
        <v>329</v>
      </c>
      <c r="E6917" s="17">
        <v>0.77537091988130602</v>
      </c>
      <c r="F6917" s="17">
        <v>3.7135197666989099</v>
      </c>
      <c r="G6917" s="17">
        <v>2.0038980209433999</v>
      </c>
    </row>
    <row r="6918" spans="1:7" x14ac:dyDescent="0.3">
      <c r="A6918" s="17" t="str">
        <f t="shared" si="113"/>
        <v>2022-23Towong ShireG5</v>
      </c>
      <c r="B6918" s="17" t="s">
        <v>289</v>
      </c>
      <c r="C6918" s="17" t="s">
        <v>191</v>
      </c>
      <c r="D6918" s="17" t="s">
        <v>335</v>
      </c>
      <c r="E6918" s="17">
        <v>52</v>
      </c>
      <c r="F6918" s="17">
        <v>53.15</v>
      </c>
      <c r="G6918" s="17">
        <v>52</v>
      </c>
    </row>
    <row r="6919" spans="1:7" x14ac:dyDescent="0.3">
      <c r="A6919" s="17" t="str">
        <f t="shared" si="113"/>
        <v>2022-23Towong ShireAM1</v>
      </c>
      <c r="B6919" s="17" t="s">
        <v>289</v>
      </c>
      <c r="C6919" s="17" t="s">
        <v>191</v>
      </c>
      <c r="D6919" s="17" t="s">
        <v>318</v>
      </c>
      <c r="E6919" s="17">
        <v>2.5988023952095798</v>
      </c>
      <c r="F6919" s="17">
        <v>1.9084866693768601</v>
      </c>
      <c r="G6919" s="17">
        <v>1.5994211490763599</v>
      </c>
    </row>
    <row r="6920" spans="1:7" x14ac:dyDescent="0.3">
      <c r="A6920" s="17" t="str">
        <f t="shared" si="113"/>
        <v>2022-23Towong ShireG3</v>
      </c>
      <c r="B6920" s="17" t="s">
        <v>289</v>
      </c>
      <c r="C6920" s="17" t="s">
        <v>191</v>
      </c>
      <c r="D6920" s="17" t="s">
        <v>337</v>
      </c>
      <c r="E6920" s="17">
        <v>0.95555555555555605</v>
      </c>
      <c r="F6920" s="17">
        <v>0.926844095214302</v>
      </c>
      <c r="G6920" s="17">
        <v>0.93719236277507001</v>
      </c>
    </row>
    <row r="6921" spans="1:7" x14ac:dyDescent="0.3">
      <c r="A6921" s="17" t="str">
        <f t="shared" si="113"/>
        <v>2022-23Towong ShireFS3</v>
      </c>
      <c r="B6921" s="17" t="s">
        <v>289</v>
      </c>
      <c r="C6921" s="17" t="s">
        <v>191</v>
      </c>
      <c r="D6921" s="17" t="s">
        <v>333</v>
      </c>
      <c r="E6921" s="17">
        <v>2290.5279999999998</v>
      </c>
      <c r="F6921" s="17">
        <v>533.95638105639796</v>
      </c>
      <c r="G6921" s="17">
        <v>601.20620775746397</v>
      </c>
    </row>
    <row r="6922" spans="1:7" x14ac:dyDescent="0.3">
      <c r="A6922" s="17" t="str">
        <f t="shared" si="113"/>
        <v>2022-23Towong ShireG1</v>
      </c>
      <c r="B6922" s="17" t="s">
        <v>289</v>
      </c>
      <c r="C6922" s="17" t="s">
        <v>191</v>
      </c>
      <c r="D6922" s="17" t="s">
        <v>338</v>
      </c>
      <c r="E6922" s="17">
        <v>1.46341463414634E-2</v>
      </c>
      <c r="F6922" s="17">
        <v>8.9952113267928305E-2</v>
      </c>
      <c r="G6922" s="17">
        <v>0.12147516613515</v>
      </c>
    </row>
    <row r="6923" spans="1:7" x14ac:dyDescent="0.3">
      <c r="A6923" s="17" t="str">
        <f t="shared" si="113"/>
        <v>2022-23Towong ShireFS1</v>
      </c>
      <c r="B6923" s="17" t="s">
        <v>289</v>
      </c>
      <c r="C6923" s="17" t="s">
        <v>191</v>
      </c>
      <c r="D6923" s="17" t="s">
        <v>327</v>
      </c>
      <c r="E6923" s="17">
        <v>1</v>
      </c>
      <c r="F6923" s="17">
        <v>2.0179266072490498</v>
      </c>
      <c r="G6923" s="17">
        <v>2.1424803266908499</v>
      </c>
    </row>
    <row r="6924" spans="1:7" x14ac:dyDescent="0.3">
      <c r="A6924" s="17" t="str">
        <f t="shared" si="113"/>
        <v>2022-23Towong ShireAM6</v>
      </c>
      <c r="B6924" s="17" t="s">
        <v>289</v>
      </c>
      <c r="C6924" s="17" t="s">
        <v>191</v>
      </c>
      <c r="D6924" s="17" t="s">
        <v>325</v>
      </c>
      <c r="E6924" s="17">
        <v>19.4922838209148</v>
      </c>
      <c r="F6924" s="17">
        <v>14.217352510829301</v>
      </c>
      <c r="G6924" s="17">
        <v>18.751540775412</v>
      </c>
    </row>
    <row r="6925" spans="1:7" x14ac:dyDescent="0.3">
      <c r="A6925" s="17" t="str">
        <f t="shared" si="113"/>
        <v>2022-23Towong ShireAM2</v>
      </c>
      <c r="B6925" s="17" t="s">
        <v>289</v>
      </c>
      <c r="C6925" s="17" t="s">
        <v>191</v>
      </c>
      <c r="D6925" s="17" t="s">
        <v>323</v>
      </c>
      <c r="E6925" s="17">
        <v>6.6666666666666693E-2</v>
      </c>
      <c r="F6925" s="17">
        <v>0.43219647255364302</v>
      </c>
      <c r="G6925" s="17">
        <v>0.403335697637482</v>
      </c>
    </row>
    <row r="6926" spans="1:7" x14ac:dyDescent="0.3">
      <c r="A6926" s="17" t="str">
        <f t="shared" si="113"/>
        <v>2022-23Towong ShireAM5</v>
      </c>
      <c r="B6926" s="17" t="s">
        <v>289</v>
      </c>
      <c r="C6926" s="17" t="s">
        <v>191</v>
      </c>
      <c r="D6926" s="17" t="s">
        <v>324</v>
      </c>
      <c r="E6926" s="17">
        <v>0.2</v>
      </c>
      <c r="F6926" s="17">
        <v>0.36645320055673702</v>
      </c>
      <c r="G6926" s="17">
        <v>0.302924505506669</v>
      </c>
    </row>
    <row r="6927" spans="1:7" x14ac:dyDescent="0.3">
      <c r="A6927" s="17" t="str">
        <f t="shared" si="113"/>
        <v>2022-23Towong ShireWC2</v>
      </c>
      <c r="B6927" s="17" t="s">
        <v>289</v>
      </c>
      <c r="C6927" s="17" t="s">
        <v>191</v>
      </c>
      <c r="D6927" s="17" t="s">
        <v>293</v>
      </c>
      <c r="E6927" s="17">
        <v>6.3245239741622097</v>
      </c>
      <c r="F6927" s="17">
        <v>6.0319201847867001</v>
      </c>
      <c r="G6927" s="17">
        <v>4.92750232175388</v>
      </c>
    </row>
    <row r="6928" spans="1:7" x14ac:dyDescent="0.3">
      <c r="A6928" s="17" t="str">
        <f t="shared" si="113"/>
        <v>2022-23Towong ShireFS4</v>
      </c>
      <c r="B6928" s="17" t="s">
        <v>289</v>
      </c>
      <c r="C6928" s="17" t="s">
        <v>191</v>
      </c>
      <c r="D6928" s="17" t="s">
        <v>339</v>
      </c>
      <c r="E6928" s="17">
        <v>1</v>
      </c>
      <c r="F6928" s="17">
        <v>0.84019844555310996</v>
      </c>
      <c r="G6928" s="17">
        <v>0.56703601108033197</v>
      </c>
    </row>
    <row r="6929" spans="1:7" x14ac:dyDescent="0.3">
      <c r="A6929" s="17" t="str">
        <f t="shared" si="113"/>
        <v>2022-23Towong ShireG4</v>
      </c>
      <c r="B6929" s="17" t="s">
        <v>289</v>
      </c>
      <c r="C6929" s="17" t="s">
        <v>191</v>
      </c>
      <c r="D6929" s="17" t="s">
        <v>336</v>
      </c>
      <c r="E6929" s="17">
        <v>43267.678</v>
      </c>
      <c r="F6929" s="17">
        <v>57531.340882433498</v>
      </c>
      <c r="G6929" s="17">
        <v>46023.452052631597</v>
      </c>
    </row>
    <row r="6930" spans="1:7" x14ac:dyDescent="0.3">
      <c r="A6930" s="17" t="str">
        <f t="shared" si="113"/>
        <v>2022-23Towong ShireSP4</v>
      </c>
      <c r="B6930" s="17" t="s">
        <v>289</v>
      </c>
      <c r="C6930" s="17" t="s">
        <v>191</v>
      </c>
      <c r="D6930" s="17" t="s">
        <v>319</v>
      </c>
      <c r="E6930" s="17">
        <v>0</v>
      </c>
      <c r="F6930" s="17">
        <v>0.52134335627158601</v>
      </c>
      <c r="G6930" s="17">
        <v>0.231578947368421</v>
      </c>
    </row>
    <row r="6931" spans="1:7" x14ac:dyDescent="0.3">
      <c r="A6931" s="17" t="str">
        <f t="shared" si="113"/>
        <v>2022-23Towong ShireAM7</v>
      </c>
      <c r="B6931" s="17" t="s">
        <v>289</v>
      </c>
      <c r="C6931" s="17" t="s">
        <v>191</v>
      </c>
      <c r="D6931" s="17" t="s">
        <v>326</v>
      </c>
      <c r="E6931" s="17">
        <v>0</v>
      </c>
      <c r="F6931" s="17">
        <v>0.63968792645263195</v>
      </c>
      <c r="G6931" s="17">
        <v>0.36842105263157898</v>
      </c>
    </row>
    <row r="6932" spans="1:7" x14ac:dyDescent="0.3">
      <c r="A6932" s="17" t="str">
        <f t="shared" si="113"/>
        <v>2022-23Towong ShireAF7</v>
      </c>
      <c r="B6932" s="17" t="s">
        <v>289</v>
      </c>
      <c r="C6932" s="17" t="s">
        <v>191</v>
      </c>
      <c r="D6932" s="17" t="s">
        <v>322</v>
      </c>
      <c r="E6932" s="17">
        <v>16.216271226415099</v>
      </c>
      <c r="F6932" s="17">
        <v>11.500413423283</v>
      </c>
      <c r="G6932" s="17">
        <v>26.762344111696201</v>
      </c>
    </row>
    <row r="6933" spans="1:7" x14ac:dyDescent="0.3">
      <c r="A6933" s="17" t="str">
        <f t="shared" si="113"/>
        <v>2022-23Towong ShireSP3</v>
      </c>
      <c r="B6933" s="17" t="s">
        <v>289</v>
      </c>
      <c r="C6933" s="17" t="s">
        <v>191</v>
      </c>
      <c r="D6933" s="17" t="s">
        <v>295</v>
      </c>
      <c r="E6933" s="17">
        <v>1986.0684799999999</v>
      </c>
      <c r="F6933" s="17">
        <v>3010.6430743850301</v>
      </c>
      <c r="G6933" s="17">
        <v>3012.9055755993099</v>
      </c>
    </row>
    <row r="6934" spans="1:7" x14ac:dyDescent="0.3">
      <c r="A6934" s="17" t="str">
        <f t="shared" si="113"/>
        <v>2022-23Towong ShireSP1</v>
      </c>
      <c r="B6934" s="17" t="s">
        <v>289</v>
      </c>
      <c r="C6934" s="17" t="s">
        <v>191</v>
      </c>
      <c r="D6934" s="17" t="s">
        <v>305</v>
      </c>
      <c r="E6934" s="17">
        <v>47</v>
      </c>
      <c r="F6934" s="17">
        <v>87.031818181818196</v>
      </c>
      <c r="G6934" s="17">
        <v>76.302631578947398</v>
      </c>
    </row>
    <row r="6935" spans="1:7" x14ac:dyDescent="0.3">
      <c r="A6935" s="17" t="str">
        <f t="shared" si="113"/>
        <v>2022-23Towong ShireR5</v>
      </c>
      <c r="B6935" s="17" t="s">
        <v>289</v>
      </c>
      <c r="C6935" s="17" t="s">
        <v>191</v>
      </c>
      <c r="D6935" s="17" t="s">
        <v>298</v>
      </c>
      <c r="E6935" s="17">
        <v>38</v>
      </c>
      <c r="F6935" s="17">
        <v>50.147435897435898</v>
      </c>
      <c r="G6935" s="17">
        <v>44.210526315789501</v>
      </c>
    </row>
    <row r="6936" spans="1:7" x14ac:dyDescent="0.3">
      <c r="A6936" s="17" t="str">
        <f t="shared" si="113"/>
        <v>2022-23Towong ShireR4</v>
      </c>
      <c r="B6936" s="17" t="s">
        <v>289</v>
      </c>
      <c r="C6936" s="17" t="s">
        <v>191</v>
      </c>
      <c r="D6936" s="17" t="s">
        <v>290</v>
      </c>
      <c r="E6936" s="17">
        <v>6.5065213380492199</v>
      </c>
      <c r="F6936" s="17">
        <v>18.264228852014799</v>
      </c>
      <c r="G6936" s="17">
        <v>6.8460442646501303</v>
      </c>
    </row>
    <row r="6937" spans="1:7" x14ac:dyDescent="0.3">
      <c r="A6937" s="17" t="str">
        <f t="shared" si="113"/>
        <v>2022-23Towong ShireR3</v>
      </c>
      <c r="B6937" s="17" t="s">
        <v>289</v>
      </c>
      <c r="C6937" s="17" t="s">
        <v>191</v>
      </c>
      <c r="D6937" s="17" t="s">
        <v>300</v>
      </c>
      <c r="E6937" s="17">
        <v>62.243380044792602</v>
      </c>
      <c r="F6937" s="17">
        <v>112.740943187181</v>
      </c>
      <c r="G6937" s="17">
        <v>58.622104241494398</v>
      </c>
    </row>
    <row r="6938" spans="1:7" x14ac:dyDescent="0.3">
      <c r="A6938" s="17" t="str">
        <f t="shared" si="113"/>
        <v>2022-23Towong ShireR2</v>
      </c>
      <c r="B6938" s="17" t="s">
        <v>289</v>
      </c>
      <c r="C6938" s="17" t="s">
        <v>191</v>
      </c>
      <c r="D6938" s="17" t="s">
        <v>31</v>
      </c>
      <c r="E6938" s="17">
        <v>0.96999956461720904</v>
      </c>
      <c r="F6938" s="17">
        <v>0.96653235715222696</v>
      </c>
      <c r="G6938" s="17">
        <v>0.96732087541506495</v>
      </c>
    </row>
    <row r="6939" spans="1:7" x14ac:dyDescent="0.3">
      <c r="A6939" s="17" t="str">
        <f t="shared" si="113"/>
        <v>2022-23Towong ShireMC6</v>
      </c>
      <c r="B6939" s="17" t="s">
        <v>289</v>
      </c>
      <c r="C6939" s="17" t="s">
        <v>191</v>
      </c>
      <c r="D6939" s="17" t="s">
        <v>302</v>
      </c>
      <c r="E6939" s="17">
        <v>1.1111111111111101</v>
      </c>
      <c r="F6939" s="17">
        <v>0.97788007754137096</v>
      </c>
      <c r="G6939" s="17">
        <v>0.99135739094049602</v>
      </c>
    </row>
    <row r="6940" spans="1:7" x14ac:dyDescent="0.3">
      <c r="A6940" s="17" t="str">
        <f t="shared" si="113"/>
        <v>2022-23Towong ShireMC5</v>
      </c>
      <c r="B6940" s="17" t="s">
        <v>289</v>
      </c>
      <c r="C6940" s="17" t="s">
        <v>191</v>
      </c>
      <c r="D6940" s="17" t="s">
        <v>303</v>
      </c>
      <c r="E6940" s="17">
        <v>0.91666666666666696</v>
      </c>
      <c r="F6940" s="17">
        <v>0.822019356937015</v>
      </c>
      <c r="G6940" s="17">
        <v>0.81645995244027603</v>
      </c>
    </row>
    <row r="6941" spans="1:7" x14ac:dyDescent="0.3">
      <c r="A6941" s="17" t="str">
        <f t="shared" si="113"/>
        <v>2022-23Towong ShireMC4</v>
      </c>
      <c r="B6941" s="17" t="s">
        <v>289</v>
      </c>
      <c r="C6941" s="17" t="s">
        <v>191</v>
      </c>
      <c r="D6941" s="17" t="s">
        <v>304</v>
      </c>
      <c r="E6941" s="17">
        <v>0.89134438305708996</v>
      </c>
      <c r="F6941" s="17">
        <v>0.77911428914280301</v>
      </c>
      <c r="G6941" s="17">
        <v>0.79914260513975899</v>
      </c>
    </row>
    <row r="6942" spans="1:7" x14ac:dyDescent="0.3">
      <c r="A6942" s="17" t="str">
        <f t="shared" si="113"/>
        <v>2022-23Towong ShireMC3</v>
      </c>
      <c r="B6942" s="17" t="s">
        <v>289</v>
      </c>
      <c r="C6942" s="17" t="s">
        <v>191</v>
      </c>
      <c r="D6942" s="17" t="s">
        <v>297</v>
      </c>
      <c r="E6942" s="17">
        <v>64.902474479379293</v>
      </c>
      <c r="F6942" s="17">
        <v>86.610523781947194</v>
      </c>
      <c r="G6942" s="17">
        <v>87.138168072554905</v>
      </c>
    </row>
    <row r="6943" spans="1:7" x14ac:dyDescent="0.3">
      <c r="A6943" s="17" t="str">
        <f t="shared" si="113"/>
        <v>2022-23Towong ShireWC1</v>
      </c>
      <c r="B6943" s="17" t="s">
        <v>289</v>
      </c>
      <c r="C6943" s="17" t="s">
        <v>191</v>
      </c>
      <c r="D6943" s="17" t="s">
        <v>294</v>
      </c>
      <c r="E6943" s="17">
        <v>165.789473684211</v>
      </c>
      <c r="F6943" s="17">
        <v>142.272041912909</v>
      </c>
      <c r="G6943" s="17">
        <v>132.40109578760399</v>
      </c>
    </row>
    <row r="6944" spans="1:7" x14ac:dyDescent="0.3">
      <c r="A6944" s="17" t="str">
        <f t="shared" si="113"/>
        <v>2022-23Towong ShireR1</v>
      </c>
      <c r="B6944" s="17" t="s">
        <v>289</v>
      </c>
      <c r="C6944" s="17" t="s">
        <v>191</v>
      </c>
      <c r="D6944" s="17" t="s">
        <v>301</v>
      </c>
      <c r="E6944" s="17">
        <v>17.415311644440798</v>
      </c>
      <c r="F6944" s="17">
        <v>82.350770672540904</v>
      </c>
      <c r="G6944" s="17">
        <v>57.028314361718401</v>
      </c>
    </row>
    <row r="6945" spans="1:7" x14ac:dyDescent="0.3">
      <c r="A6945" s="17" t="str">
        <f t="shared" si="113"/>
        <v>2022-23Towong ShireSP2</v>
      </c>
      <c r="B6945" s="17" t="s">
        <v>289</v>
      </c>
      <c r="C6945" s="17" t="s">
        <v>191</v>
      </c>
      <c r="D6945" s="17" t="s">
        <v>38</v>
      </c>
      <c r="E6945" s="17">
        <v>0.58653846153846201</v>
      </c>
      <c r="F6945" s="17">
        <v>0.63316761822819201</v>
      </c>
      <c r="G6945" s="17">
        <v>0.666186949109148</v>
      </c>
    </row>
    <row r="6946" spans="1:7" x14ac:dyDescent="0.3">
      <c r="A6946" s="17" t="str">
        <f t="shared" si="113"/>
        <v>2022-23Towong ShireAF2</v>
      </c>
      <c r="B6946" s="17" t="s">
        <v>289</v>
      </c>
      <c r="C6946" s="17" t="s">
        <v>191</v>
      </c>
      <c r="D6946" s="17" t="s">
        <v>321</v>
      </c>
      <c r="E6946" s="17">
        <v>1</v>
      </c>
      <c r="F6946" s="17">
        <v>1.5932435144763899</v>
      </c>
      <c r="G6946" s="17">
        <v>0.72807017543859598</v>
      </c>
    </row>
    <row r="6947" spans="1:7" x14ac:dyDescent="0.3">
      <c r="A6947" s="17" t="str">
        <f t="shared" si="113"/>
        <v>2022-23Towong ShireAF6</v>
      </c>
      <c r="B6947" s="17" t="s">
        <v>289</v>
      </c>
      <c r="C6947" s="17" t="s">
        <v>191</v>
      </c>
      <c r="D6947" s="17" t="s">
        <v>332</v>
      </c>
      <c r="E6947" s="17">
        <v>1.3706158073379699</v>
      </c>
      <c r="F6947" s="17">
        <v>4.5893074838611296</v>
      </c>
      <c r="G6947" s="17">
        <v>2.3065601240578499</v>
      </c>
    </row>
    <row r="6948" spans="1:7" x14ac:dyDescent="0.3">
      <c r="A6948" s="17" t="str">
        <f t="shared" si="113"/>
        <v>2022-23Wangaratta Rural CityWC1</v>
      </c>
      <c r="B6948" s="17" t="s">
        <v>289</v>
      </c>
      <c r="C6948" s="17" t="s">
        <v>250</v>
      </c>
      <c r="D6948" s="17" t="s">
        <v>294</v>
      </c>
      <c r="E6948" s="17">
        <v>208.305915039848</v>
      </c>
      <c r="F6948" s="17">
        <v>142.272041912909</v>
      </c>
      <c r="G6948" s="17">
        <v>146.890639312415</v>
      </c>
    </row>
    <row r="6949" spans="1:7" x14ac:dyDescent="0.3">
      <c r="A6949" s="17" t="str">
        <f t="shared" si="113"/>
        <v>2022-23Wangaratta Rural CityL2</v>
      </c>
      <c r="B6949" s="17" t="s">
        <v>289</v>
      </c>
      <c r="C6949" s="17" t="s">
        <v>250</v>
      </c>
      <c r="D6949" s="17" t="s">
        <v>316</v>
      </c>
      <c r="E6949" s="17">
        <v>1.0310786106032901</v>
      </c>
      <c r="F6949" s="17">
        <v>0.26483524241297501</v>
      </c>
      <c r="G6949" s="17">
        <v>0.36000864338246502</v>
      </c>
    </row>
    <row r="6950" spans="1:7" x14ac:dyDescent="0.3">
      <c r="A6950" s="17" t="str">
        <f t="shared" si="113"/>
        <v>2022-23Wangaratta Rural CityL1</v>
      </c>
      <c r="B6950" s="17" t="s">
        <v>289</v>
      </c>
      <c r="C6950" s="17" t="s">
        <v>250</v>
      </c>
      <c r="D6950" s="17" t="s">
        <v>63</v>
      </c>
      <c r="E6950" s="17">
        <v>1.9230513544956001</v>
      </c>
      <c r="F6950" s="17">
        <v>2.64124785824758</v>
      </c>
      <c r="G6950" s="17">
        <v>2.6285601103064402</v>
      </c>
    </row>
    <row r="6951" spans="1:7" x14ac:dyDescent="0.3">
      <c r="A6951" s="17" t="str">
        <f t="shared" si="113"/>
        <v>2022-23Wangaratta Rural CityE4</v>
      </c>
      <c r="B6951" s="17" t="s">
        <v>289</v>
      </c>
      <c r="C6951" s="17" t="s">
        <v>250</v>
      </c>
      <c r="D6951" s="17" t="s">
        <v>299</v>
      </c>
      <c r="E6951" s="17">
        <v>1886.5</v>
      </c>
      <c r="F6951" s="17">
        <v>1846.8824585038799</v>
      </c>
      <c r="G6951" s="17">
        <v>1962.3238552365401</v>
      </c>
    </row>
    <row r="6952" spans="1:7" x14ac:dyDescent="0.3">
      <c r="A6952" s="17" t="str">
        <f t="shared" si="113"/>
        <v>2022-23Wangaratta Rural CityE2</v>
      </c>
      <c r="B6952" s="17" t="s">
        <v>289</v>
      </c>
      <c r="C6952" s="17" t="s">
        <v>250</v>
      </c>
      <c r="D6952" s="17" t="s">
        <v>54</v>
      </c>
      <c r="E6952" s="17">
        <v>4753.25</v>
      </c>
      <c r="F6952" s="17">
        <v>3923.0064852901201</v>
      </c>
      <c r="G6952" s="17">
        <v>4648.8614323008096</v>
      </c>
    </row>
    <row r="6953" spans="1:7" x14ac:dyDescent="0.3">
      <c r="A6953" s="17" t="str">
        <f t="shared" si="113"/>
        <v>2022-23Wangaratta Rural CityWC5</v>
      </c>
      <c r="B6953" s="17" t="s">
        <v>289</v>
      </c>
      <c r="C6953" s="17" t="s">
        <v>250</v>
      </c>
      <c r="D6953" s="17" t="s">
        <v>46</v>
      </c>
      <c r="E6953" s="17">
        <v>0.61323016190629098</v>
      </c>
      <c r="F6953" s="17">
        <v>0.48157373029276901</v>
      </c>
      <c r="G6953" s="17">
        <v>0.54833223774976803</v>
      </c>
    </row>
    <row r="6954" spans="1:7" x14ac:dyDescent="0.3">
      <c r="A6954" s="17" t="str">
        <f t="shared" si="113"/>
        <v>2022-23Wangaratta Rural CityWC4</v>
      </c>
      <c r="B6954" s="17" t="s">
        <v>289</v>
      </c>
      <c r="C6954" s="17" t="s">
        <v>250</v>
      </c>
      <c r="D6954" s="17" t="s">
        <v>291</v>
      </c>
      <c r="E6954" s="17">
        <v>99.713362504207296</v>
      </c>
      <c r="F6954" s="17">
        <v>77.599560290157896</v>
      </c>
      <c r="G6954" s="17">
        <v>68.264742948692103</v>
      </c>
    </row>
    <row r="6955" spans="1:7" x14ac:dyDescent="0.3">
      <c r="A6955" s="17" t="str">
        <f t="shared" si="113"/>
        <v>2022-23Wangaratta Rural CityWC2</v>
      </c>
      <c r="B6955" s="17" t="s">
        <v>289</v>
      </c>
      <c r="C6955" s="17" t="s">
        <v>250</v>
      </c>
      <c r="D6955" s="17" t="s">
        <v>293</v>
      </c>
      <c r="E6955" s="17">
        <v>5.3693771522503404</v>
      </c>
      <c r="F6955" s="17">
        <v>6.0319201847867001</v>
      </c>
      <c r="G6955" s="17">
        <v>4.9082267841022498</v>
      </c>
    </row>
    <row r="6956" spans="1:7" x14ac:dyDescent="0.3">
      <c r="A6956" s="17" t="str">
        <f t="shared" si="113"/>
        <v>2022-23Wangaratta Rural CityO2</v>
      </c>
      <c r="B6956" s="17" t="s">
        <v>289</v>
      </c>
      <c r="C6956" s="17" t="s">
        <v>250</v>
      </c>
      <c r="D6956" s="17" t="s">
        <v>315</v>
      </c>
      <c r="E6956" s="17">
        <v>0.72009880395215797</v>
      </c>
      <c r="F6956" s="17">
        <v>0.148505628817174</v>
      </c>
      <c r="G6956" s="17">
        <v>0.26343819750355202</v>
      </c>
    </row>
    <row r="6957" spans="1:7" x14ac:dyDescent="0.3">
      <c r="A6957" s="17" t="str">
        <f t="shared" si="113"/>
        <v>2022-23Wangaratta Rural CityC3</v>
      </c>
      <c r="B6957" s="17" t="s">
        <v>289</v>
      </c>
      <c r="C6957" s="17" t="s">
        <v>250</v>
      </c>
      <c r="D6957" s="17" t="s">
        <v>310</v>
      </c>
      <c r="E6957" s="17">
        <v>15.852519893899199</v>
      </c>
      <c r="F6957" s="17">
        <v>105.235536283898</v>
      </c>
      <c r="G6957" s="17">
        <v>52.680318860991498</v>
      </c>
    </row>
    <row r="6958" spans="1:7" x14ac:dyDescent="0.3">
      <c r="A6958" s="17" t="str">
        <f t="shared" si="113"/>
        <v>2022-23Wangaratta Rural CitySP4</v>
      </c>
      <c r="B6958" s="17" t="s">
        <v>289</v>
      </c>
      <c r="C6958" s="17" t="s">
        <v>250</v>
      </c>
      <c r="D6958" s="17" t="s">
        <v>319</v>
      </c>
      <c r="E6958" s="17">
        <v>1</v>
      </c>
      <c r="F6958" s="17">
        <v>0.52134335627158601</v>
      </c>
      <c r="G6958" s="17">
        <v>0.62965656565656603</v>
      </c>
    </row>
    <row r="6959" spans="1:7" x14ac:dyDescent="0.3">
      <c r="A6959" s="17" t="str">
        <f t="shared" si="113"/>
        <v>2022-23Wangaratta Rural CityWC3</v>
      </c>
      <c r="B6959" s="17" t="s">
        <v>289</v>
      </c>
      <c r="C6959" s="17" t="s">
        <v>250</v>
      </c>
      <c r="D6959" s="17" t="s">
        <v>292</v>
      </c>
      <c r="E6959" s="17">
        <v>142.635026269702</v>
      </c>
      <c r="F6959" s="17">
        <v>137.95516789220801</v>
      </c>
      <c r="G6959" s="17">
        <v>124.253278087631</v>
      </c>
    </row>
    <row r="6960" spans="1:7" x14ac:dyDescent="0.3">
      <c r="A6960" s="17" t="str">
        <f t="shared" si="113"/>
        <v>2022-23Wangaratta Rural CityO3</v>
      </c>
      <c r="B6960" s="17" t="s">
        <v>289</v>
      </c>
      <c r="C6960" s="17" t="s">
        <v>250</v>
      </c>
      <c r="D6960" s="17" t="s">
        <v>314</v>
      </c>
      <c r="E6960" s="17">
        <v>8.65054602184087E-2</v>
      </c>
      <c r="F6960" s="17">
        <v>2.9313650044590699E-2</v>
      </c>
      <c r="G6960" s="17">
        <v>4.1339186733238699E-2</v>
      </c>
    </row>
    <row r="6961" spans="1:7" x14ac:dyDescent="0.3">
      <c r="A6961" s="17" t="str">
        <f t="shared" ref="A6961:A7024" si="114">CONCATENATE(B6961,C6961,D6961)</f>
        <v>2022-23Wangaratta Rural CityO4</v>
      </c>
      <c r="B6961" s="17" t="s">
        <v>289</v>
      </c>
      <c r="C6961" s="17" t="s">
        <v>250</v>
      </c>
      <c r="D6961" s="17" t="s">
        <v>313</v>
      </c>
      <c r="E6961" s="17">
        <v>0.683544931561198</v>
      </c>
      <c r="F6961" s="17">
        <v>0.195570360867104</v>
      </c>
      <c r="G6961" s="17">
        <v>0.33077351202828098</v>
      </c>
    </row>
    <row r="6962" spans="1:7" x14ac:dyDescent="0.3">
      <c r="A6962" s="17" t="str">
        <f t="shared" si="114"/>
        <v>2022-23Wangaratta Rural CityO5</v>
      </c>
      <c r="B6962" s="17" t="s">
        <v>289</v>
      </c>
      <c r="C6962" s="17" t="s">
        <v>250</v>
      </c>
      <c r="D6962" s="17" t="s">
        <v>70</v>
      </c>
      <c r="E6962" s="17">
        <v>1.3269779585888599</v>
      </c>
      <c r="F6962" s="17">
        <v>1.1059595598276799</v>
      </c>
      <c r="G6962" s="17">
        <v>0.93909639972016701</v>
      </c>
    </row>
    <row r="6963" spans="1:7" x14ac:dyDescent="0.3">
      <c r="A6963" s="17" t="str">
        <f t="shared" si="114"/>
        <v>2022-23Wangaratta Rural CityOP1</v>
      </c>
      <c r="B6963" s="17" t="s">
        <v>289</v>
      </c>
      <c r="C6963" s="17" t="s">
        <v>250</v>
      </c>
      <c r="D6963" s="17" t="s">
        <v>306</v>
      </c>
      <c r="E6963" s="17">
        <v>8.6220983322920206E-2</v>
      </c>
      <c r="F6963" s="17">
        <v>-1.20220242720441E-2</v>
      </c>
      <c r="G6963" s="17">
        <v>-0.13145633104388799</v>
      </c>
    </row>
    <row r="6964" spans="1:7" x14ac:dyDescent="0.3">
      <c r="A6964" s="17" t="str">
        <f t="shared" si="114"/>
        <v>2022-23Wangaratta Rural CityS1</v>
      </c>
      <c r="B6964" s="17" t="s">
        <v>289</v>
      </c>
      <c r="C6964" s="17" t="s">
        <v>250</v>
      </c>
      <c r="D6964" s="17" t="s">
        <v>116</v>
      </c>
      <c r="E6964" s="17">
        <v>0.46210409958187099</v>
      </c>
      <c r="F6964" s="17">
        <v>0.58414073656118604</v>
      </c>
      <c r="G6964" s="17">
        <v>0.57434264211577601</v>
      </c>
    </row>
    <row r="6965" spans="1:7" x14ac:dyDescent="0.3">
      <c r="A6965" s="17" t="str">
        <f t="shared" si="114"/>
        <v>2022-23Wangaratta Rural CityS2</v>
      </c>
      <c r="B6965" s="17" t="s">
        <v>289</v>
      </c>
      <c r="C6965" s="17" t="s">
        <v>250</v>
      </c>
      <c r="D6965" s="17" t="s">
        <v>317</v>
      </c>
      <c r="E6965" s="17">
        <v>4.3379186765445501E-3</v>
      </c>
      <c r="F6965" s="17">
        <v>3.07688577560212E-3</v>
      </c>
      <c r="G6965" s="17">
        <v>4.4272511861288902E-3</v>
      </c>
    </row>
    <row r="6966" spans="1:7" x14ac:dyDescent="0.3">
      <c r="A6966" s="17" t="str">
        <f t="shared" si="114"/>
        <v>2022-23Wangaratta Rural CityC2</v>
      </c>
      <c r="B6966" s="17" t="s">
        <v>289</v>
      </c>
      <c r="C6966" s="17" t="s">
        <v>250</v>
      </c>
      <c r="D6966" s="17" t="s">
        <v>311</v>
      </c>
      <c r="E6966" s="17">
        <v>23416.5383843116</v>
      </c>
      <c r="F6966" s="17">
        <v>17890.101708148799</v>
      </c>
      <c r="G6966" s="17">
        <v>17142.676212951701</v>
      </c>
    </row>
    <row r="6967" spans="1:7" x14ac:dyDescent="0.3">
      <c r="A6967" s="17" t="str">
        <f t="shared" si="114"/>
        <v>2022-23Wangaratta Rural CityC4</v>
      </c>
      <c r="B6967" s="17" t="s">
        <v>289</v>
      </c>
      <c r="C6967" s="17" t="s">
        <v>250</v>
      </c>
      <c r="D6967" s="17" t="s">
        <v>309</v>
      </c>
      <c r="E6967" s="17">
        <v>2024.3624924703799</v>
      </c>
      <c r="F6967" s="17">
        <v>1671.0885249641201</v>
      </c>
      <c r="G6967" s="17">
        <v>1674.3762697054799</v>
      </c>
    </row>
    <row r="6968" spans="1:7" x14ac:dyDescent="0.3">
      <c r="A6968" s="17" t="str">
        <f t="shared" si="114"/>
        <v>2022-23Wangaratta Rural CityC5</v>
      </c>
      <c r="B6968" s="17" t="s">
        <v>289</v>
      </c>
      <c r="C6968" s="17" t="s">
        <v>250</v>
      </c>
      <c r="D6968" s="17" t="s">
        <v>308</v>
      </c>
      <c r="E6968" s="17">
        <v>691.82116324208596</v>
      </c>
      <c r="F6968" s="17">
        <v>564.26027484438498</v>
      </c>
      <c r="G6968" s="17">
        <v>449.27192534651198</v>
      </c>
    </row>
    <row r="6969" spans="1:7" x14ac:dyDescent="0.3">
      <c r="A6969" s="17" t="str">
        <f t="shared" si="114"/>
        <v>2022-23Wangaratta Rural CityC6</v>
      </c>
      <c r="B6969" s="17" t="s">
        <v>289</v>
      </c>
      <c r="C6969" s="17" t="s">
        <v>250</v>
      </c>
      <c r="D6969" s="17" t="s">
        <v>307</v>
      </c>
      <c r="E6969" s="17">
        <v>4</v>
      </c>
      <c r="F6969" s="17">
        <v>5.4936708860759502</v>
      </c>
      <c r="G6969" s="17">
        <v>3.4</v>
      </c>
    </row>
    <row r="6970" spans="1:7" x14ac:dyDescent="0.3">
      <c r="A6970" s="17" t="str">
        <f t="shared" si="114"/>
        <v>2022-23Wangaratta Rural CitySP3</v>
      </c>
      <c r="B6970" s="17" t="s">
        <v>289</v>
      </c>
      <c r="C6970" s="17" t="s">
        <v>250</v>
      </c>
      <c r="D6970" s="17" t="s">
        <v>295</v>
      </c>
      <c r="E6970" s="17">
        <v>2431.5137254902002</v>
      </c>
      <c r="F6970" s="17">
        <v>3010.6430743850301</v>
      </c>
      <c r="G6970" s="17">
        <v>2923.1432497686101</v>
      </c>
    </row>
    <row r="6971" spans="1:7" x14ac:dyDescent="0.3">
      <c r="A6971" s="17" t="str">
        <f t="shared" si="114"/>
        <v>2022-23Wangaratta Rural CityR4</v>
      </c>
      <c r="B6971" s="17" t="s">
        <v>289</v>
      </c>
      <c r="C6971" s="17" t="s">
        <v>250</v>
      </c>
      <c r="D6971" s="17" t="s">
        <v>290</v>
      </c>
      <c r="E6971" s="17">
        <v>5.8545799115603296</v>
      </c>
      <c r="F6971" s="17">
        <v>18.264228852014799</v>
      </c>
      <c r="G6971" s="17">
        <v>9.6617727314557005</v>
      </c>
    </row>
    <row r="6972" spans="1:7" x14ac:dyDescent="0.3">
      <c r="A6972" s="17" t="str">
        <f t="shared" si="114"/>
        <v>2022-23Wangaratta Rural CityC7</v>
      </c>
      <c r="B6972" s="17" t="s">
        <v>289</v>
      </c>
      <c r="C6972" s="17" t="s">
        <v>250</v>
      </c>
      <c r="D6972" s="17" t="s">
        <v>296</v>
      </c>
      <c r="E6972" s="17">
        <v>0.214012738853503</v>
      </c>
      <c r="F6972" s="17">
        <v>0.182727611163157</v>
      </c>
      <c r="G6972" s="17">
        <v>0.17335633651684701</v>
      </c>
    </row>
    <row r="6973" spans="1:7" x14ac:dyDescent="0.3">
      <c r="A6973" s="17" t="str">
        <f t="shared" si="114"/>
        <v>2022-23Wangaratta Rural CityC1</v>
      </c>
      <c r="B6973" s="17" t="s">
        <v>289</v>
      </c>
      <c r="C6973" s="17" t="s">
        <v>250</v>
      </c>
      <c r="D6973" s="17" t="s">
        <v>312</v>
      </c>
      <c r="E6973" s="17">
        <v>2545.07730406265</v>
      </c>
      <c r="F6973" s="17">
        <v>2409.9772621942202</v>
      </c>
      <c r="G6973" s="17">
        <v>2419.9557779638999</v>
      </c>
    </row>
    <row r="6974" spans="1:7" x14ac:dyDescent="0.3">
      <c r="A6974" s="17" t="str">
        <f t="shared" si="114"/>
        <v>2022-23Wangaratta Rural CityAM6</v>
      </c>
      <c r="B6974" s="17" t="s">
        <v>289</v>
      </c>
      <c r="C6974" s="17" t="s">
        <v>250</v>
      </c>
      <c r="D6974" s="17" t="s">
        <v>325</v>
      </c>
      <c r="E6974" s="17">
        <v>14.9423398701559</v>
      </c>
      <c r="F6974" s="17">
        <v>14.217352510829301</v>
      </c>
      <c r="G6974" s="17">
        <v>17.388015744710501</v>
      </c>
    </row>
    <row r="6975" spans="1:7" x14ac:dyDescent="0.3">
      <c r="A6975" s="17" t="str">
        <f t="shared" si="114"/>
        <v>2022-23Wangaratta Rural CityG2</v>
      </c>
      <c r="B6975" s="17" t="s">
        <v>289</v>
      </c>
      <c r="C6975" s="17" t="s">
        <v>250</v>
      </c>
      <c r="D6975" s="17" t="s">
        <v>22</v>
      </c>
      <c r="E6975" s="17">
        <v>53</v>
      </c>
      <c r="F6975" s="17">
        <v>53.875641025641002</v>
      </c>
      <c r="G6975" s="17">
        <v>50.6</v>
      </c>
    </row>
    <row r="6976" spans="1:7" x14ac:dyDescent="0.3">
      <c r="A6976" s="17" t="str">
        <f t="shared" si="114"/>
        <v>2022-23Wangaratta Rural CityG1</v>
      </c>
      <c r="B6976" s="17" t="s">
        <v>289</v>
      </c>
      <c r="C6976" s="17" t="s">
        <v>250</v>
      </c>
      <c r="D6976" s="17" t="s">
        <v>338</v>
      </c>
      <c r="E6976" s="17">
        <v>7.4074074074074103E-3</v>
      </c>
      <c r="F6976" s="17">
        <v>8.9952113267928305E-2</v>
      </c>
      <c r="G6976" s="17">
        <v>0.12700613505196301</v>
      </c>
    </row>
    <row r="6977" spans="1:7" x14ac:dyDescent="0.3">
      <c r="A6977" s="17" t="str">
        <f t="shared" si="114"/>
        <v>2022-23Wangaratta Rural CityFS4</v>
      </c>
      <c r="B6977" s="17" t="s">
        <v>289</v>
      </c>
      <c r="C6977" s="17" t="s">
        <v>250</v>
      </c>
      <c r="D6977" s="17" t="s">
        <v>339</v>
      </c>
      <c r="E6977" s="17">
        <v>1.0833333333333299</v>
      </c>
      <c r="F6977" s="17">
        <v>0.84019844555310996</v>
      </c>
      <c r="G6977" s="17">
        <v>0.88085551404364304</v>
      </c>
    </row>
    <row r="6978" spans="1:7" x14ac:dyDescent="0.3">
      <c r="A6978" s="17" t="str">
        <f t="shared" si="114"/>
        <v>2022-23Wangaratta Rural CityFS3</v>
      </c>
      <c r="B6978" s="17" t="s">
        <v>289</v>
      </c>
      <c r="C6978" s="17" t="s">
        <v>250</v>
      </c>
      <c r="D6978" s="17" t="s">
        <v>333</v>
      </c>
      <c r="E6978" s="17">
        <v>500</v>
      </c>
      <c r="F6978" s="17">
        <v>533.95638105639796</v>
      </c>
      <c r="G6978" s="17">
        <v>563.69692671476901</v>
      </c>
    </row>
    <row r="6979" spans="1:7" x14ac:dyDescent="0.3">
      <c r="A6979" s="17" t="str">
        <f t="shared" si="114"/>
        <v>2022-23Wangaratta Rural CityFS2</v>
      </c>
      <c r="B6979" s="17" t="s">
        <v>289</v>
      </c>
      <c r="C6979" s="17" t="s">
        <v>250</v>
      </c>
      <c r="D6979" s="17" t="s">
        <v>328</v>
      </c>
      <c r="E6979" s="17">
        <v>1.01932367149758</v>
      </c>
      <c r="F6979" s="17">
        <v>0.86800034719728203</v>
      </c>
      <c r="G6979" s="17">
        <v>0.77116351174723297</v>
      </c>
    </row>
    <row r="6980" spans="1:7" x14ac:dyDescent="0.3">
      <c r="A6980" s="17" t="str">
        <f t="shared" si="114"/>
        <v>2022-23Wangaratta Rural CityG3</v>
      </c>
      <c r="B6980" s="17" t="s">
        <v>289</v>
      </c>
      <c r="C6980" s="17" t="s">
        <v>250</v>
      </c>
      <c r="D6980" s="17" t="s">
        <v>337</v>
      </c>
      <c r="E6980" s="17">
        <v>0.95918367346938804</v>
      </c>
      <c r="F6980" s="17">
        <v>0.926844095214302</v>
      </c>
      <c r="G6980" s="17">
        <v>0.94819010354724598</v>
      </c>
    </row>
    <row r="6981" spans="1:7" x14ac:dyDescent="0.3">
      <c r="A6981" s="17" t="str">
        <f t="shared" si="114"/>
        <v>2022-23Wangaratta Rural CityAM7</v>
      </c>
      <c r="B6981" s="17" t="s">
        <v>289</v>
      </c>
      <c r="C6981" s="17" t="s">
        <v>250</v>
      </c>
      <c r="D6981" s="17" t="s">
        <v>326</v>
      </c>
      <c r="E6981" s="17">
        <v>0</v>
      </c>
      <c r="F6981" s="17">
        <v>0.63968792645263195</v>
      </c>
      <c r="G6981" s="17">
        <v>0.59411764705882397</v>
      </c>
    </row>
    <row r="6982" spans="1:7" x14ac:dyDescent="0.3">
      <c r="A6982" s="17" t="str">
        <f t="shared" si="114"/>
        <v>2022-23Wangaratta Rural CityAM1</v>
      </c>
      <c r="B6982" s="17" t="s">
        <v>289</v>
      </c>
      <c r="C6982" s="17" t="s">
        <v>250</v>
      </c>
      <c r="D6982" s="17" t="s">
        <v>318</v>
      </c>
      <c r="E6982" s="17">
        <v>2</v>
      </c>
      <c r="F6982" s="17">
        <v>1.9084866693768601</v>
      </c>
      <c r="G6982" s="17">
        <v>1.6666761210683301</v>
      </c>
    </row>
    <row r="6983" spans="1:7" x14ac:dyDescent="0.3">
      <c r="A6983" s="17" t="str">
        <f t="shared" si="114"/>
        <v>2022-23Wangaratta Rural CityAM5</v>
      </c>
      <c r="B6983" s="17" t="s">
        <v>289</v>
      </c>
      <c r="C6983" s="17" t="s">
        <v>250</v>
      </c>
      <c r="D6983" s="17" t="s">
        <v>324</v>
      </c>
      <c r="E6983" s="17">
        <v>0.63392857142857095</v>
      </c>
      <c r="F6983" s="17">
        <v>0.36645320055673702</v>
      </c>
      <c r="G6983" s="17">
        <v>0.44620903938154799</v>
      </c>
    </row>
    <row r="6984" spans="1:7" x14ac:dyDescent="0.3">
      <c r="A6984" s="17" t="str">
        <f t="shared" si="114"/>
        <v>2022-23Wangaratta Rural CityAM2</v>
      </c>
      <c r="B6984" s="17" t="s">
        <v>289</v>
      </c>
      <c r="C6984" s="17" t="s">
        <v>250</v>
      </c>
      <c r="D6984" s="17" t="s">
        <v>323</v>
      </c>
      <c r="E6984" s="17">
        <v>0.32589285714285698</v>
      </c>
      <c r="F6984" s="17">
        <v>0.43219647255364302</v>
      </c>
      <c r="G6984" s="17">
        <v>0.379595454630824</v>
      </c>
    </row>
    <row r="6985" spans="1:7" x14ac:dyDescent="0.3">
      <c r="A6985" s="17" t="str">
        <f t="shared" si="114"/>
        <v>2022-23Wangaratta Rural CitySP2</v>
      </c>
      <c r="B6985" s="17" t="s">
        <v>289</v>
      </c>
      <c r="C6985" s="17" t="s">
        <v>250</v>
      </c>
      <c r="D6985" s="17" t="s">
        <v>38</v>
      </c>
      <c r="E6985" s="17">
        <v>0.27918781725888298</v>
      </c>
      <c r="F6985" s="17">
        <v>0.63316761822819201</v>
      </c>
      <c r="G6985" s="17">
        <v>0.63595194745046402</v>
      </c>
    </row>
    <row r="6986" spans="1:7" x14ac:dyDescent="0.3">
      <c r="A6986" s="17" t="str">
        <f t="shared" si="114"/>
        <v>2022-23Wangaratta Rural CityAF7</v>
      </c>
      <c r="B6986" s="17" t="s">
        <v>289</v>
      </c>
      <c r="C6986" s="17" t="s">
        <v>250</v>
      </c>
      <c r="D6986" s="17" t="s">
        <v>322</v>
      </c>
      <c r="E6986" s="17">
        <v>10.011384635114601</v>
      </c>
      <c r="F6986" s="17">
        <v>11.500413423283</v>
      </c>
      <c r="G6986" s="17">
        <v>5.3552071712788498</v>
      </c>
    </row>
    <row r="6987" spans="1:7" x14ac:dyDescent="0.3">
      <c r="A6987" s="17" t="str">
        <f t="shared" si="114"/>
        <v>2022-23Wangaratta Rural CitySP1</v>
      </c>
      <c r="B6987" s="17" t="s">
        <v>289</v>
      </c>
      <c r="C6987" s="17" t="s">
        <v>250</v>
      </c>
      <c r="D6987" s="17" t="s">
        <v>305</v>
      </c>
      <c r="E6987" s="17">
        <v>78</v>
      </c>
      <c r="F6987" s="17">
        <v>87.031818181818196</v>
      </c>
      <c r="G6987" s="17">
        <v>80.599999999999994</v>
      </c>
    </row>
    <row r="6988" spans="1:7" x14ac:dyDescent="0.3">
      <c r="A6988" s="17" t="str">
        <f t="shared" si="114"/>
        <v>2022-23Wangaratta Rural CityAF2</v>
      </c>
      <c r="B6988" s="17" t="s">
        <v>289</v>
      </c>
      <c r="C6988" s="17" t="s">
        <v>250</v>
      </c>
      <c r="D6988" s="17" t="s">
        <v>321</v>
      </c>
      <c r="E6988" s="17">
        <v>1</v>
      </c>
      <c r="F6988" s="17">
        <v>1.5932435144763899</v>
      </c>
      <c r="G6988" s="17">
        <v>1.25901098901099</v>
      </c>
    </row>
    <row r="6989" spans="1:7" x14ac:dyDescent="0.3">
      <c r="A6989" s="17" t="str">
        <f t="shared" si="114"/>
        <v>2022-23Wangaratta Rural CityFS1</v>
      </c>
      <c r="B6989" s="17" t="s">
        <v>289</v>
      </c>
      <c r="C6989" s="17" t="s">
        <v>250</v>
      </c>
      <c r="D6989" s="17" t="s">
        <v>327</v>
      </c>
      <c r="E6989" s="17">
        <v>1.5</v>
      </c>
      <c r="F6989" s="17">
        <v>2.0179266072490498</v>
      </c>
      <c r="G6989" s="17">
        <v>2.4762689024107498</v>
      </c>
    </row>
    <row r="6990" spans="1:7" x14ac:dyDescent="0.3">
      <c r="A6990" s="17" t="str">
        <f t="shared" si="114"/>
        <v>2022-23Wangaratta Rural CityR3</v>
      </c>
      <c r="B6990" s="17" t="s">
        <v>289</v>
      </c>
      <c r="C6990" s="17" t="s">
        <v>250</v>
      </c>
      <c r="D6990" s="17" t="s">
        <v>300</v>
      </c>
      <c r="E6990" s="17">
        <v>139.53603158933899</v>
      </c>
      <c r="F6990" s="17">
        <v>112.740943187181</v>
      </c>
      <c r="G6990" s="17">
        <v>146.022108612099</v>
      </c>
    </row>
    <row r="6991" spans="1:7" x14ac:dyDescent="0.3">
      <c r="A6991" s="17" t="str">
        <f t="shared" si="114"/>
        <v>2022-23Wangaratta Rural CityAF6</v>
      </c>
      <c r="B6991" s="17" t="s">
        <v>289</v>
      </c>
      <c r="C6991" s="17" t="s">
        <v>250</v>
      </c>
      <c r="D6991" s="17" t="s">
        <v>332</v>
      </c>
      <c r="E6991" s="17">
        <v>5.7408138678803304</v>
      </c>
      <c r="F6991" s="17">
        <v>4.5893074838611296</v>
      </c>
      <c r="G6991" s="17">
        <v>5.7922074451604901</v>
      </c>
    </row>
    <row r="6992" spans="1:7" x14ac:dyDescent="0.3">
      <c r="A6992" s="17" t="str">
        <f t="shared" si="114"/>
        <v>2022-23Wangaratta Rural CityG4</v>
      </c>
      <c r="B6992" s="17" t="s">
        <v>289</v>
      </c>
      <c r="C6992" s="17" t="s">
        <v>250</v>
      </c>
      <c r="D6992" s="17" t="s">
        <v>336</v>
      </c>
      <c r="E6992" s="17">
        <v>45139.714285714297</v>
      </c>
      <c r="F6992" s="17">
        <v>57531.340882433498</v>
      </c>
      <c r="G6992" s="17">
        <v>53316.822090909103</v>
      </c>
    </row>
    <row r="6993" spans="1:7" x14ac:dyDescent="0.3">
      <c r="A6993" s="17" t="str">
        <f t="shared" si="114"/>
        <v>2022-23Wangaratta Rural CityR5</v>
      </c>
      <c r="B6993" s="17" t="s">
        <v>289</v>
      </c>
      <c r="C6993" s="17" t="s">
        <v>250</v>
      </c>
      <c r="D6993" s="17" t="s">
        <v>298</v>
      </c>
      <c r="E6993" s="17">
        <v>50</v>
      </c>
      <c r="F6993" s="17">
        <v>50.147435897435898</v>
      </c>
      <c r="G6993" s="17">
        <v>48.4</v>
      </c>
    </row>
    <row r="6994" spans="1:7" x14ac:dyDescent="0.3">
      <c r="A6994" s="17" t="str">
        <f t="shared" si="114"/>
        <v>2022-23Wangaratta Rural CityR2</v>
      </c>
      <c r="B6994" s="17" t="s">
        <v>289</v>
      </c>
      <c r="C6994" s="17" t="s">
        <v>250</v>
      </c>
      <c r="D6994" s="17" t="s">
        <v>31</v>
      </c>
      <c r="E6994" s="17">
        <v>0.99434628975265005</v>
      </c>
      <c r="F6994" s="17">
        <v>0.96653235715222696</v>
      </c>
      <c r="G6994" s="17">
        <v>0.97593315653796098</v>
      </c>
    </row>
    <row r="6995" spans="1:7" x14ac:dyDescent="0.3">
      <c r="A6995" s="17" t="str">
        <f t="shared" si="114"/>
        <v>2022-23Wangaratta Rural CityR1</v>
      </c>
      <c r="B6995" s="17" t="s">
        <v>289</v>
      </c>
      <c r="C6995" s="17" t="s">
        <v>250</v>
      </c>
      <c r="D6995" s="17" t="s">
        <v>301</v>
      </c>
      <c r="E6995" s="17">
        <v>128.621908127208</v>
      </c>
      <c r="F6995" s="17">
        <v>82.350770672540904</v>
      </c>
      <c r="G6995" s="17">
        <v>78.199823785361403</v>
      </c>
    </row>
    <row r="6996" spans="1:7" x14ac:dyDescent="0.3">
      <c r="A6996" s="17" t="str">
        <f t="shared" si="114"/>
        <v>2022-23Wangaratta Rural CityMC6</v>
      </c>
      <c r="B6996" s="17" t="s">
        <v>289</v>
      </c>
      <c r="C6996" s="17" t="s">
        <v>250</v>
      </c>
      <c r="D6996" s="17" t="s">
        <v>302</v>
      </c>
      <c r="E6996" s="17">
        <v>0.94385964912280695</v>
      </c>
      <c r="F6996" s="17">
        <v>0.97788007754137096</v>
      </c>
      <c r="G6996" s="17">
        <v>0.95954851588305601</v>
      </c>
    </row>
    <row r="6997" spans="1:7" x14ac:dyDescent="0.3">
      <c r="A6997" s="17" t="str">
        <f t="shared" si="114"/>
        <v>2022-23Wangaratta Rural CityMC5</v>
      </c>
      <c r="B6997" s="17" t="s">
        <v>289</v>
      </c>
      <c r="C6997" s="17" t="s">
        <v>250</v>
      </c>
      <c r="D6997" s="17" t="s">
        <v>303</v>
      </c>
      <c r="E6997" s="17">
        <v>0.93333333333333302</v>
      </c>
      <c r="F6997" s="17">
        <v>0.822019356937015</v>
      </c>
      <c r="G6997" s="17">
        <v>0.81121178764559199</v>
      </c>
    </row>
    <row r="6998" spans="1:7" x14ac:dyDescent="0.3">
      <c r="A6998" s="17" t="str">
        <f t="shared" si="114"/>
        <v>2022-23Wangaratta Rural CityLB1</v>
      </c>
      <c r="B6998" s="17" t="s">
        <v>289</v>
      </c>
      <c r="C6998" s="17" t="s">
        <v>250</v>
      </c>
      <c r="D6998" s="17" t="s">
        <v>329</v>
      </c>
      <c r="E6998" s="17">
        <v>2.8190541015281898</v>
      </c>
      <c r="F6998" s="17">
        <v>3.7135197666989099</v>
      </c>
      <c r="G6998" s="17">
        <v>3.22169324684495</v>
      </c>
    </row>
    <row r="6999" spans="1:7" x14ac:dyDescent="0.3">
      <c r="A6999" s="17" t="str">
        <f t="shared" si="114"/>
        <v>2022-23Wangaratta Rural CityMC3</v>
      </c>
      <c r="B6999" s="17" t="s">
        <v>289</v>
      </c>
      <c r="C6999" s="17" t="s">
        <v>250</v>
      </c>
      <c r="D6999" s="17" t="s">
        <v>297</v>
      </c>
      <c r="E6999" s="17">
        <v>87.888789292636801</v>
      </c>
      <c r="F6999" s="17">
        <v>86.610523781947194</v>
      </c>
      <c r="G6999" s="17">
        <v>78.938040691987098</v>
      </c>
    </row>
    <row r="7000" spans="1:7" x14ac:dyDescent="0.3">
      <c r="A7000" s="17" t="str">
        <f t="shared" si="114"/>
        <v>2022-23Wangaratta Rural CityMC2</v>
      </c>
      <c r="B7000" s="17" t="s">
        <v>289</v>
      </c>
      <c r="C7000" s="17" t="s">
        <v>250</v>
      </c>
      <c r="D7000" s="17" t="s">
        <v>320</v>
      </c>
      <c r="E7000" s="17">
        <v>0.98947368421052595</v>
      </c>
      <c r="F7000" s="17">
        <v>1.02181898787823</v>
      </c>
      <c r="G7000" s="17">
        <v>1.00852204974094</v>
      </c>
    </row>
    <row r="7001" spans="1:7" x14ac:dyDescent="0.3">
      <c r="A7001" s="17" t="str">
        <f t="shared" si="114"/>
        <v>2022-23Wangaratta Rural CityLB5</v>
      </c>
      <c r="B7001" s="17" t="s">
        <v>289</v>
      </c>
      <c r="C7001" s="17" t="s">
        <v>250</v>
      </c>
      <c r="D7001" s="17" t="s">
        <v>330</v>
      </c>
      <c r="E7001" s="17">
        <v>28.9868148048993</v>
      </c>
      <c r="F7001" s="17">
        <v>35.380655636704098</v>
      </c>
      <c r="G7001" s="17">
        <v>32.999977382226199</v>
      </c>
    </row>
    <row r="7002" spans="1:7" x14ac:dyDescent="0.3">
      <c r="A7002" s="17" t="str">
        <f t="shared" si="114"/>
        <v>2022-23Wangaratta Rural CityLB4</v>
      </c>
      <c r="B7002" s="17" t="s">
        <v>289</v>
      </c>
      <c r="C7002" s="17" t="s">
        <v>250</v>
      </c>
      <c r="D7002" s="17" t="s">
        <v>331</v>
      </c>
      <c r="E7002" s="17">
        <v>9.7323023355716798E-2</v>
      </c>
      <c r="F7002" s="17">
        <v>0.122091598425925</v>
      </c>
      <c r="G7002" s="17">
        <v>9.6759977478596604E-2</v>
      </c>
    </row>
    <row r="7003" spans="1:7" x14ac:dyDescent="0.3">
      <c r="A7003" s="17" t="str">
        <f t="shared" si="114"/>
        <v>2022-23Wangaratta Rural CityLB2</v>
      </c>
      <c r="B7003" s="17" t="s">
        <v>289</v>
      </c>
      <c r="C7003" s="17" t="s">
        <v>250</v>
      </c>
      <c r="D7003" s="17" t="s">
        <v>334</v>
      </c>
      <c r="E7003" s="17">
        <v>0.65525587828492404</v>
      </c>
      <c r="F7003" s="17">
        <v>0.62179871830665301</v>
      </c>
      <c r="G7003" s="17">
        <v>0.634669534369671</v>
      </c>
    </row>
    <row r="7004" spans="1:7" x14ac:dyDescent="0.3">
      <c r="A7004" s="17" t="str">
        <f t="shared" si="114"/>
        <v>2022-23Wangaratta Rural CityMC4</v>
      </c>
      <c r="B7004" s="17" t="s">
        <v>289</v>
      </c>
      <c r="C7004" s="17" t="s">
        <v>250</v>
      </c>
      <c r="D7004" s="17" t="s">
        <v>304</v>
      </c>
      <c r="E7004" s="17">
        <v>0.820754716981132</v>
      </c>
      <c r="F7004" s="17">
        <v>0.77911428914280301</v>
      </c>
      <c r="G7004" s="17">
        <v>0.77587501684976401</v>
      </c>
    </row>
    <row r="7005" spans="1:7" x14ac:dyDescent="0.3">
      <c r="A7005" s="17" t="str">
        <f t="shared" si="114"/>
        <v>2022-23Wangaratta Rural CityG5</v>
      </c>
      <c r="B7005" s="17" t="s">
        <v>289</v>
      </c>
      <c r="C7005" s="17" t="s">
        <v>250</v>
      </c>
      <c r="D7005" s="17" t="s">
        <v>335</v>
      </c>
      <c r="E7005" s="17">
        <v>53</v>
      </c>
      <c r="F7005" s="17">
        <v>53.15</v>
      </c>
      <c r="G7005" s="17">
        <v>50.3</v>
      </c>
    </row>
    <row r="7006" spans="1:7" x14ac:dyDescent="0.3">
      <c r="A7006" s="17" t="str">
        <f t="shared" si="114"/>
        <v>2022-23Warrnambool CityL2</v>
      </c>
      <c r="B7006" s="17" t="s">
        <v>289</v>
      </c>
      <c r="C7006" s="17" t="s">
        <v>251</v>
      </c>
      <c r="D7006" s="17" t="s">
        <v>316</v>
      </c>
      <c r="E7006" s="17">
        <v>-0.38812645240496302</v>
      </c>
      <c r="F7006" s="17">
        <v>0.26483524241297501</v>
      </c>
      <c r="G7006" s="17">
        <v>0.36000864338246502</v>
      </c>
    </row>
    <row r="7007" spans="1:7" x14ac:dyDescent="0.3">
      <c r="A7007" s="17" t="str">
        <f t="shared" si="114"/>
        <v>2022-23Warrnambool CityL1</v>
      </c>
      <c r="B7007" s="17" t="s">
        <v>289</v>
      </c>
      <c r="C7007" s="17" t="s">
        <v>251</v>
      </c>
      <c r="D7007" s="17" t="s">
        <v>63</v>
      </c>
      <c r="E7007" s="17">
        <v>2.4033849256807098</v>
      </c>
      <c r="F7007" s="17">
        <v>2.64124785824758</v>
      </c>
      <c r="G7007" s="17">
        <v>2.6285601103064402</v>
      </c>
    </row>
    <row r="7008" spans="1:7" x14ac:dyDescent="0.3">
      <c r="A7008" s="17" t="str">
        <f t="shared" si="114"/>
        <v>2022-23Warrnambool CityE4</v>
      </c>
      <c r="B7008" s="17" t="s">
        <v>289</v>
      </c>
      <c r="C7008" s="17" t="s">
        <v>251</v>
      </c>
      <c r="D7008" s="17" t="s">
        <v>299</v>
      </c>
      <c r="E7008" s="17">
        <v>2036.71811535337</v>
      </c>
      <c r="F7008" s="17">
        <v>1846.8824585038799</v>
      </c>
      <c r="G7008" s="17">
        <v>1962.3238552365401</v>
      </c>
    </row>
    <row r="7009" spans="1:7" x14ac:dyDescent="0.3">
      <c r="A7009" s="17" t="str">
        <f t="shared" si="114"/>
        <v>2022-23Warrnambool CityE2</v>
      </c>
      <c r="B7009" s="17" t="s">
        <v>289</v>
      </c>
      <c r="C7009" s="17" t="s">
        <v>251</v>
      </c>
      <c r="D7009" s="17" t="s">
        <v>54</v>
      </c>
      <c r="E7009" s="17">
        <v>4724.3975088004299</v>
      </c>
      <c r="F7009" s="17">
        <v>3923.0064852901201</v>
      </c>
      <c r="G7009" s="17">
        <v>4648.8614323008096</v>
      </c>
    </row>
    <row r="7010" spans="1:7" x14ac:dyDescent="0.3">
      <c r="A7010" s="17" t="str">
        <f t="shared" si="114"/>
        <v>2022-23Warrnambool CityWC5</v>
      </c>
      <c r="B7010" s="17" t="s">
        <v>289</v>
      </c>
      <c r="C7010" s="17" t="s">
        <v>251</v>
      </c>
      <c r="D7010" s="17" t="s">
        <v>46</v>
      </c>
      <c r="E7010" s="17">
        <v>0.67236601960060205</v>
      </c>
      <c r="F7010" s="17">
        <v>0.48157373029276901</v>
      </c>
      <c r="G7010" s="17">
        <v>0.54833223774976803</v>
      </c>
    </row>
    <row r="7011" spans="1:7" x14ac:dyDescent="0.3">
      <c r="A7011" s="17" t="str">
        <f t="shared" si="114"/>
        <v>2022-23Warrnambool CityWC4</v>
      </c>
      <c r="B7011" s="17" t="s">
        <v>289</v>
      </c>
      <c r="C7011" s="17" t="s">
        <v>251</v>
      </c>
      <c r="D7011" s="17" t="s">
        <v>291</v>
      </c>
      <c r="E7011" s="17">
        <v>46.482225031135499</v>
      </c>
      <c r="F7011" s="17">
        <v>77.599560290157896</v>
      </c>
      <c r="G7011" s="17">
        <v>68.264742948692103</v>
      </c>
    </row>
    <row r="7012" spans="1:7" x14ac:dyDescent="0.3">
      <c r="A7012" s="17" t="str">
        <f t="shared" si="114"/>
        <v>2022-23Warrnambool CitySP4</v>
      </c>
      <c r="B7012" s="17" t="s">
        <v>289</v>
      </c>
      <c r="C7012" s="17" t="s">
        <v>251</v>
      </c>
      <c r="D7012" s="17" t="s">
        <v>319</v>
      </c>
      <c r="E7012" s="17">
        <v>0.8</v>
      </c>
      <c r="F7012" s="17">
        <v>0.52134335627158601</v>
      </c>
      <c r="G7012" s="17">
        <v>0.62965656565656603</v>
      </c>
    </row>
    <row r="7013" spans="1:7" x14ac:dyDescent="0.3">
      <c r="A7013" s="17" t="str">
        <f t="shared" si="114"/>
        <v>2022-23Warrnambool CityWC2</v>
      </c>
      <c r="B7013" s="17" t="s">
        <v>289</v>
      </c>
      <c r="C7013" s="17" t="s">
        <v>251</v>
      </c>
      <c r="D7013" s="17" t="s">
        <v>293</v>
      </c>
      <c r="E7013" s="17">
        <v>0.67291508476237805</v>
      </c>
      <c r="F7013" s="17">
        <v>6.0319201847867001</v>
      </c>
      <c r="G7013" s="17">
        <v>4.9082267841022498</v>
      </c>
    </row>
    <row r="7014" spans="1:7" x14ac:dyDescent="0.3">
      <c r="A7014" s="17" t="str">
        <f t="shared" si="114"/>
        <v>2022-23Warrnambool CityWC1</v>
      </c>
      <c r="B7014" s="17" t="s">
        <v>289</v>
      </c>
      <c r="C7014" s="17" t="s">
        <v>251</v>
      </c>
      <c r="D7014" s="17" t="s">
        <v>294</v>
      </c>
      <c r="E7014" s="17">
        <v>38.433904488881502</v>
      </c>
      <c r="F7014" s="17">
        <v>142.272041912909</v>
      </c>
      <c r="G7014" s="17">
        <v>146.890639312415</v>
      </c>
    </row>
    <row r="7015" spans="1:7" x14ac:dyDescent="0.3">
      <c r="A7015" s="17" t="str">
        <f t="shared" si="114"/>
        <v>2022-23Warrnambool CityO2</v>
      </c>
      <c r="B7015" s="17" t="s">
        <v>289</v>
      </c>
      <c r="C7015" s="17" t="s">
        <v>251</v>
      </c>
      <c r="D7015" s="17" t="s">
        <v>315</v>
      </c>
      <c r="E7015" s="17">
        <v>0.22933966872418801</v>
      </c>
      <c r="F7015" s="17">
        <v>0.148505628817174</v>
      </c>
      <c r="G7015" s="17">
        <v>0.26343819750355202</v>
      </c>
    </row>
    <row r="7016" spans="1:7" x14ac:dyDescent="0.3">
      <c r="A7016" s="17" t="str">
        <f t="shared" si="114"/>
        <v>2022-23Warrnambool CityC4</v>
      </c>
      <c r="B7016" s="17" t="s">
        <v>289</v>
      </c>
      <c r="C7016" s="17" t="s">
        <v>251</v>
      </c>
      <c r="D7016" s="17" t="s">
        <v>309</v>
      </c>
      <c r="E7016" s="17">
        <v>1934.68468468468</v>
      </c>
      <c r="F7016" s="17">
        <v>1671.0885249641201</v>
      </c>
      <c r="G7016" s="17">
        <v>1674.3762697054799</v>
      </c>
    </row>
    <row r="7017" spans="1:7" x14ac:dyDescent="0.3">
      <c r="A7017" s="17" t="str">
        <f t="shared" si="114"/>
        <v>2022-23Warrnambool CityWC3</v>
      </c>
      <c r="B7017" s="17" t="s">
        <v>289</v>
      </c>
      <c r="C7017" s="17" t="s">
        <v>251</v>
      </c>
      <c r="D7017" s="17" t="s">
        <v>292</v>
      </c>
      <c r="E7017" s="17">
        <v>82.283710788985303</v>
      </c>
      <c r="F7017" s="17">
        <v>137.95516789220801</v>
      </c>
      <c r="G7017" s="17">
        <v>124.253278087631</v>
      </c>
    </row>
    <row r="7018" spans="1:7" x14ac:dyDescent="0.3">
      <c r="A7018" s="17" t="str">
        <f t="shared" si="114"/>
        <v>2022-23Warrnambool CityO3</v>
      </c>
      <c r="B7018" s="17" t="s">
        <v>289</v>
      </c>
      <c r="C7018" s="17" t="s">
        <v>251</v>
      </c>
      <c r="D7018" s="17" t="s">
        <v>314</v>
      </c>
      <c r="E7018" s="17">
        <v>3.6569119410275797E-2</v>
      </c>
      <c r="F7018" s="17">
        <v>2.9313650044590699E-2</v>
      </c>
      <c r="G7018" s="17">
        <v>4.1339186733238699E-2</v>
      </c>
    </row>
    <row r="7019" spans="1:7" x14ac:dyDescent="0.3">
      <c r="A7019" s="17" t="str">
        <f t="shared" si="114"/>
        <v>2022-23Warrnambool CityO4</v>
      </c>
      <c r="B7019" s="17" t="s">
        <v>289</v>
      </c>
      <c r="C7019" s="17" t="s">
        <v>251</v>
      </c>
      <c r="D7019" s="17" t="s">
        <v>313</v>
      </c>
      <c r="E7019" s="17">
        <v>0.14729336437718299</v>
      </c>
      <c r="F7019" s="17">
        <v>0.195570360867104</v>
      </c>
      <c r="G7019" s="17">
        <v>0.33077351202828098</v>
      </c>
    </row>
    <row r="7020" spans="1:7" x14ac:dyDescent="0.3">
      <c r="A7020" s="17" t="str">
        <f t="shared" si="114"/>
        <v>2022-23Warrnambool CityO5</v>
      </c>
      <c r="B7020" s="17" t="s">
        <v>289</v>
      </c>
      <c r="C7020" s="17" t="s">
        <v>251</v>
      </c>
      <c r="D7020" s="17" t="s">
        <v>70</v>
      </c>
      <c r="E7020" s="17">
        <v>1.14669158878505</v>
      </c>
      <c r="F7020" s="17">
        <v>1.1059595598276799</v>
      </c>
      <c r="G7020" s="17">
        <v>0.93909639972016701</v>
      </c>
    </row>
    <row r="7021" spans="1:7" x14ac:dyDescent="0.3">
      <c r="A7021" s="17" t="str">
        <f t="shared" si="114"/>
        <v>2022-23Warrnambool CityOP1</v>
      </c>
      <c r="B7021" s="17" t="s">
        <v>289</v>
      </c>
      <c r="C7021" s="17" t="s">
        <v>251</v>
      </c>
      <c r="D7021" s="17" t="s">
        <v>306</v>
      </c>
      <c r="E7021" s="17">
        <v>4.0476923753794698E-2</v>
      </c>
      <c r="F7021" s="17">
        <v>-1.20220242720441E-2</v>
      </c>
      <c r="G7021" s="17">
        <v>-0.13145633104388799</v>
      </c>
    </row>
    <row r="7022" spans="1:7" x14ac:dyDescent="0.3">
      <c r="A7022" s="17" t="str">
        <f t="shared" si="114"/>
        <v>2022-23Warrnambool CityS1</v>
      </c>
      <c r="B7022" s="17" t="s">
        <v>289</v>
      </c>
      <c r="C7022" s="17" t="s">
        <v>251</v>
      </c>
      <c r="D7022" s="17" t="s">
        <v>116</v>
      </c>
      <c r="E7022" s="17">
        <v>0.49538035109331702</v>
      </c>
      <c r="F7022" s="17">
        <v>0.58414073656118604</v>
      </c>
      <c r="G7022" s="17">
        <v>0.57434264211577601</v>
      </c>
    </row>
    <row r="7023" spans="1:7" x14ac:dyDescent="0.3">
      <c r="A7023" s="17" t="str">
        <f t="shared" si="114"/>
        <v>2022-23Warrnambool CityS2</v>
      </c>
      <c r="B7023" s="17" t="s">
        <v>289</v>
      </c>
      <c r="C7023" s="17" t="s">
        <v>251</v>
      </c>
      <c r="D7023" s="17" t="s">
        <v>317</v>
      </c>
      <c r="E7023" s="17">
        <v>4.2237442172976597E-3</v>
      </c>
      <c r="F7023" s="17">
        <v>3.07688577560212E-3</v>
      </c>
      <c r="G7023" s="17">
        <v>4.4272511861288902E-3</v>
      </c>
    </row>
    <row r="7024" spans="1:7" x14ac:dyDescent="0.3">
      <c r="A7024" s="17" t="str">
        <f t="shared" si="114"/>
        <v>2022-23Warrnambool CityC1</v>
      </c>
      <c r="B7024" s="17" t="s">
        <v>289</v>
      </c>
      <c r="C7024" s="17" t="s">
        <v>251</v>
      </c>
      <c r="D7024" s="17" t="s">
        <v>312</v>
      </c>
      <c r="E7024" s="17">
        <v>2455.9684684684698</v>
      </c>
      <c r="F7024" s="17">
        <v>2409.9772621942202</v>
      </c>
      <c r="G7024" s="17">
        <v>2419.9557779638999</v>
      </c>
    </row>
    <row r="7025" spans="1:7" x14ac:dyDescent="0.3">
      <c r="A7025" s="17" t="str">
        <f t="shared" ref="A7025:A7088" si="115">CONCATENATE(B7025,C7025,D7025)</f>
        <v>2022-23Warrnambool CityC3</v>
      </c>
      <c r="B7025" s="17" t="s">
        <v>289</v>
      </c>
      <c r="C7025" s="17" t="s">
        <v>251</v>
      </c>
      <c r="D7025" s="17" t="s">
        <v>310</v>
      </c>
      <c r="E7025" s="17">
        <v>102.95652173913</v>
      </c>
      <c r="F7025" s="17">
        <v>105.235536283898</v>
      </c>
      <c r="G7025" s="17">
        <v>52.680318860991498</v>
      </c>
    </row>
    <row r="7026" spans="1:7" x14ac:dyDescent="0.3">
      <c r="A7026" s="17" t="str">
        <f t="shared" si="115"/>
        <v>2022-23Warrnambool CityC5</v>
      </c>
      <c r="B7026" s="17" t="s">
        <v>289</v>
      </c>
      <c r="C7026" s="17" t="s">
        <v>251</v>
      </c>
      <c r="D7026" s="17" t="s">
        <v>308</v>
      </c>
      <c r="E7026" s="17">
        <v>444.62274774774801</v>
      </c>
      <c r="F7026" s="17">
        <v>564.26027484438498</v>
      </c>
      <c r="G7026" s="17">
        <v>449.27192534651198</v>
      </c>
    </row>
    <row r="7027" spans="1:7" x14ac:dyDescent="0.3">
      <c r="A7027" s="17" t="str">
        <f t="shared" si="115"/>
        <v>2022-23Warrnambool CityC6</v>
      </c>
      <c r="B7027" s="17" t="s">
        <v>289</v>
      </c>
      <c r="C7027" s="17" t="s">
        <v>251</v>
      </c>
      <c r="D7027" s="17" t="s">
        <v>307</v>
      </c>
      <c r="E7027" s="17">
        <v>5</v>
      </c>
      <c r="F7027" s="17">
        <v>5.4936708860759502</v>
      </c>
      <c r="G7027" s="17">
        <v>3.4</v>
      </c>
    </row>
    <row r="7028" spans="1:7" x14ac:dyDescent="0.3">
      <c r="A7028" s="17" t="str">
        <f t="shared" si="115"/>
        <v>2022-23Warrnambool CityC7</v>
      </c>
      <c r="B7028" s="17" t="s">
        <v>289</v>
      </c>
      <c r="C7028" s="17" t="s">
        <v>251</v>
      </c>
      <c r="D7028" s="17" t="s">
        <v>296</v>
      </c>
      <c r="E7028" s="17">
        <v>0.123931623931624</v>
      </c>
      <c r="F7028" s="17">
        <v>0.182727611163157</v>
      </c>
      <c r="G7028" s="17">
        <v>0.17335633651684701</v>
      </c>
    </row>
    <row r="7029" spans="1:7" x14ac:dyDescent="0.3">
      <c r="A7029" s="17" t="str">
        <f t="shared" si="115"/>
        <v>2022-23Warrnambool CitySP3</v>
      </c>
      <c r="B7029" s="17" t="s">
        <v>289</v>
      </c>
      <c r="C7029" s="17" t="s">
        <v>251</v>
      </c>
      <c r="D7029" s="17" t="s">
        <v>295</v>
      </c>
      <c r="E7029" s="17">
        <v>3130.5642857142898</v>
      </c>
      <c r="F7029" s="17">
        <v>3010.6430743850301</v>
      </c>
      <c r="G7029" s="17">
        <v>2923.1432497686101</v>
      </c>
    </row>
    <row r="7030" spans="1:7" x14ac:dyDescent="0.3">
      <c r="A7030" s="17" t="str">
        <f t="shared" si="115"/>
        <v>2022-23Warrnambool CityC2</v>
      </c>
      <c r="B7030" s="17" t="s">
        <v>289</v>
      </c>
      <c r="C7030" s="17" t="s">
        <v>251</v>
      </c>
      <c r="D7030" s="17" t="s">
        <v>311</v>
      </c>
      <c r="E7030" s="17">
        <v>17353.603603603598</v>
      </c>
      <c r="F7030" s="17">
        <v>17890.101708148799</v>
      </c>
      <c r="G7030" s="17">
        <v>17142.676212951701</v>
      </c>
    </row>
    <row r="7031" spans="1:7" x14ac:dyDescent="0.3">
      <c r="A7031" s="17" t="str">
        <f t="shared" si="115"/>
        <v>2022-23Warrnambool CityAM7</v>
      </c>
      <c r="B7031" s="17" t="s">
        <v>289</v>
      </c>
      <c r="C7031" s="17" t="s">
        <v>251</v>
      </c>
      <c r="D7031" s="17" t="s">
        <v>326</v>
      </c>
      <c r="E7031" s="17">
        <v>0</v>
      </c>
      <c r="F7031" s="17">
        <v>0.63968792645263195</v>
      </c>
      <c r="G7031" s="17">
        <v>0.59411764705882397</v>
      </c>
    </row>
    <row r="7032" spans="1:7" x14ac:dyDescent="0.3">
      <c r="A7032" s="17" t="str">
        <f t="shared" si="115"/>
        <v>2022-23Warrnambool CityG3</v>
      </c>
      <c r="B7032" s="17" t="s">
        <v>289</v>
      </c>
      <c r="C7032" s="17" t="s">
        <v>251</v>
      </c>
      <c r="D7032" s="17" t="s">
        <v>337</v>
      </c>
      <c r="E7032" s="17">
        <v>0.95918367346938804</v>
      </c>
      <c r="F7032" s="17">
        <v>0.926844095214302</v>
      </c>
      <c r="G7032" s="17">
        <v>0.94819010354724598</v>
      </c>
    </row>
    <row r="7033" spans="1:7" x14ac:dyDescent="0.3">
      <c r="A7033" s="17" t="str">
        <f t="shared" si="115"/>
        <v>2022-23Warrnambool CityG2</v>
      </c>
      <c r="B7033" s="17" t="s">
        <v>289</v>
      </c>
      <c r="C7033" s="17" t="s">
        <v>251</v>
      </c>
      <c r="D7033" s="17" t="s">
        <v>22</v>
      </c>
      <c r="E7033" s="17">
        <v>46</v>
      </c>
      <c r="F7033" s="17">
        <v>53.875641025641002</v>
      </c>
      <c r="G7033" s="17">
        <v>50.6</v>
      </c>
    </row>
    <row r="7034" spans="1:7" x14ac:dyDescent="0.3">
      <c r="A7034" s="17" t="str">
        <f t="shared" si="115"/>
        <v>2022-23Warrnambool CityG1</v>
      </c>
      <c r="B7034" s="17" t="s">
        <v>289</v>
      </c>
      <c r="C7034" s="17" t="s">
        <v>251</v>
      </c>
      <c r="D7034" s="17" t="s">
        <v>338</v>
      </c>
      <c r="E7034" s="17">
        <v>4.0268456375838903E-2</v>
      </c>
      <c r="F7034" s="17">
        <v>8.9952113267928305E-2</v>
      </c>
      <c r="G7034" s="17">
        <v>0.12700613505196301</v>
      </c>
    </row>
    <row r="7035" spans="1:7" x14ac:dyDescent="0.3">
      <c r="A7035" s="17" t="str">
        <f t="shared" si="115"/>
        <v>2022-23Warrnambool CityFS4</v>
      </c>
      <c r="B7035" s="17" t="s">
        <v>289</v>
      </c>
      <c r="C7035" s="17" t="s">
        <v>251</v>
      </c>
      <c r="D7035" s="17" t="s">
        <v>339</v>
      </c>
      <c r="E7035" s="17">
        <v>0.5</v>
      </c>
      <c r="F7035" s="17">
        <v>0.84019844555310996</v>
      </c>
      <c r="G7035" s="17">
        <v>0.88085551404364304</v>
      </c>
    </row>
    <row r="7036" spans="1:7" x14ac:dyDescent="0.3">
      <c r="A7036" s="17" t="str">
        <f t="shared" si="115"/>
        <v>2022-23Warrnambool CityFS3</v>
      </c>
      <c r="B7036" s="17" t="s">
        <v>289</v>
      </c>
      <c r="C7036" s="17" t="s">
        <v>251</v>
      </c>
      <c r="D7036" s="17" t="s">
        <v>333</v>
      </c>
      <c r="E7036" s="17">
        <v>391.81076923076898</v>
      </c>
      <c r="F7036" s="17">
        <v>533.95638105639796</v>
      </c>
      <c r="G7036" s="17">
        <v>563.69692671476901</v>
      </c>
    </row>
    <row r="7037" spans="1:7" x14ac:dyDescent="0.3">
      <c r="A7037" s="17" t="str">
        <f t="shared" si="115"/>
        <v>2022-23Warrnambool CityG4</v>
      </c>
      <c r="B7037" s="17" t="s">
        <v>289</v>
      </c>
      <c r="C7037" s="17" t="s">
        <v>251</v>
      </c>
      <c r="D7037" s="17" t="s">
        <v>336</v>
      </c>
      <c r="E7037" s="17">
        <v>57041.142857142899</v>
      </c>
      <c r="F7037" s="17">
        <v>57531.340882433498</v>
      </c>
      <c r="G7037" s="17">
        <v>53316.822090909103</v>
      </c>
    </row>
    <row r="7038" spans="1:7" x14ac:dyDescent="0.3">
      <c r="A7038" s="17" t="str">
        <f t="shared" si="115"/>
        <v>2022-23Warrnambool CityFS1</v>
      </c>
      <c r="B7038" s="17" t="s">
        <v>289</v>
      </c>
      <c r="C7038" s="17" t="s">
        <v>251</v>
      </c>
      <c r="D7038" s="17" t="s">
        <v>327</v>
      </c>
      <c r="E7038" s="17">
        <v>3.8181818181818201</v>
      </c>
      <c r="F7038" s="17">
        <v>2.0179266072490498</v>
      </c>
      <c r="G7038" s="17">
        <v>2.4762689024107498</v>
      </c>
    </row>
    <row r="7039" spans="1:7" x14ac:dyDescent="0.3">
      <c r="A7039" s="17" t="str">
        <f t="shared" si="115"/>
        <v>2022-23Warrnambool CityAF2</v>
      </c>
      <c r="B7039" s="17" t="s">
        <v>289</v>
      </c>
      <c r="C7039" s="17" t="s">
        <v>251</v>
      </c>
      <c r="D7039" s="17" t="s">
        <v>321</v>
      </c>
      <c r="E7039" s="17">
        <v>0</v>
      </c>
      <c r="F7039" s="17">
        <v>1.5932435144763899</v>
      </c>
      <c r="G7039" s="17">
        <v>1.25901098901099</v>
      </c>
    </row>
    <row r="7040" spans="1:7" x14ac:dyDescent="0.3">
      <c r="A7040" s="17" t="str">
        <f t="shared" si="115"/>
        <v>2022-23Warrnambool CityAF6</v>
      </c>
      <c r="B7040" s="17" t="s">
        <v>289</v>
      </c>
      <c r="C7040" s="17" t="s">
        <v>251</v>
      </c>
      <c r="D7040" s="17" t="s">
        <v>332</v>
      </c>
      <c r="E7040" s="17">
        <v>5.6291103603603601</v>
      </c>
      <c r="F7040" s="17">
        <v>4.5893074838611296</v>
      </c>
      <c r="G7040" s="17">
        <v>5.7922074451604901</v>
      </c>
    </row>
    <row r="7041" spans="1:7" x14ac:dyDescent="0.3">
      <c r="A7041" s="17" t="str">
        <f t="shared" si="115"/>
        <v>2022-23Warrnambool CitySP2</v>
      </c>
      <c r="B7041" s="17" t="s">
        <v>289</v>
      </c>
      <c r="C7041" s="17" t="s">
        <v>251</v>
      </c>
      <c r="D7041" s="17" t="s">
        <v>38</v>
      </c>
      <c r="E7041" s="17">
        <v>0.66969696969697001</v>
      </c>
      <c r="F7041" s="17">
        <v>0.63316761822819201</v>
      </c>
      <c r="G7041" s="17">
        <v>0.63595194745046402</v>
      </c>
    </row>
    <row r="7042" spans="1:7" x14ac:dyDescent="0.3">
      <c r="A7042" s="17" t="str">
        <f t="shared" si="115"/>
        <v>2022-23Warrnambool CityAF7</v>
      </c>
      <c r="B7042" s="17" t="s">
        <v>289</v>
      </c>
      <c r="C7042" s="17" t="s">
        <v>251</v>
      </c>
      <c r="D7042" s="17" t="s">
        <v>322</v>
      </c>
      <c r="E7042" s="17">
        <v>2.7883778620227502</v>
      </c>
      <c r="F7042" s="17">
        <v>11.500413423283</v>
      </c>
      <c r="G7042" s="17">
        <v>5.3552071712788498</v>
      </c>
    </row>
    <row r="7043" spans="1:7" x14ac:dyDescent="0.3">
      <c r="A7043" s="17" t="str">
        <f t="shared" si="115"/>
        <v>2022-23Warrnambool CityAM2</v>
      </c>
      <c r="B7043" s="17" t="s">
        <v>289</v>
      </c>
      <c r="C7043" s="17" t="s">
        <v>251</v>
      </c>
      <c r="D7043" s="17" t="s">
        <v>323</v>
      </c>
      <c r="E7043" s="17">
        <v>0.19178082191780799</v>
      </c>
      <c r="F7043" s="17">
        <v>0.43219647255364302</v>
      </c>
      <c r="G7043" s="17">
        <v>0.379595454630824</v>
      </c>
    </row>
    <row r="7044" spans="1:7" x14ac:dyDescent="0.3">
      <c r="A7044" s="17" t="str">
        <f t="shared" si="115"/>
        <v>2022-23Warrnambool CityAM5</v>
      </c>
      <c r="B7044" s="17" t="s">
        <v>289</v>
      </c>
      <c r="C7044" s="17" t="s">
        <v>251</v>
      </c>
      <c r="D7044" s="17" t="s">
        <v>324</v>
      </c>
      <c r="E7044" s="17">
        <v>0.67534246575342505</v>
      </c>
      <c r="F7044" s="17">
        <v>0.36645320055673702</v>
      </c>
      <c r="G7044" s="17">
        <v>0.44620903938154799</v>
      </c>
    </row>
    <row r="7045" spans="1:7" x14ac:dyDescent="0.3">
      <c r="A7045" s="17" t="str">
        <f t="shared" si="115"/>
        <v>2022-23Warrnambool CityAM6</v>
      </c>
      <c r="B7045" s="17" t="s">
        <v>289</v>
      </c>
      <c r="C7045" s="17" t="s">
        <v>251</v>
      </c>
      <c r="D7045" s="17" t="s">
        <v>325</v>
      </c>
      <c r="E7045" s="17">
        <v>17.588626126126101</v>
      </c>
      <c r="F7045" s="17">
        <v>14.217352510829301</v>
      </c>
      <c r="G7045" s="17">
        <v>17.388015744710501</v>
      </c>
    </row>
    <row r="7046" spans="1:7" x14ac:dyDescent="0.3">
      <c r="A7046" s="17" t="str">
        <f t="shared" si="115"/>
        <v>2022-23Warrnambool CityFS2</v>
      </c>
      <c r="B7046" s="17" t="s">
        <v>289</v>
      </c>
      <c r="C7046" s="17" t="s">
        <v>251</v>
      </c>
      <c r="D7046" s="17" t="s">
        <v>328</v>
      </c>
      <c r="E7046" s="17">
        <v>0.28231292517006801</v>
      </c>
      <c r="F7046" s="17">
        <v>0.86800034719728203</v>
      </c>
      <c r="G7046" s="17">
        <v>0.77116351174723297</v>
      </c>
    </row>
    <row r="7047" spans="1:7" x14ac:dyDescent="0.3">
      <c r="A7047" s="17" t="str">
        <f t="shared" si="115"/>
        <v>2022-23Warrnambool CityR3</v>
      </c>
      <c r="B7047" s="17" t="s">
        <v>289</v>
      </c>
      <c r="C7047" s="17" t="s">
        <v>251</v>
      </c>
      <c r="D7047" s="17" t="s">
        <v>300</v>
      </c>
      <c r="E7047" s="17">
        <v>142.71077519379801</v>
      </c>
      <c r="F7047" s="17">
        <v>112.740943187181</v>
      </c>
      <c r="G7047" s="17">
        <v>146.022108612099</v>
      </c>
    </row>
    <row r="7048" spans="1:7" x14ac:dyDescent="0.3">
      <c r="A7048" s="17" t="str">
        <f t="shared" si="115"/>
        <v>2022-23Warrnambool CityAM1</v>
      </c>
      <c r="B7048" s="17" t="s">
        <v>289</v>
      </c>
      <c r="C7048" s="17" t="s">
        <v>251</v>
      </c>
      <c r="D7048" s="17" t="s">
        <v>318</v>
      </c>
      <c r="E7048" s="17">
        <v>1</v>
      </c>
      <c r="F7048" s="17">
        <v>1.9084866693768601</v>
      </c>
      <c r="G7048" s="17">
        <v>1.6666761210683301</v>
      </c>
    </row>
    <row r="7049" spans="1:7" x14ac:dyDescent="0.3">
      <c r="A7049" s="17" t="str">
        <f t="shared" si="115"/>
        <v>2022-23Warrnambool CityG5</v>
      </c>
      <c r="B7049" s="17" t="s">
        <v>289</v>
      </c>
      <c r="C7049" s="17" t="s">
        <v>251</v>
      </c>
      <c r="D7049" s="17" t="s">
        <v>335</v>
      </c>
      <c r="E7049" s="17">
        <v>44</v>
      </c>
      <c r="F7049" s="17">
        <v>53.15</v>
      </c>
      <c r="G7049" s="17">
        <v>50.3</v>
      </c>
    </row>
    <row r="7050" spans="1:7" x14ac:dyDescent="0.3">
      <c r="A7050" s="17" t="str">
        <f t="shared" si="115"/>
        <v>2022-23Warrnambool CitySP1</v>
      </c>
      <c r="B7050" s="17" t="s">
        <v>289</v>
      </c>
      <c r="C7050" s="17" t="s">
        <v>251</v>
      </c>
      <c r="D7050" s="17" t="s">
        <v>305</v>
      </c>
      <c r="E7050" s="17">
        <v>83</v>
      </c>
      <c r="F7050" s="17">
        <v>87.031818181818196</v>
      </c>
      <c r="G7050" s="17">
        <v>80.599999999999994</v>
      </c>
    </row>
    <row r="7051" spans="1:7" x14ac:dyDescent="0.3">
      <c r="A7051" s="17" t="str">
        <f t="shared" si="115"/>
        <v>2022-23Warrnambool CityR5</v>
      </c>
      <c r="B7051" s="17" t="s">
        <v>289</v>
      </c>
      <c r="C7051" s="17" t="s">
        <v>251</v>
      </c>
      <c r="D7051" s="17" t="s">
        <v>298</v>
      </c>
      <c r="E7051" s="17">
        <v>50</v>
      </c>
      <c r="F7051" s="17">
        <v>50.147435897435898</v>
      </c>
      <c r="G7051" s="17">
        <v>48.4</v>
      </c>
    </row>
    <row r="7052" spans="1:7" x14ac:dyDescent="0.3">
      <c r="A7052" s="17" t="str">
        <f t="shared" si="115"/>
        <v>2022-23Warrnambool CityR4</v>
      </c>
      <c r="B7052" s="17" t="s">
        <v>289</v>
      </c>
      <c r="C7052" s="17" t="s">
        <v>251</v>
      </c>
      <c r="D7052" s="17" t="s">
        <v>290</v>
      </c>
      <c r="E7052" s="17">
        <v>6.5151755569072396</v>
      </c>
      <c r="F7052" s="17">
        <v>18.264228852014799</v>
      </c>
      <c r="G7052" s="17">
        <v>9.6617727314557005</v>
      </c>
    </row>
    <row r="7053" spans="1:7" x14ac:dyDescent="0.3">
      <c r="A7053" s="17" t="str">
        <f t="shared" si="115"/>
        <v>2022-23Warrnambool CityR2</v>
      </c>
      <c r="B7053" s="17" t="s">
        <v>289</v>
      </c>
      <c r="C7053" s="17" t="s">
        <v>251</v>
      </c>
      <c r="D7053" s="17" t="s">
        <v>31</v>
      </c>
      <c r="E7053" s="17">
        <v>0.93555555555555503</v>
      </c>
      <c r="F7053" s="17">
        <v>0.96653235715222696</v>
      </c>
      <c r="G7053" s="17">
        <v>0.97593315653796098</v>
      </c>
    </row>
    <row r="7054" spans="1:7" x14ac:dyDescent="0.3">
      <c r="A7054" s="17" t="str">
        <f t="shared" si="115"/>
        <v>2022-23Warrnambool CityR1</v>
      </c>
      <c r="B7054" s="17" t="s">
        <v>289</v>
      </c>
      <c r="C7054" s="17" t="s">
        <v>251</v>
      </c>
      <c r="D7054" s="17" t="s">
        <v>301</v>
      </c>
      <c r="E7054" s="17">
        <v>60</v>
      </c>
      <c r="F7054" s="17">
        <v>82.350770672540904</v>
      </c>
      <c r="G7054" s="17">
        <v>78.199823785361403</v>
      </c>
    </row>
    <row r="7055" spans="1:7" x14ac:dyDescent="0.3">
      <c r="A7055" s="17" t="str">
        <f t="shared" si="115"/>
        <v>2022-23Warrnambool CityMC6</v>
      </c>
      <c r="B7055" s="17" t="s">
        <v>289</v>
      </c>
      <c r="C7055" s="17" t="s">
        <v>251</v>
      </c>
      <c r="D7055" s="17" t="s">
        <v>302</v>
      </c>
      <c r="E7055" s="17">
        <v>0.98044692737430195</v>
      </c>
      <c r="F7055" s="17">
        <v>0.97788007754137096</v>
      </c>
      <c r="G7055" s="17">
        <v>0.95954851588305601</v>
      </c>
    </row>
    <row r="7056" spans="1:7" x14ac:dyDescent="0.3">
      <c r="A7056" s="17" t="str">
        <f t="shared" si="115"/>
        <v>2022-23Warrnambool CityLB2</v>
      </c>
      <c r="B7056" s="17" t="s">
        <v>289</v>
      </c>
      <c r="C7056" s="17" t="s">
        <v>251</v>
      </c>
      <c r="D7056" s="17" t="s">
        <v>334</v>
      </c>
      <c r="E7056" s="17">
        <v>0.67527911573906496</v>
      </c>
      <c r="F7056" s="17">
        <v>0.62179871830665301</v>
      </c>
      <c r="G7056" s="17">
        <v>0.634669534369671</v>
      </c>
    </row>
    <row r="7057" spans="1:7" x14ac:dyDescent="0.3">
      <c r="A7057" s="17" t="str">
        <f t="shared" si="115"/>
        <v>2022-23Warrnambool CityMC4</v>
      </c>
      <c r="B7057" s="17" t="s">
        <v>289</v>
      </c>
      <c r="C7057" s="17" t="s">
        <v>251</v>
      </c>
      <c r="D7057" s="17" t="s">
        <v>304</v>
      </c>
      <c r="E7057" s="17">
        <v>0.79420579420579396</v>
      </c>
      <c r="F7057" s="17">
        <v>0.77911428914280301</v>
      </c>
      <c r="G7057" s="17">
        <v>0.77587501684976401</v>
      </c>
    </row>
    <row r="7058" spans="1:7" x14ac:dyDescent="0.3">
      <c r="A7058" s="17" t="str">
        <f t="shared" si="115"/>
        <v>2022-23Warrnambool CityMC3</v>
      </c>
      <c r="B7058" s="17" t="s">
        <v>289</v>
      </c>
      <c r="C7058" s="17" t="s">
        <v>251</v>
      </c>
      <c r="D7058" s="17" t="s">
        <v>297</v>
      </c>
      <c r="E7058" s="17">
        <v>83.133164124244004</v>
      </c>
      <c r="F7058" s="17">
        <v>86.610523781947194</v>
      </c>
      <c r="G7058" s="17">
        <v>78.938040691987098</v>
      </c>
    </row>
    <row r="7059" spans="1:7" x14ac:dyDescent="0.3">
      <c r="A7059" s="17" t="str">
        <f t="shared" si="115"/>
        <v>2022-23Warrnambool CityMC2</v>
      </c>
      <c r="B7059" s="17" t="s">
        <v>289</v>
      </c>
      <c r="C7059" s="17" t="s">
        <v>251</v>
      </c>
      <c r="D7059" s="17" t="s">
        <v>320</v>
      </c>
      <c r="E7059" s="17">
        <v>1.01117318435754</v>
      </c>
      <c r="F7059" s="17">
        <v>1.02181898787823</v>
      </c>
      <c r="G7059" s="17">
        <v>1.00852204974094</v>
      </c>
    </row>
    <row r="7060" spans="1:7" x14ac:dyDescent="0.3">
      <c r="A7060" s="17" t="str">
        <f t="shared" si="115"/>
        <v>2022-23Warrnambool CityLB5</v>
      </c>
      <c r="B7060" s="17" t="s">
        <v>289</v>
      </c>
      <c r="C7060" s="17" t="s">
        <v>251</v>
      </c>
      <c r="D7060" s="17" t="s">
        <v>330</v>
      </c>
      <c r="E7060" s="17">
        <v>38.197606981981998</v>
      </c>
      <c r="F7060" s="17">
        <v>35.380655636704098</v>
      </c>
      <c r="G7060" s="17">
        <v>32.999977382226199</v>
      </c>
    </row>
    <row r="7061" spans="1:7" x14ac:dyDescent="0.3">
      <c r="A7061" s="17" t="str">
        <f t="shared" si="115"/>
        <v>2022-23Warrnambool CityLB4</v>
      </c>
      <c r="B7061" s="17" t="s">
        <v>289</v>
      </c>
      <c r="C7061" s="17" t="s">
        <v>251</v>
      </c>
      <c r="D7061" s="17" t="s">
        <v>331</v>
      </c>
      <c r="E7061" s="17">
        <v>0.17102943933995901</v>
      </c>
      <c r="F7061" s="17">
        <v>0.122091598425925</v>
      </c>
      <c r="G7061" s="17">
        <v>9.6759977478596604E-2</v>
      </c>
    </row>
    <row r="7062" spans="1:7" x14ac:dyDescent="0.3">
      <c r="A7062" s="17" t="str">
        <f t="shared" si="115"/>
        <v>2022-23Warrnambool CityMC5</v>
      </c>
      <c r="B7062" s="17" t="s">
        <v>289</v>
      </c>
      <c r="C7062" s="17" t="s">
        <v>251</v>
      </c>
      <c r="D7062" s="17" t="s">
        <v>303</v>
      </c>
      <c r="E7062" s="17">
        <v>0.80745341614906796</v>
      </c>
      <c r="F7062" s="17">
        <v>0.822019356937015</v>
      </c>
      <c r="G7062" s="17">
        <v>0.81121178764559199</v>
      </c>
    </row>
    <row r="7063" spans="1:7" x14ac:dyDescent="0.3">
      <c r="A7063" s="17" t="str">
        <f t="shared" si="115"/>
        <v>2022-23Warrnambool CityLB1</v>
      </c>
      <c r="B7063" s="17" t="s">
        <v>289</v>
      </c>
      <c r="C7063" s="17" t="s">
        <v>251</v>
      </c>
      <c r="D7063" s="17" t="s">
        <v>329</v>
      </c>
      <c r="E7063" s="17">
        <v>3.21116584077624</v>
      </c>
      <c r="F7063" s="17">
        <v>3.7135197666989099</v>
      </c>
      <c r="G7063" s="17">
        <v>3.22169324684495</v>
      </c>
    </row>
    <row r="7064" spans="1:7" x14ac:dyDescent="0.3">
      <c r="A7064" s="17" t="str">
        <f t="shared" si="115"/>
        <v>2022-23Wellington ShireO2</v>
      </c>
      <c r="B7064" s="17" t="s">
        <v>289</v>
      </c>
      <c r="C7064" s="17" t="s">
        <v>192</v>
      </c>
      <c r="D7064" s="17" t="s">
        <v>315</v>
      </c>
      <c r="E7064" s="17">
        <v>6.71070723979195E-3</v>
      </c>
      <c r="F7064" s="17">
        <v>0.148505628817174</v>
      </c>
      <c r="G7064" s="17">
        <v>0.15021049230477601</v>
      </c>
    </row>
    <row r="7065" spans="1:7" x14ac:dyDescent="0.3">
      <c r="A7065" s="17" t="str">
        <f t="shared" si="115"/>
        <v>2022-23Wellington ShireL2</v>
      </c>
      <c r="B7065" s="17" t="s">
        <v>289</v>
      </c>
      <c r="C7065" s="17" t="s">
        <v>192</v>
      </c>
      <c r="D7065" s="17" t="s">
        <v>316</v>
      </c>
      <c r="E7065" s="17">
        <v>0.21014793750199701</v>
      </c>
      <c r="F7065" s="17">
        <v>0.26483524241297501</v>
      </c>
      <c r="G7065" s="17">
        <v>0.400057053538937</v>
      </c>
    </row>
    <row r="7066" spans="1:7" x14ac:dyDescent="0.3">
      <c r="A7066" s="17" t="str">
        <f t="shared" si="115"/>
        <v>2022-23Wellington ShireL1</v>
      </c>
      <c r="B7066" s="17" t="s">
        <v>289</v>
      </c>
      <c r="C7066" s="17" t="s">
        <v>192</v>
      </c>
      <c r="D7066" s="17" t="s">
        <v>63</v>
      </c>
      <c r="E7066" s="17">
        <v>4.7081828929290301</v>
      </c>
      <c r="F7066" s="17">
        <v>2.64124785824758</v>
      </c>
      <c r="G7066" s="17">
        <v>2.6235884573628798</v>
      </c>
    </row>
    <row r="7067" spans="1:7" x14ac:dyDescent="0.3">
      <c r="A7067" s="17" t="str">
        <f t="shared" si="115"/>
        <v>2022-23Wellington ShireE4</v>
      </c>
      <c r="B7067" s="17" t="s">
        <v>289</v>
      </c>
      <c r="C7067" s="17" t="s">
        <v>192</v>
      </c>
      <c r="D7067" s="17" t="s">
        <v>299</v>
      </c>
      <c r="E7067" s="17">
        <v>1792.54545454545</v>
      </c>
      <c r="F7067" s="17">
        <v>1846.8824585038799</v>
      </c>
      <c r="G7067" s="17">
        <v>1874.79721156764</v>
      </c>
    </row>
    <row r="7068" spans="1:7" x14ac:dyDescent="0.3">
      <c r="A7068" s="17" t="str">
        <f t="shared" si="115"/>
        <v>2022-23Wellington ShireE2</v>
      </c>
      <c r="B7068" s="17" t="s">
        <v>289</v>
      </c>
      <c r="C7068" s="17" t="s">
        <v>192</v>
      </c>
      <c r="D7068" s="17" t="s">
        <v>54</v>
      </c>
      <c r="E7068" s="17">
        <v>3312.1818181818198</v>
      </c>
      <c r="F7068" s="17">
        <v>3923.0064852901201</v>
      </c>
      <c r="G7068" s="17">
        <v>4121.2741429155903</v>
      </c>
    </row>
    <row r="7069" spans="1:7" x14ac:dyDescent="0.3">
      <c r="A7069" s="17" t="str">
        <f t="shared" si="115"/>
        <v>2022-23Wellington ShireWC5</v>
      </c>
      <c r="B7069" s="17" t="s">
        <v>289</v>
      </c>
      <c r="C7069" s="17" t="s">
        <v>192</v>
      </c>
      <c r="D7069" s="17" t="s">
        <v>46</v>
      </c>
      <c r="E7069" s="17">
        <v>0.32171965965069399</v>
      </c>
      <c r="F7069" s="17">
        <v>0.48157373029276901</v>
      </c>
      <c r="G7069" s="17">
        <v>0.50493190434360402</v>
      </c>
    </row>
    <row r="7070" spans="1:7" x14ac:dyDescent="0.3">
      <c r="A7070" s="17" t="str">
        <f t="shared" si="115"/>
        <v>2022-23Wellington ShireWC2</v>
      </c>
      <c r="B7070" s="17" t="s">
        <v>289</v>
      </c>
      <c r="C7070" s="17" t="s">
        <v>192</v>
      </c>
      <c r="D7070" s="17" t="s">
        <v>293</v>
      </c>
      <c r="E7070" s="17">
        <v>5.1505944566959601</v>
      </c>
      <c r="F7070" s="17">
        <v>6.0319201847867001</v>
      </c>
      <c r="G7070" s="17">
        <v>3.7542024324584302</v>
      </c>
    </row>
    <row r="7071" spans="1:7" x14ac:dyDescent="0.3">
      <c r="A7071" s="17" t="str">
        <f t="shared" si="115"/>
        <v>2022-23Wellington ShireWC3</v>
      </c>
      <c r="B7071" s="17" t="s">
        <v>289</v>
      </c>
      <c r="C7071" s="17" t="s">
        <v>192</v>
      </c>
      <c r="D7071" s="17" t="s">
        <v>292</v>
      </c>
      <c r="E7071" s="17">
        <v>100.432624113475</v>
      </c>
      <c r="F7071" s="17">
        <v>137.95516789220801</v>
      </c>
      <c r="G7071" s="17">
        <v>131.51140651485699</v>
      </c>
    </row>
    <row r="7072" spans="1:7" x14ac:dyDescent="0.3">
      <c r="A7072" s="17" t="str">
        <f t="shared" si="115"/>
        <v>2022-23Wellington ShireO3</v>
      </c>
      <c r="B7072" s="17" t="s">
        <v>289</v>
      </c>
      <c r="C7072" s="17" t="s">
        <v>192</v>
      </c>
      <c r="D7072" s="17" t="s">
        <v>314</v>
      </c>
      <c r="E7072" s="17">
        <v>5.0367669038082104E-3</v>
      </c>
      <c r="F7072" s="17">
        <v>2.9313650044590699E-2</v>
      </c>
      <c r="G7072" s="17">
        <v>3.7135975614160599E-2</v>
      </c>
    </row>
    <row r="7073" spans="1:7" x14ac:dyDescent="0.3">
      <c r="A7073" s="17" t="str">
        <f t="shared" si="115"/>
        <v>2022-23Wellington ShireC5</v>
      </c>
      <c r="B7073" s="17" t="s">
        <v>289</v>
      </c>
      <c r="C7073" s="17" t="s">
        <v>192</v>
      </c>
      <c r="D7073" s="17" t="s">
        <v>308</v>
      </c>
      <c r="E7073" s="17">
        <v>519.80154740569105</v>
      </c>
      <c r="F7073" s="17">
        <v>564.26027484438498</v>
      </c>
      <c r="G7073" s="17">
        <v>608.08926455673395</v>
      </c>
    </row>
    <row r="7074" spans="1:7" x14ac:dyDescent="0.3">
      <c r="A7074" s="17" t="str">
        <f t="shared" si="115"/>
        <v>2022-23Wellington ShireWC1</v>
      </c>
      <c r="B7074" s="17" t="s">
        <v>289</v>
      </c>
      <c r="C7074" s="17" t="s">
        <v>192</v>
      </c>
      <c r="D7074" s="17" t="s">
        <v>294</v>
      </c>
      <c r="E7074" s="17">
        <v>49.546198482368702</v>
      </c>
      <c r="F7074" s="17">
        <v>142.272041912909</v>
      </c>
      <c r="G7074" s="17">
        <v>118.168060602379</v>
      </c>
    </row>
    <row r="7075" spans="1:7" x14ac:dyDescent="0.3">
      <c r="A7075" s="17" t="str">
        <f t="shared" si="115"/>
        <v>2022-23Wellington ShireWC4</v>
      </c>
      <c r="B7075" s="17" t="s">
        <v>289</v>
      </c>
      <c r="C7075" s="17" t="s">
        <v>192</v>
      </c>
      <c r="D7075" s="17" t="s">
        <v>291</v>
      </c>
      <c r="E7075" s="17">
        <v>83.081585081585104</v>
      </c>
      <c r="F7075" s="17">
        <v>77.599560290157896</v>
      </c>
      <c r="G7075" s="17">
        <v>79.187569800334302</v>
      </c>
    </row>
    <row r="7076" spans="1:7" x14ac:dyDescent="0.3">
      <c r="A7076" s="17" t="str">
        <f t="shared" si="115"/>
        <v>2022-23Wellington ShireO4</v>
      </c>
      <c r="B7076" s="17" t="s">
        <v>289</v>
      </c>
      <c r="C7076" s="17" t="s">
        <v>192</v>
      </c>
      <c r="D7076" s="17" t="s">
        <v>313</v>
      </c>
      <c r="E7076" s="17">
        <v>0.21025369978858399</v>
      </c>
      <c r="F7076" s="17">
        <v>0.195570360867104</v>
      </c>
      <c r="G7076" s="17">
        <v>0.21709661932878299</v>
      </c>
    </row>
    <row r="7077" spans="1:7" x14ac:dyDescent="0.3">
      <c r="A7077" s="17" t="str">
        <f t="shared" si="115"/>
        <v>2022-23Wellington ShireO5</v>
      </c>
      <c r="B7077" s="17" t="s">
        <v>289</v>
      </c>
      <c r="C7077" s="17" t="s">
        <v>192</v>
      </c>
      <c r="D7077" s="17" t="s">
        <v>70</v>
      </c>
      <c r="E7077" s="17">
        <v>0.97097586798583502</v>
      </c>
      <c r="F7077" s="17">
        <v>1.1059595598276799</v>
      </c>
      <c r="G7077" s="17">
        <v>1.0302152274769401</v>
      </c>
    </row>
    <row r="7078" spans="1:7" x14ac:dyDescent="0.3">
      <c r="A7078" s="17" t="str">
        <f t="shared" si="115"/>
        <v>2022-23Wellington ShireOP1</v>
      </c>
      <c r="B7078" s="17" t="s">
        <v>289</v>
      </c>
      <c r="C7078" s="17" t="s">
        <v>192</v>
      </c>
      <c r="D7078" s="17" t="s">
        <v>306</v>
      </c>
      <c r="E7078" s="17">
        <v>8.6615357617388297E-2</v>
      </c>
      <c r="F7078" s="17">
        <v>-1.20220242720441E-2</v>
      </c>
      <c r="G7078" s="17">
        <v>-1.39067463316225E-2</v>
      </c>
    </row>
    <row r="7079" spans="1:7" x14ac:dyDescent="0.3">
      <c r="A7079" s="17" t="str">
        <f t="shared" si="115"/>
        <v>2022-23Wellington ShireS1</v>
      </c>
      <c r="B7079" s="17" t="s">
        <v>289</v>
      </c>
      <c r="C7079" s="17" t="s">
        <v>192</v>
      </c>
      <c r="D7079" s="17" t="s">
        <v>116</v>
      </c>
      <c r="E7079" s="17">
        <v>0.55911821972640696</v>
      </c>
      <c r="F7079" s="17">
        <v>0.58414073656118604</v>
      </c>
      <c r="G7079" s="17">
        <v>0.55576037263242795</v>
      </c>
    </row>
    <row r="7080" spans="1:7" x14ac:dyDescent="0.3">
      <c r="A7080" s="17" t="str">
        <f t="shared" si="115"/>
        <v>2022-23Wellington ShireS2</v>
      </c>
      <c r="B7080" s="17" t="s">
        <v>289</v>
      </c>
      <c r="C7080" s="17" t="s">
        <v>192</v>
      </c>
      <c r="D7080" s="17" t="s">
        <v>317</v>
      </c>
      <c r="E7080" s="17">
        <v>4.0749116736036404E-3</v>
      </c>
      <c r="F7080" s="17">
        <v>3.07688577560212E-3</v>
      </c>
      <c r="G7080" s="17">
        <v>3.2832652195587501E-3</v>
      </c>
    </row>
    <row r="7081" spans="1:7" x14ac:dyDescent="0.3">
      <c r="A7081" s="17" t="str">
        <f t="shared" si="115"/>
        <v>2022-23Wellington ShireC1</v>
      </c>
      <c r="B7081" s="17" t="s">
        <v>289</v>
      </c>
      <c r="C7081" s="17" t="s">
        <v>192</v>
      </c>
      <c r="D7081" s="17" t="s">
        <v>312</v>
      </c>
      <c r="E7081" s="17">
        <v>2388.90588800979</v>
      </c>
      <c r="F7081" s="17">
        <v>2409.9772621942202</v>
      </c>
      <c r="G7081" s="17">
        <v>2527.6408925668902</v>
      </c>
    </row>
    <row r="7082" spans="1:7" x14ac:dyDescent="0.3">
      <c r="A7082" s="17" t="str">
        <f t="shared" si="115"/>
        <v>2022-23Wellington ShireC2</v>
      </c>
      <c r="B7082" s="17" t="s">
        <v>289</v>
      </c>
      <c r="C7082" s="17" t="s">
        <v>192</v>
      </c>
      <c r="D7082" s="17" t="s">
        <v>311</v>
      </c>
      <c r="E7082" s="17">
        <v>25883.267036761801</v>
      </c>
      <c r="F7082" s="17">
        <v>17890.101708148799</v>
      </c>
      <c r="G7082" s="17">
        <v>21055.4866614577</v>
      </c>
    </row>
    <row r="7083" spans="1:7" x14ac:dyDescent="0.3">
      <c r="A7083" s="17" t="str">
        <f t="shared" si="115"/>
        <v>2022-23Wellington ShireC4</v>
      </c>
      <c r="B7083" s="17" t="s">
        <v>289</v>
      </c>
      <c r="C7083" s="17" t="s">
        <v>192</v>
      </c>
      <c r="D7083" s="17" t="s">
        <v>309</v>
      </c>
      <c r="E7083" s="17">
        <v>1860.82091183285</v>
      </c>
      <c r="F7083" s="17">
        <v>1671.0885249641201</v>
      </c>
      <c r="G7083" s="17">
        <v>1741.54916294848</v>
      </c>
    </row>
    <row r="7084" spans="1:7" x14ac:dyDescent="0.3">
      <c r="A7084" s="17" t="str">
        <f t="shared" si="115"/>
        <v>2022-23Wellington ShireC6</v>
      </c>
      <c r="B7084" s="17" t="s">
        <v>289</v>
      </c>
      <c r="C7084" s="17" t="s">
        <v>192</v>
      </c>
      <c r="D7084" s="17" t="s">
        <v>307</v>
      </c>
      <c r="E7084" s="17">
        <v>3</v>
      </c>
      <c r="F7084" s="17">
        <v>5.4936708860759502</v>
      </c>
      <c r="G7084" s="17">
        <v>5.0526315789473699</v>
      </c>
    </row>
    <row r="7085" spans="1:7" x14ac:dyDescent="0.3">
      <c r="A7085" s="17" t="str">
        <f t="shared" si="115"/>
        <v>2022-23Wellington ShireC7</v>
      </c>
      <c r="B7085" s="17" t="s">
        <v>289</v>
      </c>
      <c r="C7085" s="17" t="s">
        <v>192</v>
      </c>
      <c r="D7085" s="17" t="s">
        <v>296</v>
      </c>
      <c r="E7085" s="17">
        <v>0.14327485380117</v>
      </c>
      <c r="F7085" s="17">
        <v>0.182727611163157</v>
      </c>
      <c r="G7085" s="17">
        <v>0.18457679769712301</v>
      </c>
    </row>
    <row r="7086" spans="1:7" x14ac:dyDescent="0.3">
      <c r="A7086" s="17" t="str">
        <f t="shared" si="115"/>
        <v>2022-23Wellington ShireSP4</v>
      </c>
      <c r="B7086" s="17" t="s">
        <v>289</v>
      </c>
      <c r="C7086" s="17" t="s">
        <v>192</v>
      </c>
      <c r="D7086" s="17" t="s">
        <v>319</v>
      </c>
      <c r="E7086" s="17">
        <v>0</v>
      </c>
      <c r="F7086" s="17">
        <v>0.52134335627158601</v>
      </c>
      <c r="G7086" s="17">
        <v>0.55194862155388502</v>
      </c>
    </row>
    <row r="7087" spans="1:7" x14ac:dyDescent="0.3">
      <c r="A7087" s="17" t="str">
        <f t="shared" si="115"/>
        <v>2022-23Wellington ShireSP1</v>
      </c>
      <c r="B7087" s="17" t="s">
        <v>289</v>
      </c>
      <c r="C7087" s="17" t="s">
        <v>192</v>
      </c>
      <c r="D7087" s="17" t="s">
        <v>305</v>
      </c>
      <c r="E7087" s="17">
        <v>41</v>
      </c>
      <c r="F7087" s="17">
        <v>87.031818181818196</v>
      </c>
      <c r="G7087" s="17">
        <v>83.642105263157902</v>
      </c>
    </row>
    <row r="7088" spans="1:7" x14ac:dyDescent="0.3">
      <c r="A7088" s="17" t="str">
        <f t="shared" si="115"/>
        <v>2022-23Wellington ShireC3</v>
      </c>
      <c r="B7088" s="17" t="s">
        <v>289</v>
      </c>
      <c r="C7088" s="17" t="s">
        <v>192</v>
      </c>
      <c r="D7088" s="17" t="s">
        <v>310</v>
      </c>
      <c r="E7088" s="17">
        <v>14.694415004656801</v>
      </c>
      <c r="F7088" s="17">
        <v>105.235536283898</v>
      </c>
      <c r="G7088" s="17">
        <v>17.985387907078699</v>
      </c>
    </row>
    <row r="7089" spans="1:7" x14ac:dyDescent="0.3">
      <c r="A7089" s="17" t="str">
        <f t="shared" ref="A7089:A7152" si="116">CONCATENATE(B7089,C7089,D7089)</f>
        <v>2022-23Wellington ShireAM6</v>
      </c>
      <c r="B7089" s="17" t="s">
        <v>289</v>
      </c>
      <c r="C7089" s="17" t="s">
        <v>192</v>
      </c>
      <c r="D7089" s="17" t="s">
        <v>325</v>
      </c>
      <c r="E7089" s="17">
        <v>20.050006556803801</v>
      </c>
      <c r="F7089" s="17">
        <v>14.217352510829301</v>
      </c>
      <c r="G7089" s="17">
        <v>18.2093771358971</v>
      </c>
    </row>
    <row r="7090" spans="1:7" x14ac:dyDescent="0.3">
      <c r="A7090" s="17" t="str">
        <f t="shared" si="116"/>
        <v>2022-23Wellington ShireG3</v>
      </c>
      <c r="B7090" s="17" t="s">
        <v>289</v>
      </c>
      <c r="C7090" s="17" t="s">
        <v>192</v>
      </c>
      <c r="D7090" s="17" t="s">
        <v>337</v>
      </c>
      <c r="E7090" s="17">
        <v>0.93719806763284996</v>
      </c>
      <c r="F7090" s="17">
        <v>0.926844095214302</v>
      </c>
      <c r="G7090" s="17">
        <v>0.92101944762063703</v>
      </c>
    </row>
    <row r="7091" spans="1:7" x14ac:dyDescent="0.3">
      <c r="A7091" s="17" t="str">
        <f t="shared" si="116"/>
        <v>2022-23Wellington ShireG2</v>
      </c>
      <c r="B7091" s="17" t="s">
        <v>289</v>
      </c>
      <c r="C7091" s="17" t="s">
        <v>192</v>
      </c>
      <c r="D7091" s="17" t="s">
        <v>22</v>
      </c>
      <c r="E7091" s="17">
        <v>53</v>
      </c>
      <c r="F7091" s="17">
        <v>53.875641025641002</v>
      </c>
      <c r="G7091" s="17">
        <v>48.789473684210499</v>
      </c>
    </row>
    <row r="7092" spans="1:7" x14ac:dyDescent="0.3">
      <c r="A7092" s="17" t="str">
        <f t="shared" si="116"/>
        <v>2022-23Wellington ShireG1</v>
      </c>
      <c r="B7092" s="17" t="s">
        <v>289</v>
      </c>
      <c r="C7092" s="17" t="s">
        <v>192</v>
      </c>
      <c r="D7092" s="17" t="s">
        <v>338</v>
      </c>
      <c r="E7092" s="17">
        <v>4.3859649122807001E-2</v>
      </c>
      <c r="F7092" s="17">
        <v>8.9952113267928305E-2</v>
      </c>
      <c r="G7092" s="17">
        <v>7.9395617707651397E-2</v>
      </c>
    </row>
    <row r="7093" spans="1:7" x14ac:dyDescent="0.3">
      <c r="A7093" s="17" t="str">
        <f t="shared" si="116"/>
        <v>2022-23Wellington ShireFS4</v>
      </c>
      <c r="B7093" s="17" t="s">
        <v>289</v>
      </c>
      <c r="C7093" s="17" t="s">
        <v>192</v>
      </c>
      <c r="D7093" s="17" t="s">
        <v>339</v>
      </c>
      <c r="E7093" s="17">
        <v>1</v>
      </c>
      <c r="F7093" s="17">
        <v>0.84019844555310996</v>
      </c>
      <c r="G7093" s="17">
        <v>0.90996094204162503</v>
      </c>
    </row>
    <row r="7094" spans="1:7" x14ac:dyDescent="0.3">
      <c r="A7094" s="17" t="str">
        <f t="shared" si="116"/>
        <v>2022-23Wellington ShireFS3</v>
      </c>
      <c r="B7094" s="17" t="s">
        <v>289</v>
      </c>
      <c r="C7094" s="17" t="s">
        <v>192</v>
      </c>
      <c r="D7094" s="17" t="s">
        <v>333</v>
      </c>
      <c r="E7094" s="17">
        <v>418.11708482676198</v>
      </c>
      <c r="F7094" s="17">
        <v>533.95638105639796</v>
      </c>
      <c r="G7094" s="17">
        <v>489.51446582349899</v>
      </c>
    </row>
    <row r="7095" spans="1:7" x14ac:dyDescent="0.3">
      <c r="A7095" s="17" t="str">
        <f t="shared" si="116"/>
        <v>2022-23Wellington ShireFS2</v>
      </c>
      <c r="B7095" s="17" t="s">
        <v>289</v>
      </c>
      <c r="C7095" s="17" t="s">
        <v>192</v>
      </c>
      <c r="D7095" s="17" t="s">
        <v>328</v>
      </c>
      <c r="E7095" s="17">
        <v>0.88888888888888895</v>
      </c>
      <c r="F7095" s="17">
        <v>0.86800034719728203</v>
      </c>
      <c r="G7095" s="17">
        <v>0.91349926831543604</v>
      </c>
    </row>
    <row r="7096" spans="1:7" x14ac:dyDescent="0.3">
      <c r="A7096" s="17" t="str">
        <f t="shared" si="116"/>
        <v>2022-23Wellington ShireG4</v>
      </c>
      <c r="B7096" s="17" t="s">
        <v>289</v>
      </c>
      <c r="C7096" s="17" t="s">
        <v>192</v>
      </c>
      <c r="D7096" s="17" t="s">
        <v>336</v>
      </c>
      <c r="E7096" s="17">
        <v>50451.004444444399</v>
      </c>
      <c r="F7096" s="17">
        <v>57531.340882433498</v>
      </c>
      <c r="G7096" s="17">
        <v>51769.247578952003</v>
      </c>
    </row>
    <row r="7097" spans="1:7" x14ac:dyDescent="0.3">
      <c r="A7097" s="17" t="str">
        <f t="shared" si="116"/>
        <v>2022-23Wellington ShireAM7</v>
      </c>
      <c r="B7097" s="17" t="s">
        <v>289</v>
      </c>
      <c r="C7097" s="17" t="s">
        <v>192</v>
      </c>
      <c r="D7097" s="17" t="s">
        <v>326</v>
      </c>
      <c r="E7097" s="17">
        <v>1</v>
      </c>
      <c r="F7097" s="17">
        <v>0.63968792645263195</v>
      </c>
      <c r="G7097" s="17">
        <v>0.44685242518059898</v>
      </c>
    </row>
    <row r="7098" spans="1:7" x14ac:dyDescent="0.3">
      <c r="A7098" s="17" t="str">
        <f t="shared" si="116"/>
        <v>2022-23Wellington ShireAM5</v>
      </c>
      <c r="B7098" s="17" t="s">
        <v>289</v>
      </c>
      <c r="C7098" s="17" t="s">
        <v>192</v>
      </c>
      <c r="D7098" s="17" t="s">
        <v>324</v>
      </c>
      <c r="E7098" s="17">
        <v>0.32747603833865802</v>
      </c>
      <c r="F7098" s="17">
        <v>0.36645320055673702</v>
      </c>
      <c r="G7098" s="17">
        <v>0.36992027948128098</v>
      </c>
    </row>
    <row r="7099" spans="1:7" x14ac:dyDescent="0.3">
      <c r="A7099" s="17" t="str">
        <f t="shared" si="116"/>
        <v>2022-23Wellington ShireSP2</v>
      </c>
      <c r="B7099" s="17" t="s">
        <v>289</v>
      </c>
      <c r="C7099" s="17" t="s">
        <v>192</v>
      </c>
      <c r="D7099" s="17" t="s">
        <v>38</v>
      </c>
      <c r="E7099" s="17">
        <v>0.862341772151899</v>
      </c>
      <c r="F7099" s="17">
        <v>0.63316761822819201</v>
      </c>
      <c r="G7099" s="17">
        <v>0.56201387894667298</v>
      </c>
    </row>
    <row r="7100" spans="1:7" x14ac:dyDescent="0.3">
      <c r="A7100" s="17" t="str">
        <f t="shared" si="116"/>
        <v>2022-23Wellington ShireAM2</v>
      </c>
      <c r="B7100" s="17" t="s">
        <v>289</v>
      </c>
      <c r="C7100" s="17" t="s">
        <v>192</v>
      </c>
      <c r="D7100" s="17" t="s">
        <v>323</v>
      </c>
      <c r="E7100" s="17">
        <v>0.67252396166134198</v>
      </c>
      <c r="F7100" s="17">
        <v>0.43219647255364302</v>
      </c>
      <c r="G7100" s="17">
        <v>0.40831154164153</v>
      </c>
    </row>
    <row r="7101" spans="1:7" x14ac:dyDescent="0.3">
      <c r="A7101" s="17" t="str">
        <f t="shared" si="116"/>
        <v>2022-23Wellington ShireSP3</v>
      </c>
      <c r="B7101" s="17" t="s">
        <v>289</v>
      </c>
      <c r="C7101" s="17" t="s">
        <v>192</v>
      </c>
      <c r="D7101" s="17" t="s">
        <v>295</v>
      </c>
      <c r="E7101" s="17">
        <v>1407.1577123050299</v>
      </c>
      <c r="F7101" s="17">
        <v>3010.6430743850301</v>
      </c>
      <c r="G7101" s="17">
        <v>2455.5651759744401</v>
      </c>
    </row>
    <row r="7102" spans="1:7" x14ac:dyDescent="0.3">
      <c r="A7102" s="17" t="str">
        <f t="shared" si="116"/>
        <v>2022-23Wellington ShireAF7</v>
      </c>
      <c r="B7102" s="17" t="s">
        <v>289</v>
      </c>
      <c r="C7102" s="17" t="s">
        <v>192</v>
      </c>
      <c r="D7102" s="17" t="s">
        <v>322</v>
      </c>
      <c r="E7102" s="17">
        <v>7.8127470083075403</v>
      </c>
      <c r="F7102" s="17">
        <v>11.500413423283</v>
      </c>
      <c r="G7102" s="17">
        <v>13.3978698899947</v>
      </c>
    </row>
    <row r="7103" spans="1:7" x14ac:dyDescent="0.3">
      <c r="A7103" s="17" t="str">
        <f t="shared" si="116"/>
        <v>2022-23Wellington ShireAF6</v>
      </c>
      <c r="B7103" s="17" t="s">
        <v>289</v>
      </c>
      <c r="C7103" s="17" t="s">
        <v>192</v>
      </c>
      <c r="D7103" s="17" t="s">
        <v>332</v>
      </c>
      <c r="E7103" s="17">
        <v>5.1485990295930399</v>
      </c>
      <c r="F7103" s="17">
        <v>4.5893074838611296</v>
      </c>
      <c r="G7103" s="17">
        <v>3.7048875802930099</v>
      </c>
    </row>
    <row r="7104" spans="1:7" x14ac:dyDescent="0.3">
      <c r="A7104" s="17" t="str">
        <f t="shared" si="116"/>
        <v>2022-23Wellington ShireAF2</v>
      </c>
      <c r="B7104" s="17" t="s">
        <v>289</v>
      </c>
      <c r="C7104" s="17" t="s">
        <v>192</v>
      </c>
      <c r="D7104" s="17" t="s">
        <v>321</v>
      </c>
      <c r="E7104" s="17">
        <v>1</v>
      </c>
      <c r="F7104" s="17">
        <v>1.5932435144763899</v>
      </c>
      <c r="G7104" s="17">
        <v>1.0763157894736799</v>
      </c>
    </row>
    <row r="7105" spans="1:7" x14ac:dyDescent="0.3">
      <c r="A7105" s="17" t="str">
        <f t="shared" si="116"/>
        <v>2022-23Wellington ShireFS1</v>
      </c>
      <c r="B7105" s="17" t="s">
        <v>289</v>
      </c>
      <c r="C7105" s="17" t="s">
        <v>192</v>
      </c>
      <c r="D7105" s="17" t="s">
        <v>327</v>
      </c>
      <c r="E7105" s="17">
        <v>1</v>
      </c>
      <c r="F7105" s="17">
        <v>2.0179266072490498</v>
      </c>
      <c r="G7105" s="17">
        <v>1.94330320074027</v>
      </c>
    </row>
    <row r="7106" spans="1:7" x14ac:dyDescent="0.3">
      <c r="A7106" s="17" t="str">
        <f t="shared" si="116"/>
        <v>2022-23Wellington ShireR4</v>
      </c>
      <c r="B7106" s="17" t="s">
        <v>289</v>
      </c>
      <c r="C7106" s="17" t="s">
        <v>192</v>
      </c>
      <c r="D7106" s="17" t="s">
        <v>290</v>
      </c>
      <c r="E7106" s="17">
        <v>4.6495324689862603</v>
      </c>
      <c r="F7106" s="17">
        <v>18.264228852014799</v>
      </c>
      <c r="G7106" s="17">
        <v>8.8172419125648904</v>
      </c>
    </row>
    <row r="7107" spans="1:7" x14ac:dyDescent="0.3">
      <c r="A7107" s="17" t="str">
        <f t="shared" si="116"/>
        <v>2022-23Wellington ShireAM1</v>
      </c>
      <c r="B7107" s="17" t="s">
        <v>289</v>
      </c>
      <c r="C7107" s="17" t="s">
        <v>192</v>
      </c>
      <c r="D7107" s="17" t="s">
        <v>318</v>
      </c>
      <c r="E7107" s="17">
        <v>1.12377049180328</v>
      </c>
      <c r="F7107" s="17">
        <v>1.9084866693768601</v>
      </c>
      <c r="G7107" s="17">
        <v>1.6272774144573501</v>
      </c>
    </row>
    <row r="7108" spans="1:7" x14ac:dyDescent="0.3">
      <c r="A7108" s="17" t="str">
        <f t="shared" si="116"/>
        <v>2022-23Wellington ShireG5</v>
      </c>
      <c r="B7108" s="17" t="s">
        <v>289</v>
      </c>
      <c r="C7108" s="17" t="s">
        <v>192</v>
      </c>
      <c r="D7108" s="17" t="s">
        <v>335</v>
      </c>
      <c r="E7108" s="17">
        <v>54</v>
      </c>
      <c r="F7108" s="17">
        <v>53.15</v>
      </c>
      <c r="G7108" s="17">
        <v>48.368421052631597</v>
      </c>
    </row>
    <row r="7109" spans="1:7" x14ac:dyDescent="0.3">
      <c r="A7109" s="17" t="str">
        <f t="shared" si="116"/>
        <v>2022-23Wellington ShireR5</v>
      </c>
      <c r="B7109" s="17" t="s">
        <v>289</v>
      </c>
      <c r="C7109" s="17" t="s">
        <v>192</v>
      </c>
      <c r="D7109" s="17" t="s">
        <v>298</v>
      </c>
      <c r="E7109" s="17">
        <v>50</v>
      </c>
      <c r="F7109" s="17">
        <v>50.147435897435898</v>
      </c>
      <c r="G7109" s="17">
        <v>40.052631578947398</v>
      </c>
    </row>
    <row r="7110" spans="1:7" x14ac:dyDescent="0.3">
      <c r="A7110" s="17" t="str">
        <f t="shared" si="116"/>
        <v>2022-23Wellington ShireR3</v>
      </c>
      <c r="B7110" s="17" t="s">
        <v>289</v>
      </c>
      <c r="C7110" s="17" t="s">
        <v>192</v>
      </c>
      <c r="D7110" s="17" t="s">
        <v>300</v>
      </c>
      <c r="E7110" s="17">
        <v>57.029394624982899</v>
      </c>
      <c r="F7110" s="17">
        <v>112.740943187181</v>
      </c>
      <c r="G7110" s="17">
        <v>59.171787160309002</v>
      </c>
    </row>
    <row r="7111" spans="1:7" x14ac:dyDescent="0.3">
      <c r="A7111" s="17" t="str">
        <f t="shared" si="116"/>
        <v>2022-23Wellington ShireR2</v>
      </c>
      <c r="B7111" s="17" t="s">
        <v>289</v>
      </c>
      <c r="C7111" s="17" t="s">
        <v>192</v>
      </c>
      <c r="D7111" s="17" t="s">
        <v>31</v>
      </c>
      <c r="E7111" s="17">
        <v>0.97835958449887905</v>
      </c>
      <c r="F7111" s="17">
        <v>0.96653235715222696</v>
      </c>
      <c r="G7111" s="17">
        <v>0.967465484371552</v>
      </c>
    </row>
    <row r="7112" spans="1:7" x14ac:dyDescent="0.3">
      <c r="A7112" s="17" t="str">
        <f t="shared" si="116"/>
        <v>2022-23Wellington ShireR1</v>
      </c>
      <c r="B7112" s="17" t="s">
        <v>289</v>
      </c>
      <c r="C7112" s="17" t="s">
        <v>192</v>
      </c>
      <c r="D7112" s="17" t="s">
        <v>301</v>
      </c>
      <c r="E7112" s="17">
        <v>26.093471465109701</v>
      </c>
      <c r="F7112" s="17">
        <v>82.350770672540904</v>
      </c>
      <c r="G7112" s="17">
        <v>59.901290849996101</v>
      </c>
    </row>
    <row r="7113" spans="1:7" x14ac:dyDescent="0.3">
      <c r="A7113" s="17" t="str">
        <f t="shared" si="116"/>
        <v>2022-23Wellington ShireMC6</v>
      </c>
      <c r="B7113" s="17" t="s">
        <v>289</v>
      </c>
      <c r="C7113" s="17" t="s">
        <v>192</v>
      </c>
      <c r="D7113" s="17" t="s">
        <v>302</v>
      </c>
      <c r="E7113" s="17">
        <v>0</v>
      </c>
      <c r="F7113" s="17">
        <v>0.97788007754137096</v>
      </c>
      <c r="G7113" s="17">
        <v>0.80656857930280002</v>
      </c>
    </row>
    <row r="7114" spans="1:7" x14ac:dyDescent="0.3">
      <c r="A7114" s="17" t="str">
        <f t="shared" si="116"/>
        <v>2022-23Wellington ShireMC4</v>
      </c>
      <c r="B7114" s="17" t="s">
        <v>289</v>
      </c>
      <c r="C7114" s="17" t="s">
        <v>192</v>
      </c>
      <c r="D7114" s="17" t="s">
        <v>304</v>
      </c>
      <c r="E7114" s="17">
        <v>0</v>
      </c>
      <c r="F7114" s="17">
        <v>0.77911428914280301</v>
      </c>
      <c r="G7114" s="17">
        <v>0.66933957230727503</v>
      </c>
    </row>
    <row r="7115" spans="1:7" x14ac:dyDescent="0.3">
      <c r="A7115" s="17" t="str">
        <f t="shared" si="116"/>
        <v>2022-23Wellington ShireMC3</v>
      </c>
      <c r="B7115" s="17" t="s">
        <v>289</v>
      </c>
      <c r="C7115" s="17" t="s">
        <v>192</v>
      </c>
      <c r="D7115" s="17" t="s">
        <v>297</v>
      </c>
      <c r="E7115" s="17">
        <v>0</v>
      </c>
      <c r="F7115" s="17">
        <v>86.610523781947194</v>
      </c>
      <c r="G7115" s="17">
        <v>74.322893247664197</v>
      </c>
    </row>
    <row r="7116" spans="1:7" x14ac:dyDescent="0.3">
      <c r="A7116" s="17" t="str">
        <f t="shared" si="116"/>
        <v>2022-23Wellington ShireMC2</v>
      </c>
      <c r="B7116" s="17" t="s">
        <v>289</v>
      </c>
      <c r="C7116" s="17" t="s">
        <v>192</v>
      </c>
      <c r="D7116" s="17" t="s">
        <v>320</v>
      </c>
      <c r="E7116" s="17">
        <v>0</v>
      </c>
      <c r="F7116" s="17">
        <v>1.02181898787823</v>
      </c>
      <c r="G7116" s="17">
        <v>0.84537121554803496</v>
      </c>
    </row>
    <row r="7117" spans="1:7" x14ac:dyDescent="0.3">
      <c r="A7117" s="17" t="str">
        <f t="shared" si="116"/>
        <v>2022-23Wellington ShireLB5</v>
      </c>
      <c r="B7117" s="17" t="s">
        <v>289</v>
      </c>
      <c r="C7117" s="17" t="s">
        <v>192</v>
      </c>
      <c r="D7117" s="17" t="s">
        <v>330</v>
      </c>
      <c r="E7117" s="17">
        <v>34.270000000000003</v>
      </c>
      <c r="F7117" s="17">
        <v>35.380655636704098</v>
      </c>
      <c r="G7117" s="17">
        <v>30.486775754781998</v>
      </c>
    </row>
    <row r="7118" spans="1:7" x14ac:dyDescent="0.3">
      <c r="A7118" s="17" t="str">
        <f t="shared" si="116"/>
        <v>2022-23Wellington ShireLB4</v>
      </c>
      <c r="B7118" s="17" t="s">
        <v>289</v>
      </c>
      <c r="C7118" s="17" t="s">
        <v>192</v>
      </c>
      <c r="D7118" s="17" t="s">
        <v>331</v>
      </c>
      <c r="E7118" s="17">
        <v>9.9449917413874503E-2</v>
      </c>
      <c r="F7118" s="17">
        <v>0.122091598425925</v>
      </c>
      <c r="G7118" s="17">
        <v>0.13571713090356599</v>
      </c>
    </row>
    <row r="7119" spans="1:7" x14ac:dyDescent="0.3">
      <c r="A7119" s="17" t="str">
        <f t="shared" si="116"/>
        <v>2022-23Wellington ShireMC5</v>
      </c>
      <c r="B7119" s="17" t="s">
        <v>289</v>
      </c>
      <c r="C7119" s="17" t="s">
        <v>192</v>
      </c>
      <c r="D7119" s="17" t="s">
        <v>303</v>
      </c>
      <c r="E7119" s="17">
        <v>0</v>
      </c>
      <c r="F7119" s="17">
        <v>0.822019356937015</v>
      </c>
      <c r="G7119" s="17">
        <v>0.68079660160656696</v>
      </c>
    </row>
    <row r="7120" spans="1:7" x14ac:dyDescent="0.3">
      <c r="A7120" s="17" t="str">
        <f t="shared" si="116"/>
        <v>2022-23Wellington ShireLB2</v>
      </c>
      <c r="B7120" s="17" t="s">
        <v>289</v>
      </c>
      <c r="C7120" s="17" t="s">
        <v>192</v>
      </c>
      <c r="D7120" s="17" t="s">
        <v>334</v>
      </c>
      <c r="E7120" s="17">
        <v>0.56004656855428503</v>
      </c>
      <c r="F7120" s="17">
        <v>0.62179871830665301</v>
      </c>
      <c r="G7120" s="17">
        <v>0.58064953460827495</v>
      </c>
    </row>
    <row r="7121" spans="1:7" x14ac:dyDescent="0.3">
      <c r="A7121" s="17" t="str">
        <f t="shared" si="116"/>
        <v>2022-23Wellington ShireLB1</v>
      </c>
      <c r="B7121" s="17" t="s">
        <v>289</v>
      </c>
      <c r="C7121" s="17" t="s">
        <v>192</v>
      </c>
      <c r="D7121" s="17" t="s">
        <v>329</v>
      </c>
      <c r="E7121" s="17">
        <v>2.20759993762021</v>
      </c>
      <c r="F7121" s="17">
        <v>3.7135197666989099</v>
      </c>
      <c r="G7121" s="17">
        <v>3.2050518700202399</v>
      </c>
    </row>
    <row r="7122" spans="1:7" x14ac:dyDescent="0.3">
      <c r="A7122" s="17" t="str">
        <f t="shared" si="116"/>
        <v>2022-23West Wimmera ShireWC2</v>
      </c>
      <c r="B7122" s="17" t="s">
        <v>289</v>
      </c>
      <c r="C7122" s="17" t="s">
        <v>193</v>
      </c>
      <c r="D7122" s="17" t="s">
        <v>293</v>
      </c>
      <c r="E7122" s="17">
        <v>0.67634592839751095</v>
      </c>
      <c r="F7122" s="17">
        <v>6.0319201847867001</v>
      </c>
      <c r="G7122" s="17">
        <v>4.92750232175388</v>
      </c>
    </row>
    <row r="7123" spans="1:7" x14ac:dyDescent="0.3">
      <c r="A7123" s="17" t="str">
        <f t="shared" si="116"/>
        <v>2022-23West Wimmera ShireO2</v>
      </c>
      <c r="B7123" s="17" t="s">
        <v>289</v>
      </c>
      <c r="C7123" s="17" t="s">
        <v>193</v>
      </c>
      <c r="D7123" s="17" t="s">
        <v>315</v>
      </c>
      <c r="E7123" s="17">
        <v>0</v>
      </c>
      <c r="F7123" s="17">
        <v>0.148505628817174</v>
      </c>
      <c r="G7123" s="17">
        <v>5.8338226419712903E-2</v>
      </c>
    </row>
    <row r="7124" spans="1:7" x14ac:dyDescent="0.3">
      <c r="A7124" s="17" t="str">
        <f t="shared" si="116"/>
        <v>2022-23West Wimmera ShireL2</v>
      </c>
      <c r="B7124" s="17" t="s">
        <v>289</v>
      </c>
      <c r="C7124" s="17" t="s">
        <v>193</v>
      </c>
      <c r="D7124" s="17" t="s">
        <v>316</v>
      </c>
      <c r="E7124" s="17">
        <v>4.0730752501087402</v>
      </c>
      <c r="F7124" s="17">
        <v>0.26483524241297501</v>
      </c>
      <c r="G7124" s="17">
        <v>0.64115064337039696</v>
      </c>
    </row>
    <row r="7125" spans="1:7" x14ac:dyDescent="0.3">
      <c r="A7125" s="17" t="str">
        <f t="shared" si="116"/>
        <v>2022-23West Wimmera ShireL1</v>
      </c>
      <c r="B7125" s="17" t="s">
        <v>289</v>
      </c>
      <c r="C7125" s="17" t="s">
        <v>193</v>
      </c>
      <c r="D7125" s="17" t="s">
        <v>63</v>
      </c>
      <c r="E7125" s="17">
        <v>4.7061765985211004</v>
      </c>
      <c r="F7125" s="17">
        <v>2.64124785824758</v>
      </c>
      <c r="G7125" s="17">
        <v>2.9752021076621098</v>
      </c>
    </row>
    <row r="7126" spans="1:7" x14ac:dyDescent="0.3">
      <c r="A7126" s="17" t="str">
        <f t="shared" si="116"/>
        <v>2022-23West Wimmera ShireE4</v>
      </c>
      <c r="B7126" s="17" t="s">
        <v>289</v>
      </c>
      <c r="C7126" s="17" t="s">
        <v>193</v>
      </c>
      <c r="D7126" s="17" t="s">
        <v>299</v>
      </c>
      <c r="E7126" s="17">
        <v>1528</v>
      </c>
      <c r="F7126" s="17">
        <v>1846.8824585038799</v>
      </c>
      <c r="G7126" s="17">
        <v>1755.6935531348099</v>
      </c>
    </row>
    <row r="7127" spans="1:7" x14ac:dyDescent="0.3">
      <c r="A7127" s="17" t="str">
        <f t="shared" si="116"/>
        <v>2022-23West Wimmera ShireE2</v>
      </c>
      <c r="B7127" s="17" t="s">
        <v>289</v>
      </c>
      <c r="C7127" s="17" t="s">
        <v>193</v>
      </c>
      <c r="D7127" s="17" t="s">
        <v>54</v>
      </c>
      <c r="E7127" s="17">
        <v>6046.4</v>
      </c>
      <c r="F7127" s="17">
        <v>3923.0064852901201</v>
      </c>
      <c r="G7127" s="17">
        <v>4569.9807724499497</v>
      </c>
    </row>
    <row r="7128" spans="1:7" x14ac:dyDescent="0.3">
      <c r="A7128" s="17" t="str">
        <f t="shared" si="116"/>
        <v>2022-23West Wimmera ShireWC5</v>
      </c>
      <c r="B7128" s="17" t="s">
        <v>289</v>
      </c>
      <c r="C7128" s="17" t="s">
        <v>193</v>
      </c>
      <c r="D7128" s="17" t="s">
        <v>46</v>
      </c>
      <c r="E7128" s="17">
        <v>0.199809705042816</v>
      </c>
      <c r="F7128" s="17">
        <v>0.48157373029276901</v>
      </c>
      <c r="G7128" s="17">
        <v>0.38112156230785199</v>
      </c>
    </row>
    <row r="7129" spans="1:7" x14ac:dyDescent="0.3">
      <c r="A7129" s="17" t="str">
        <f t="shared" si="116"/>
        <v>2022-23West Wimmera ShireSP4</v>
      </c>
      <c r="B7129" s="17" t="s">
        <v>289</v>
      </c>
      <c r="C7129" s="17" t="s">
        <v>193</v>
      </c>
      <c r="D7129" s="17" t="s">
        <v>319</v>
      </c>
      <c r="E7129" s="17">
        <v>0</v>
      </c>
      <c r="F7129" s="17">
        <v>0.52134335627158601</v>
      </c>
      <c r="G7129" s="17">
        <v>0.231578947368421</v>
      </c>
    </row>
    <row r="7130" spans="1:7" x14ac:dyDescent="0.3">
      <c r="A7130" s="17" t="str">
        <f t="shared" si="116"/>
        <v>2022-23West Wimmera ShireWC3</v>
      </c>
      <c r="B7130" s="17" t="s">
        <v>289</v>
      </c>
      <c r="C7130" s="17" t="s">
        <v>193</v>
      </c>
      <c r="D7130" s="17" t="s">
        <v>292</v>
      </c>
      <c r="E7130" s="17">
        <v>206.88302502720299</v>
      </c>
      <c r="F7130" s="17">
        <v>137.95516789220801</v>
      </c>
      <c r="G7130" s="17">
        <v>152.91838594168499</v>
      </c>
    </row>
    <row r="7131" spans="1:7" x14ac:dyDescent="0.3">
      <c r="A7131" s="17" t="str">
        <f t="shared" si="116"/>
        <v>2022-23West Wimmera ShireWC1</v>
      </c>
      <c r="B7131" s="17" t="s">
        <v>289</v>
      </c>
      <c r="C7131" s="17" t="s">
        <v>193</v>
      </c>
      <c r="D7131" s="17" t="s">
        <v>294</v>
      </c>
      <c r="E7131" s="17">
        <v>15.233949945593</v>
      </c>
      <c r="F7131" s="17">
        <v>142.272041912909</v>
      </c>
      <c r="G7131" s="17">
        <v>132.40109578760399</v>
      </c>
    </row>
    <row r="7132" spans="1:7" x14ac:dyDescent="0.3">
      <c r="A7132" s="17" t="str">
        <f t="shared" si="116"/>
        <v>2022-23West Wimmera ShireO3</v>
      </c>
      <c r="B7132" s="17" t="s">
        <v>289</v>
      </c>
      <c r="C7132" s="17" t="s">
        <v>193</v>
      </c>
      <c r="D7132" s="17" t="s">
        <v>314</v>
      </c>
      <c r="E7132" s="17">
        <v>0</v>
      </c>
      <c r="F7132" s="17">
        <v>2.9313650044590699E-2</v>
      </c>
      <c r="G7132" s="17">
        <v>1.2214437426094699E-2</v>
      </c>
    </row>
    <row r="7133" spans="1:7" x14ac:dyDescent="0.3">
      <c r="A7133" s="17" t="str">
        <f t="shared" si="116"/>
        <v>2022-23West Wimmera ShireC4</v>
      </c>
      <c r="B7133" s="17" t="s">
        <v>289</v>
      </c>
      <c r="C7133" s="17" t="s">
        <v>193</v>
      </c>
      <c r="D7133" s="17" t="s">
        <v>309</v>
      </c>
      <c r="E7133" s="17">
        <v>2999.5007488766901</v>
      </c>
      <c r="F7133" s="17">
        <v>1671.0885249641201</v>
      </c>
      <c r="G7133" s="17">
        <v>2117.69459453337</v>
      </c>
    </row>
    <row r="7134" spans="1:7" x14ac:dyDescent="0.3">
      <c r="A7134" s="17" t="str">
        <f t="shared" si="116"/>
        <v>2022-23West Wimmera ShireWC4</v>
      </c>
      <c r="B7134" s="17" t="s">
        <v>289</v>
      </c>
      <c r="C7134" s="17" t="s">
        <v>193</v>
      </c>
      <c r="D7134" s="17" t="s">
        <v>291</v>
      </c>
      <c r="E7134" s="17">
        <v>104.730235783634</v>
      </c>
      <c r="F7134" s="17">
        <v>77.599560290157896</v>
      </c>
      <c r="G7134" s="17">
        <v>97.880194800568106</v>
      </c>
    </row>
    <row r="7135" spans="1:7" x14ac:dyDescent="0.3">
      <c r="A7135" s="17" t="str">
        <f t="shared" si="116"/>
        <v>2022-23West Wimmera ShireO4</v>
      </c>
      <c r="B7135" s="17" t="s">
        <v>289</v>
      </c>
      <c r="C7135" s="17" t="s">
        <v>193</v>
      </c>
      <c r="D7135" s="17" t="s">
        <v>313</v>
      </c>
      <c r="E7135" s="17">
        <v>1.63948069241012E-2</v>
      </c>
      <c r="F7135" s="17">
        <v>0.195570360867104</v>
      </c>
      <c r="G7135" s="17">
        <v>0.137349739100875</v>
      </c>
    </row>
    <row r="7136" spans="1:7" x14ac:dyDescent="0.3">
      <c r="A7136" s="17" t="str">
        <f t="shared" si="116"/>
        <v>2022-23West Wimmera ShireO5</v>
      </c>
      <c r="B7136" s="17" t="s">
        <v>289</v>
      </c>
      <c r="C7136" s="17" t="s">
        <v>193</v>
      </c>
      <c r="D7136" s="17" t="s">
        <v>70</v>
      </c>
      <c r="E7136" s="17">
        <v>0.807129455909944</v>
      </c>
      <c r="F7136" s="17">
        <v>1.1059595598276799</v>
      </c>
      <c r="G7136" s="17">
        <v>1.19628328895381</v>
      </c>
    </row>
    <row r="7137" spans="1:7" x14ac:dyDescent="0.3">
      <c r="A7137" s="17" t="str">
        <f t="shared" si="116"/>
        <v>2022-23West Wimmera ShireOP1</v>
      </c>
      <c r="B7137" s="17" t="s">
        <v>289</v>
      </c>
      <c r="C7137" s="17" t="s">
        <v>193</v>
      </c>
      <c r="D7137" s="17" t="s">
        <v>306</v>
      </c>
      <c r="E7137" s="17">
        <v>3.4522402835882898E-2</v>
      </c>
      <c r="F7137" s="17">
        <v>-1.20220242720441E-2</v>
      </c>
      <c r="G7137" s="17">
        <v>3.1403886059135399E-3</v>
      </c>
    </row>
    <row r="7138" spans="1:7" x14ac:dyDescent="0.3">
      <c r="A7138" s="17" t="str">
        <f t="shared" si="116"/>
        <v>2022-23West Wimmera ShireS1</v>
      </c>
      <c r="B7138" s="17" t="s">
        <v>289</v>
      </c>
      <c r="C7138" s="17" t="s">
        <v>193</v>
      </c>
      <c r="D7138" s="17" t="s">
        <v>116</v>
      </c>
      <c r="E7138" s="17">
        <v>0.26321336186248501</v>
      </c>
      <c r="F7138" s="17">
        <v>0.58414073656118604</v>
      </c>
      <c r="G7138" s="17">
        <v>0.47494369285893101</v>
      </c>
    </row>
    <row r="7139" spans="1:7" x14ac:dyDescent="0.3">
      <c r="A7139" s="17" t="str">
        <f t="shared" si="116"/>
        <v>2022-23West Wimmera ShireS2</v>
      </c>
      <c r="B7139" s="17" t="s">
        <v>289</v>
      </c>
      <c r="C7139" s="17" t="s">
        <v>193</v>
      </c>
      <c r="D7139" s="17" t="s">
        <v>317</v>
      </c>
      <c r="E7139" s="17">
        <v>1.4723667733158999E-3</v>
      </c>
      <c r="F7139" s="17">
        <v>3.07688577560212E-3</v>
      </c>
      <c r="G7139" s="17">
        <v>3.4588357031378699E-3</v>
      </c>
    </row>
    <row r="7140" spans="1:7" x14ac:dyDescent="0.3">
      <c r="A7140" s="17" t="str">
        <f t="shared" si="116"/>
        <v>2022-23West Wimmera ShireC1</v>
      </c>
      <c r="B7140" s="17" t="s">
        <v>289</v>
      </c>
      <c r="C7140" s="17" t="s">
        <v>193</v>
      </c>
      <c r="D7140" s="17" t="s">
        <v>312</v>
      </c>
      <c r="E7140" s="17">
        <v>7546.6799800299596</v>
      </c>
      <c r="F7140" s="17">
        <v>2409.9772621942202</v>
      </c>
      <c r="G7140" s="17">
        <v>3709.88815742931</v>
      </c>
    </row>
    <row r="7141" spans="1:7" x14ac:dyDescent="0.3">
      <c r="A7141" s="17" t="str">
        <f t="shared" si="116"/>
        <v>2022-23West Wimmera ShireC3</v>
      </c>
      <c r="B7141" s="17" t="s">
        <v>289</v>
      </c>
      <c r="C7141" s="17" t="s">
        <v>193</v>
      </c>
      <c r="D7141" s="17" t="s">
        <v>310</v>
      </c>
      <c r="E7141" s="17">
        <v>1.4561977462740801</v>
      </c>
      <c r="F7141" s="17">
        <v>105.235536283898</v>
      </c>
      <c r="G7141" s="17">
        <v>10.7043753689524</v>
      </c>
    </row>
    <row r="7142" spans="1:7" x14ac:dyDescent="0.3">
      <c r="A7142" s="17" t="str">
        <f t="shared" si="116"/>
        <v>2022-23West Wimmera ShireC5</v>
      </c>
      <c r="B7142" s="17" t="s">
        <v>289</v>
      </c>
      <c r="C7142" s="17" t="s">
        <v>193</v>
      </c>
      <c r="D7142" s="17" t="s">
        <v>308</v>
      </c>
      <c r="E7142" s="17">
        <v>3791.3130304543201</v>
      </c>
      <c r="F7142" s="17">
        <v>564.26027484438498</v>
      </c>
      <c r="G7142" s="17">
        <v>1235.79975192858</v>
      </c>
    </row>
    <row r="7143" spans="1:7" x14ac:dyDescent="0.3">
      <c r="A7143" s="17" t="str">
        <f t="shared" si="116"/>
        <v>2022-23West Wimmera ShireC6</v>
      </c>
      <c r="B7143" s="17" t="s">
        <v>289</v>
      </c>
      <c r="C7143" s="17" t="s">
        <v>193</v>
      </c>
      <c r="D7143" s="17" t="s">
        <v>307</v>
      </c>
      <c r="E7143" s="17">
        <v>5</v>
      </c>
      <c r="F7143" s="17">
        <v>5.4936708860759502</v>
      </c>
      <c r="G7143" s="17">
        <v>4.2105263157894699</v>
      </c>
    </row>
    <row r="7144" spans="1:7" x14ac:dyDescent="0.3">
      <c r="A7144" s="17" t="str">
        <f t="shared" si="116"/>
        <v>2022-23West Wimmera ShireC7</v>
      </c>
      <c r="B7144" s="17" t="s">
        <v>289</v>
      </c>
      <c r="C7144" s="17" t="s">
        <v>193</v>
      </c>
      <c r="D7144" s="17" t="s">
        <v>296</v>
      </c>
      <c r="E7144" s="17">
        <v>0.15799256505576201</v>
      </c>
      <c r="F7144" s="17">
        <v>0.182727611163157</v>
      </c>
      <c r="G7144" s="17">
        <v>0.21830894670304499</v>
      </c>
    </row>
    <row r="7145" spans="1:7" x14ac:dyDescent="0.3">
      <c r="A7145" s="17" t="str">
        <f t="shared" si="116"/>
        <v>2022-23West Wimmera ShireSP3</v>
      </c>
      <c r="B7145" s="17" t="s">
        <v>289</v>
      </c>
      <c r="C7145" s="17" t="s">
        <v>193</v>
      </c>
      <c r="D7145" s="17" t="s">
        <v>295</v>
      </c>
      <c r="E7145" s="17">
        <v>7820.3953488372099</v>
      </c>
      <c r="F7145" s="17">
        <v>3010.6430743850301</v>
      </c>
      <c r="G7145" s="17">
        <v>3012.9055755993099</v>
      </c>
    </row>
    <row r="7146" spans="1:7" x14ac:dyDescent="0.3">
      <c r="A7146" s="17" t="str">
        <f t="shared" si="116"/>
        <v>2022-23West Wimmera ShireAF7</v>
      </c>
      <c r="B7146" s="17" t="s">
        <v>289</v>
      </c>
      <c r="C7146" s="17" t="s">
        <v>193</v>
      </c>
      <c r="D7146" s="17" t="s">
        <v>322</v>
      </c>
      <c r="E7146" s="17">
        <v>22.6685552407932</v>
      </c>
      <c r="F7146" s="17">
        <v>11.500413423283</v>
      </c>
      <c r="G7146" s="17">
        <v>26.762344111696201</v>
      </c>
    </row>
    <row r="7147" spans="1:7" x14ac:dyDescent="0.3">
      <c r="A7147" s="17" t="str">
        <f t="shared" si="116"/>
        <v>2022-23West Wimmera ShireC2</v>
      </c>
      <c r="B7147" s="17" t="s">
        <v>289</v>
      </c>
      <c r="C7147" s="17" t="s">
        <v>193</v>
      </c>
      <c r="D7147" s="17" t="s">
        <v>311</v>
      </c>
      <c r="E7147" s="17">
        <v>72115.5766350474</v>
      </c>
      <c r="F7147" s="17">
        <v>17890.101708148799</v>
      </c>
      <c r="G7147" s="17">
        <v>30135.371582516502</v>
      </c>
    </row>
    <row r="7148" spans="1:7" x14ac:dyDescent="0.3">
      <c r="A7148" s="17" t="str">
        <f t="shared" si="116"/>
        <v>2022-23West Wimmera ShireAM7</v>
      </c>
      <c r="B7148" s="17" t="s">
        <v>289</v>
      </c>
      <c r="C7148" s="17" t="s">
        <v>193</v>
      </c>
      <c r="D7148" s="17" t="s">
        <v>326</v>
      </c>
      <c r="E7148" s="17">
        <v>0</v>
      </c>
      <c r="F7148" s="17">
        <v>0.63968792645263195</v>
      </c>
      <c r="G7148" s="17">
        <v>0.36842105263157898</v>
      </c>
    </row>
    <row r="7149" spans="1:7" x14ac:dyDescent="0.3">
      <c r="A7149" s="17" t="str">
        <f t="shared" si="116"/>
        <v>2022-23West Wimmera ShireG4</v>
      </c>
      <c r="B7149" s="17" t="s">
        <v>289</v>
      </c>
      <c r="C7149" s="17" t="s">
        <v>193</v>
      </c>
      <c r="D7149" s="17" t="s">
        <v>336</v>
      </c>
      <c r="E7149" s="17">
        <v>40258</v>
      </c>
      <c r="F7149" s="17">
        <v>57531.340882433498</v>
      </c>
      <c r="G7149" s="17">
        <v>46023.452052631597</v>
      </c>
    </row>
    <row r="7150" spans="1:7" x14ac:dyDescent="0.3">
      <c r="A7150" s="17" t="str">
        <f t="shared" si="116"/>
        <v>2022-23West Wimmera ShireG3</v>
      </c>
      <c r="B7150" s="17" t="s">
        <v>289</v>
      </c>
      <c r="C7150" s="17" t="s">
        <v>193</v>
      </c>
      <c r="D7150" s="17" t="s">
        <v>337</v>
      </c>
      <c r="E7150" s="17">
        <v>0.98888888888888904</v>
      </c>
      <c r="F7150" s="17">
        <v>0.926844095214302</v>
      </c>
      <c r="G7150" s="17">
        <v>0.93719236277507001</v>
      </c>
    </row>
    <row r="7151" spans="1:7" x14ac:dyDescent="0.3">
      <c r="A7151" s="17" t="str">
        <f t="shared" si="116"/>
        <v>2022-23West Wimmera ShireG2</v>
      </c>
      <c r="B7151" s="17" t="s">
        <v>289</v>
      </c>
      <c r="C7151" s="17" t="s">
        <v>193</v>
      </c>
      <c r="D7151" s="17" t="s">
        <v>22</v>
      </c>
      <c r="E7151" s="17">
        <v>54</v>
      </c>
      <c r="F7151" s="17">
        <v>53.875641025641002</v>
      </c>
      <c r="G7151" s="17">
        <v>53.947368421052602</v>
      </c>
    </row>
    <row r="7152" spans="1:7" x14ac:dyDescent="0.3">
      <c r="A7152" s="17" t="str">
        <f t="shared" si="116"/>
        <v>2022-23West Wimmera ShireG1</v>
      </c>
      <c r="B7152" s="17" t="s">
        <v>289</v>
      </c>
      <c r="C7152" s="17" t="s">
        <v>193</v>
      </c>
      <c r="D7152" s="17" t="s">
        <v>338</v>
      </c>
      <c r="E7152" s="17">
        <v>0.35227272727272702</v>
      </c>
      <c r="F7152" s="17">
        <v>8.9952113267928305E-2</v>
      </c>
      <c r="G7152" s="17">
        <v>0.12147516613515</v>
      </c>
    </row>
    <row r="7153" spans="1:7" x14ac:dyDescent="0.3">
      <c r="A7153" s="17" t="str">
        <f t="shared" ref="A7153:A7216" si="117">CONCATENATE(B7153,C7153,D7153)</f>
        <v>2022-23West Wimmera ShireAM1</v>
      </c>
      <c r="B7153" s="17" t="s">
        <v>289</v>
      </c>
      <c r="C7153" s="17" t="s">
        <v>193</v>
      </c>
      <c r="D7153" s="17" t="s">
        <v>318</v>
      </c>
      <c r="E7153" s="17">
        <v>1.61206896551724</v>
      </c>
      <c r="F7153" s="17">
        <v>1.9084866693768601</v>
      </c>
      <c r="G7153" s="17">
        <v>1.5994211490763599</v>
      </c>
    </row>
    <row r="7154" spans="1:7" x14ac:dyDescent="0.3">
      <c r="A7154" s="17" t="str">
        <f t="shared" si="117"/>
        <v>2022-23West Wimmera ShireG5</v>
      </c>
      <c r="B7154" s="17" t="s">
        <v>289</v>
      </c>
      <c r="C7154" s="17" t="s">
        <v>193</v>
      </c>
      <c r="D7154" s="17" t="s">
        <v>335</v>
      </c>
      <c r="E7154" s="17">
        <v>55</v>
      </c>
      <c r="F7154" s="17">
        <v>53.15</v>
      </c>
      <c r="G7154" s="17">
        <v>52</v>
      </c>
    </row>
    <row r="7155" spans="1:7" x14ac:dyDescent="0.3">
      <c r="A7155" s="17" t="str">
        <f t="shared" si="117"/>
        <v>2022-23West Wimmera ShireFS1</v>
      </c>
      <c r="B7155" s="17" t="s">
        <v>289</v>
      </c>
      <c r="C7155" s="17" t="s">
        <v>193</v>
      </c>
      <c r="D7155" s="17" t="s">
        <v>327</v>
      </c>
      <c r="E7155" s="17">
        <v>0</v>
      </c>
      <c r="F7155" s="17">
        <v>2.0179266072490498</v>
      </c>
      <c r="G7155" s="17">
        <v>2.1424803266908499</v>
      </c>
    </row>
    <row r="7156" spans="1:7" x14ac:dyDescent="0.3">
      <c r="A7156" s="17" t="str">
        <f t="shared" si="117"/>
        <v>2022-23West Wimmera ShireFS4</v>
      </c>
      <c r="B7156" s="17" t="s">
        <v>289</v>
      </c>
      <c r="C7156" s="17" t="s">
        <v>193</v>
      </c>
      <c r="D7156" s="17" t="s">
        <v>339</v>
      </c>
      <c r="E7156" s="17">
        <v>0</v>
      </c>
      <c r="F7156" s="17">
        <v>0.84019844555310996</v>
      </c>
      <c r="G7156" s="17">
        <v>0.56703601108033197</v>
      </c>
    </row>
    <row r="7157" spans="1:7" x14ac:dyDescent="0.3">
      <c r="A7157" s="17" t="str">
        <f t="shared" si="117"/>
        <v>2022-23West Wimmera ShireAM6</v>
      </c>
      <c r="B7157" s="17" t="s">
        <v>289</v>
      </c>
      <c r="C7157" s="17" t="s">
        <v>193</v>
      </c>
      <c r="D7157" s="17" t="s">
        <v>325</v>
      </c>
      <c r="E7157" s="17">
        <v>18.037443834248599</v>
      </c>
      <c r="F7157" s="17">
        <v>14.217352510829301</v>
      </c>
      <c r="G7157" s="17">
        <v>18.751540775412</v>
      </c>
    </row>
    <row r="7158" spans="1:7" x14ac:dyDescent="0.3">
      <c r="A7158" s="17" t="str">
        <f t="shared" si="117"/>
        <v>2022-23West Wimmera ShireAM5</v>
      </c>
      <c r="B7158" s="17" t="s">
        <v>289</v>
      </c>
      <c r="C7158" s="17" t="s">
        <v>193</v>
      </c>
      <c r="D7158" s="17" t="s">
        <v>324</v>
      </c>
      <c r="E7158" s="17">
        <v>0.32592592592592601</v>
      </c>
      <c r="F7158" s="17">
        <v>0.36645320055673702</v>
      </c>
      <c r="G7158" s="17">
        <v>0.302924505506669</v>
      </c>
    </row>
    <row r="7159" spans="1:7" x14ac:dyDescent="0.3">
      <c r="A7159" s="17" t="str">
        <f t="shared" si="117"/>
        <v>2022-23West Wimmera ShireSP2</v>
      </c>
      <c r="B7159" s="17" t="s">
        <v>289</v>
      </c>
      <c r="C7159" s="17" t="s">
        <v>193</v>
      </c>
      <c r="D7159" s="17" t="s">
        <v>38</v>
      </c>
      <c r="E7159" s="17">
        <v>0.80645161290322598</v>
      </c>
      <c r="F7159" s="17">
        <v>0.63316761822819201</v>
      </c>
      <c r="G7159" s="17">
        <v>0.666186949109148</v>
      </c>
    </row>
    <row r="7160" spans="1:7" x14ac:dyDescent="0.3">
      <c r="A7160" s="17" t="str">
        <f t="shared" si="117"/>
        <v>2022-23West Wimmera ShireAM2</v>
      </c>
      <c r="B7160" s="17" t="s">
        <v>289</v>
      </c>
      <c r="C7160" s="17" t="s">
        <v>193</v>
      </c>
      <c r="D7160" s="17" t="s">
        <v>323</v>
      </c>
      <c r="E7160" s="17">
        <v>0.10370370370370401</v>
      </c>
      <c r="F7160" s="17">
        <v>0.43219647255364302</v>
      </c>
      <c r="G7160" s="17">
        <v>0.403335697637482</v>
      </c>
    </row>
    <row r="7161" spans="1:7" x14ac:dyDescent="0.3">
      <c r="A7161" s="17" t="str">
        <f t="shared" si="117"/>
        <v>2022-23West Wimmera ShireAF6</v>
      </c>
      <c r="B7161" s="17" t="s">
        <v>289</v>
      </c>
      <c r="C7161" s="17" t="s">
        <v>193</v>
      </c>
      <c r="D7161" s="17" t="s">
        <v>332</v>
      </c>
      <c r="E7161" s="17">
        <v>2.9078881677483799</v>
      </c>
      <c r="F7161" s="17">
        <v>4.5893074838611296</v>
      </c>
      <c r="G7161" s="17">
        <v>2.3065601240578499</v>
      </c>
    </row>
    <row r="7162" spans="1:7" x14ac:dyDescent="0.3">
      <c r="A7162" s="17" t="str">
        <f t="shared" si="117"/>
        <v>2022-23West Wimmera ShireAF2</v>
      </c>
      <c r="B7162" s="17" t="s">
        <v>289</v>
      </c>
      <c r="C7162" s="17" t="s">
        <v>193</v>
      </c>
      <c r="D7162" s="17" t="s">
        <v>321</v>
      </c>
      <c r="E7162" s="17">
        <v>0</v>
      </c>
      <c r="F7162" s="17">
        <v>1.5932435144763899</v>
      </c>
      <c r="G7162" s="17">
        <v>0.72807017543859598</v>
      </c>
    </row>
    <row r="7163" spans="1:7" x14ac:dyDescent="0.3">
      <c r="A7163" s="17" t="str">
        <f t="shared" si="117"/>
        <v>2022-23West Wimmera ShireFS3</v>
      </c>
      <c r="B7163" s="17" t="s">
        <v>289</v>
      </c>
      <c r="C7163" s="17" t="s">
        <v>193</v>
      </c>
      <c r="D7163" s="17" t="s">
        <v>333</v>
      </c>
      <c r="E7163" s="17">
        <v>167.929411764706</v>
      </c>
      <c r="F7163" s="17">
        <v>533.95638105639796</v>
      </c>
      <c r="G7163" s="17">
        <v>601.20620775746397</v>
      </c>
    </row>
    <row r="7164" spans="1:7" x14ac:dyDescent="0.3">
      <c r="A7164" s="17" t="str">
        <f t="shared" si="117"/>
        <v>2022-23West Wimmera ShireR4</v>
      </c>
      <c r="B7164" s="17" t="s">
        <v>289</v>
      </c>
      <c r="C7164" s="17" t="s">
        <v>193</v>
      </c>
      <c r="D7164" s="17" t="s">
        <v>290</v>
      </c>
      <c r="E7164" s="17">
        <v>5.7862097011047604</v>
      </c>
      <c r="F7164" s="17">
        <v>18.264228852014799</v>
      </c>
      <c r="G7164" s="17">
        <v>6.8460442646501303</v>
      </c>
    </row>
    <row r="7165" spans="1:7" x14ac:dyDescent="0.3">
      <c r="A7165" s="17" t="str">
        <f t="shared" si="117"/>
        <v>2022-23West Wimmera ShireSP1</v>
      </c>
      <c r="B7165" s="17" t="s">
        <v>289</v>
      </c>
      <c r="C7165" s="17" t="s">
        <v>193</v>
      </c>
      <c r="D7165" s="17" t="s">
        <v>305</v>
      </c>
      <c r="E7165" s="17">
        <v>40</v>
      </c>
      <c r="F7165" s="17">
        <v>87.031818181818196</v>
      </c>
      <c r="G7165" s="17">
        <v>76.302631578947398</v>
      </c>
    </row>
    <row r="7166" spans="1:7" x14ac:dyDescent="0.3">
      <c r="A7166" s="17" t="str">
        <f t="shared" si="117"/>
        <v>2022-23West Wimmera ShireFS2</v>
      </c>
      <c r="B7166" s="17" t="s">
        <v>289</v>
      </c>
      <c r="C7166" s="17" t="s">
        <v>193</v>
      </c>
      <c r="D7166" s="17" t="s">
        <v>328</v>
      </c>
      <c r="E7166" s="17">
        <v>0.75</v>
      </c>
      <c r="F7166" s="17">
        <v>0.86800034719728203</v>
      </c>
      <c r="G7166" s="17">
        <v>0.774274767492795</v>
      </c>
    </row>
    <row r="7167" spans="1:7" x14ac:dyDescent="0.3">
      <c r="A7167" s="17" t="str">
        <f t="shared" si="117"/>
        <v>2022-23West Wimmera ShireR5</v>
      </c>
      <c r="B7167" s="17" t="s">
        <v>289</v>
      </c>
      <c r="C7167" s="17" t="s">
        <v>193</v>
      </c>
      <c r="D7167" s="17" t="s">
        <v>298</v>
      </c>
      <c r="E7167" s="17">
        <v>53</v>
      </c>
      <c r="F7167" s="17">
        <v>50.147435897435898</v>
      </c>
      <c r="G7167" s="17">
        <v>44.210526315789501</v>
      </c>
    </row>
    <row r="7168" spans="1:7" x14ac:dyDescent="0.3">
      <c r="A7168" s="17" t="str">
        <f t="shared" si="117"/>
        <v>2022-23West Wimmera ShireLB1</v>
      </c>
      <c r="B7168" s="17" t="s">
        <v>289</v>
      </c>
      <c r="C7168" s="17" t="s">
        <v>193</v>
      </c>
      <c r="D7168" s="17" t="s">
        <v>329</v>
      </c>
      <c r="E7168" s="17">
        <v>0.73972401644157404</v>
      </c>
      <c r="F7168" s="17">
        <v>3.7135197666989099</v>
      </c>
      <c r="G7168" s="17">
        <v>2.0038980209433999</v>
      </c>
    </row>
    <row r="7169" spans="1:7" x14ac:dyDescent="0.3">
      <c r="A7169" s="17" t="str">
        <f t="shared" si="117"/>
        <v>2022-23West Wimmera ShireR3</v>
      </c>
      <c r="B7169" s="17" t="s">
        <v>289</v>
      </c>
      <c r="C7169" s="17" t="s">
        <v>193</v>
      </c>
      <c r="D7169" s="17" t="s">
        <v>300</v>
      </c>
      <c r="E7169" s="17">
        <v>45.393645546992303</v>
      </c>
      <c r="F7169" s="17">
        <v>112.740943187181</v>
      </c>
      <c r="G7169" s="17">
        <v>58.622104241494398</v>
      </c>
    </row>
    <row r="7170" spans="1:7" x14ac:dyDescent="0.3">
      <c r="A7170" s="17" t="str">
        <f t="shared" si="117"/>
        <v>2022-23West Wimmera ShireR2</v>
      </c>
      <c r="B7170" s="17" t="s">
        <v>289</v>
      </c>
      <c r="C7170" s="17" t="s">
        <v>193</v>
      </c>
      <c r="D7170" s="17" t="s">
        <v>31</v>
      </c>
      <c r="E7170" s="17">
        <v>1</v>
      </c>
      <c r="F7170" s="17">
        <v>0.96653235715222696</v>
      </c>
      <c r="G7170" s="17">
        <v>0.96732087541506495</v>
      </c>
    </row>
    <row r="7171" spans="1:7" x14ac:dyDescent="0.3">
      <c r="A7171" s="17" t="str">
        <f t="shared" si="117"/>
        <v>2022-23West Wimmera ShireR1</v>
      </c>
      <c r="B7171" s="17" t="s">
        <v>289</v>
      </c>
      <c r="C7171" s="17" t="s">
        <v>193</v>
      </c>
      <c r="D7171" s="17" t="s">
        <v>301</v>
      </c>
      <c r="E7171" s="17">
        <v>2.7413587604290801</v>
      </c>
      <c r="F7171" s="17">
        <v>82.350770672540904</v>
      </c>
      <c r="G7171" s="17">
        <v>57.028314361718401</v>
      </c>
    </row>
    <row r="7172" spans="1:7" x14ac:dyDescent="0.3">
      <c r="A7172" s="17" t="str">
        <f t="shared" si="117"/>
        <v>2022-23West Wimmera ShireMC6</v>
      </c>
      <c r="B7172" s="17" t="s">
        <v>289</v>
      </c>
      <c r="C7172" s="17" t="s">
        <v>193</v>
      </c>
      <c r="D7172" s="17" t="s">
        <v>302</v>
      </c>
      <c r="E7172" s="17">
        <v>1.16279069767442</v>
      </c>
      <c r="F7172" s="17">
        <v>0.97788007754137096</v>
      </c>
      <c r="G7172" s="17">
        <v>0.99135739094049602</v>
      </c>
    </row>
    <row r="7173" spans="1:7" x14ac:dyDescent="0.3">
      <c r="A7173" s="17" t="str">
        <f t="shared" si="117"/>
        <v>2022-23West Wimmera ShireMC4</v>
      </c>
      <c r="B7173" s="17" t="s">
        <v>289</v>
      </c>
      <c r="C7173" s="17" t="s">
        <v>193</v>
      </c>
      <c r="D7173" s="17" t="s">
        <v>304</v>
      </c>
      <c r="E7173" s="17">
        <v>0.931034482758621</v>
      </c>
      <c r="F7173" s="17">
        <v>0.77911428914280301</v>
      </c>
      <c r="G7173" s="17">
        <v>0.79914260513975899</v>
      </c>
    </row>
    <row r="7174" spans="1:7" x14ac:dyDescent="0.3">
      <c r="A7174" s="17" t="str">
        <f t="shared" si="117"/>
        <v>2022-23West Wimmera ShireMC3</v>
      </c>
      <c r="B7174" s="17" t="s">
        <v>289</v>
      </c>
      <c r="C7174" s="17" t="s">
        <v>193</v>
      </c>
      <c r="D7174" s="17" t="s">
        <v>297</v>
      </c>
      <c r="E7174" s="17">
        <v>63.177048174286597</v>
      </c>
      <c r="F7174" s="17">
        <v>86.610523781947194</v>
      </c>
      <c r="G7174" s="17">
        <v>87.138168072554905</v>
      </c>
    </row>
    <row r="7175" spans="1:7" x14ac:dyDescent="0.3">
      <c r="A7175" s="17" t="str">
        <f t="shared" si="117"/>
        <v>2022-23West Wimmera ShireMC2</v>
      </c>
      <c r="B7175" s="17" t="s">
        <v>289</v>
      </c>
      <c r="C7175" s="17" t="s">
        <v>193</v>
      </c>
      <c r="D7175" s="17" t="s">
        <v>320</v>
      </c>
      <c r="E7175" s="17">
        <v>2.0220930232558101</v>
      </c>
      <c r="F7175" s="17">
        <v>1.02181898787823</v>
      </c>
      <c r="G7175" s="17">
        <v>1.00959339883766</v>
      </c>
    </row>
    <row r="7176" spans="1:7" x14ac:dyDescent="0.3">
      <c r="A7176" s="17" t="str">
        <f t="shared" si="117"/>
        <v>2022-23West Wimmera ShireLB5</v>
      </c>
      <c r="B7176" s="17" t="s">
        <v>289</v>
      </c>
      <c r="C7176" s="17" t="s">
        <v>193</v>
      </c>
      <c r="D7176" s="17" t="s">
        <v>330</v>
      </c>
      <c r="E7176" s="17">
        <v>48.904892661008503</v>
      </c>
      <c r="F7176" s="17">
        <v>35.380655636704098</v>
      </c>
      <c r="G7176" s="17">
        <v>39.4519816965988</v>
      </c>
    </row>
    <row r="7177" spans="1:7" x14ac:dyDescent="0.3">
      <c r="A7177" s="17" t="str">
        <f t="shared" si="117"/>
        <v>2022-23West Wimmera ShireLB4</v>
      </c>
      <c r="B7177" s="17" t="s">
        <v>289</v>
      </c>
      <c r="C7177" s="17" t="s">
        <v>193</v>
      </c>
      <c r="D7177" s="17" t="s">
        <v>331</v>
      </c>
      <c r="E7177" s="17">
        <v>0.10185025073491299</v>
      </c>
      <c r="F7177" s="17">
        <v>0.122091598425925</v>
      </c>
      <c r="G7177" s="17">
        <v>0.114467847311001</v>
      </c>
    </row>
    <row r="7178" spans="1:7" x14ac:dyDescent="0.3">
      <c r="A7178" s="17" t="str">
        <f t="shared" si="117"/>
        <v>2022-23West Wimmera ShireLB2</v>
      </c>
      <c r="B7178" s="17" t="s">
        <v>289</v>
      </c>
      <c r="C7178" s="17" t="s">
        <v>193</v>
      </c>
      <c r="D7178" s="17" t="s">
        <v>334</v>
      </c>
      <c r="E7178" s="17">
        <v>0.42143952953208902</v>
      </c>
      <c r="F7178" s="17">
        <v>0.62179871830665301</v>
      </c>
      <c r="G7178" s="17">
        <v>0.51884248441373304</v>
      </c>
    </row>
    <row r="7179" spans="1:7" x14ac:dyDescent="0.3">
      <c r="A7179" s="17" t="str">
        <f t="shared" si="117"/>
        <v>2022-23West Wimmera ShireMC5</v>
      </c>
      <c r="B7179" s="17" t="s">
        <v>289</v>
      </c>
      <c r="C7179" s="17" t="s">
        <v>193</v>
      </c>
      <c r="D7179" s="17" t="s">
        <v>303</v>
      </c>
      <c r="E7179" s="17">
        <v>1</v>
      </c>
      <c r="F7179" s="17">
        <v>0.822019356937015</v>
      </c>
      <c r="G7179" s="17">
        <v>0.81645995244027603</v>
      </c>
    </row>
    <row r="7180" spans="1:7" x14ac:dyDescent="0.3">
      <c r="A7180" s="17" t="str">
        <f t="shared" si="117"/>
        <v>2022-23Whitehorse CityWC1</v>
      </c>
      <c r="B7180" s="17" t="s">
        <v>289</v>
      </c>
      <c r="C7180" s="17" t="s">
        <v>194</v>
      </c>
      <c r="D7180" s="17" t="s">
        <v>294</v>
      </c>
      <c r="E7180" s="17">
        <v>129.97445359068999</v>
      </c>
      <c r="F7180" s="17">
        <v>142.272041912909</v>
      </c>
      <c r="G7180" s="17">
        <v>152.63417724494099</v>
      </c>
    </row>
    <row r="7181" spans="1:7" x14ac:dyDescent="0.3">
      <c r="A7181" s="17" t="str">
        <f t="shared" si="117"/>
        <v>2022-23Whitehorse CityO2</v>
      </c>
      <c r="B7181" s="17" t="s">
        <v>289</v>
      </c>
      <c r="C7181" s="17" t="s">
        <v>194</v>
      </c>
      <c r="D7181" s="17" t="s">
        <v>315</v>
      </c>
      <c r="E7181" s="17">
        <v>0</v>
      </c>
      <c r="F7181" s="17">
        <v>0.148505628817174</v>
      </c>
      <c r="G7181" s="17">
        <v>0.198665046142672</v>
      </c>
    </row>
    <row r="7182" spans="1:7" x14ac:dyDescent="0.3">
      <c r="A7182" s="17" t="str">
        <f t="shared" si="117"/>
        <v>2022-23Whitehorse CityL2</v>
      </c>
      <c r="B7182" s="17" t="s">
        <v>289</v>
      </c>
      <c r="C7182" s="17" t="s">
        <v>194</v>
      </c>
      <c r="D7182" s="17" t="s">
        <v>316</v>
      </c>
      <c r="E7182" s="17">
        <v>-1.00633352603794</v>
      </c>
      <c r="F7182" s="17">
        <v>0.26483524241297501</v>
      </c>
      <c r="G7182" s="17">
        <v>0.160709954774921</v>
      </c>
    </row>
    <row r="7183" spans="1:7" x14ac:dyDescent="0.3">
      <c r="A7183" s="17" t="str">
        <f t="shared" si="117"/>
        <v>2022-23Whitehorse CityL1</v>
      </c>
      <c r="B7183" s="17" t="s">
        <v>289</v>
      </c>
      <c r="C7183" s="17" t="s">
        <v>194</v>
      </c>
      <c r="D7183" s="17" t="s">
        <v>63</v>
      </c>
      <c r="E7183" s="17">
        <v>3.2782857403660399</v>
      </c>
      <c r="F7183" s="17">
        <v>2.64124785824758</v>
      </c>
      <c r="G7183" s="17">
        <v>2.2639273973074299</v>
      </c>
    </row>
    <row r="7184" spans="1:7" x14ac:dyDescent="0.3">
      <c r="A7184" s="17" t="str">
        <f t="shared" si="117"/>
        <v>2022-23Whitehorse CityE4</v>
      </c>
      <c r="B7184" s="17" t="s">
        <v>289</v>
      </c>
      <c r="C7184" s="17" t="s">
        <v>194</v>
      </c>
      <c r="D7184" s="17" t="s">
        <v>299</v>
      </c>
      <c r="E7184" s="17">
        <v>1645.9724752074501</v>
      </c>
      <c r="F7184" s="17">
        <v>1846.8824585038799</v>
      </c>
      <c r="G7184" s="17">
        <v>1842.4470347828401</v>
      </c>
    </row>
    <row r="7185" spans="1:7" x14ac:dyDescent="0.3">
      <c r="A7185" s="17" t="str">
        <f t="shared" si="117"/>
        <v>2022-23Whitehorse CityE2</v>
      </c>
      <c r="B7185" s="17" t="s">
        <v>289</v>
      </c>
      <c r="C7185" s="17" t="s">
        <v>194</v>
      </c>
      <c r="D7185" s="17" t="s">
        <v>54</v>
      </c>
      <c r="E7185" s="17">
        <v>2866.9424205626401</v>
      </c>
      <c r="F7185" s="17">
        <v>3923.0064852901201</v>
      </c>
      <c r="G7185" s="17">
        <v>3093.9173879313598</v>
      </c>
    </row>
    <row r="7186" spans="1:7" x14ac:dyDescent="0.3">
      <c r="A7186" s="17" t="str">
        <f t="shared" si="117"/>
        <v>2022-23Whitehorse CityWC5</v>
      </c>
      <c r="B7186" s="17" t="s">
        <v>289</v>
      </c>
      <c r="C7186" s="17" t="s">
        <v>194</v>
      </c>
      <c r="D7186" s="17" t="s">
        <v>46</v>
      </c>
      <c r="E7186" s="17">
        <v>0.56317344609777198</v>
      </c>
      <c r="F7186" s="17">
        <v>0.48157373029276901</v>
      </c>
      <c r="G7186" s="17">
        <v>0.509253655235272</v>
      </c>
    </row>
    <row r="7187" spans="1:7" x14ac:dyDescent="0.3">
      <c r="A7187" s="17" t="str">
        <f t="shared" si="117"/>
        <v>2022-23Whitehorse CityWC4</v>
      </c>
      <c r="B7187" s="17" t="s">
        <v>289</v>
      </c>
      <c r="C7187" s="17" t="s">
        <v>194</v>
      </c>
      <c r="D7187" s="17" t="s">
        <v>291</v>
      </c>
      <c r="E7187" s="17">
        <v>35.795714827951798</v>
      </c>
      <c r="F7187" s="17">
        <v>77.599560290157896</v>
      </c>
      <c r="G7187" s="17">
        <v>66.919179823215501</v>
      </c>
    </row>
    <row r="7188" spans="1:7" x14ac:dyDescent="0.3">
      <c r="A7188" s="17" t="str">
        <f t="shared" si="117"/>
        <v>2022-23Whitehorse CitySP4</v>
      </c>
      <c r="B7188" s="17" t="s">
        <v>289</v>
      </c>
      <c r="C7188" s="17" t="s">
        <v>194</v>
      </c>
      <c r="D7188" s="17" t="s">
        <v>319</v>
      </c>
      <c r="E7188" s="17">
        <v>0.527272727272727</v>
      </c>
      <c r="F7188" s="17">
        <v>0.52134335627158601</v>
      </c>
      <c r="G7188" s="17">
        <v>0.655658003612549</v>
      </c>
    </row>
    <row r="7189" spans="1:7" x14ac:dyDescent="0.3">
      <c r="A7189" s="17" t="str">
        <f t="shared" si="117"/>
        <v>2022-23Whitehorse CityWC2</v>
      </c>
      <c r="B7189" s="17" t="s">
        <v>289</v>
      </c>
      <c r="C7189" s="17" t="s">
        <v>194</v>
      </c>
      <c r="D7189" s="17" t="s">
        <v>293</v>
      </c>
      <c r="E7189" s="17">
        <v>7.2505790017757299</v>
      </c>
      <c r="F7189" s="17">
        <v>6.0319201847867001</v>
      </c>
      <c r="G7189" s="17">
        <v>9.4222327713484209</v>
      </c>
    </row>
    <row r="7190" spans="1:7" x14ac:dyDescent="0.3">
      <c r="A7190" s="17" t="str">
        <f t="shared" si="117"/>
        <v>2022-23Whitehorse CityO3</v>
      </c>
      <c r="B7190" s="17" t="s">
        <v>289</v>
      </c>
      <c r="C7190" s="17" t="s">
        <v>194</v>
      </c>
      <c r="D7190" s="17" t="s">
        <v>314</v>
      </c>
      <c r="E7190" s="17">
        <v>0</v>
      </c>
      <c r="F7190" s="17">
        <v>2.9313650044590699E-2</v>
      </c>
      <c r="G7190" s="17">
        <v>3.4677492666996497E-2</v>
      </c>
    </row>
    <row r="7191" spans="1:7" x14ac:dyDescent="0.3">
      <c r="A7191" s="17" t="str">
        <f t="shared" si="117"/>
        <v>2022-23Whitehorse CityWC3</v>
      </c>
      <c r="B7191" s="17" t="s">
        <v>289</v>
      </c>
      <c r="C7191" s="17" t="s">
        <v>194</v>
      </c>
      <c r="D7191" s="17" t="s">
        <v>292</v>
      </c>
      <c r="E7191" s="17">
        <v>119.13932597378</v>
      </c>
      <c r="F7191" s="17">
        <v>137.95516789220801</v>
      </c>
      <c r="G7191" s="17">
        <v>139.20575164376899</v>
      </c>
    </row>
    <row r="7192" spans="1:7" x14ac:dyDescent="0.3">
      <c r="A7192" s="17" t="str">
        <f t="shared" si="117"/>
        <v>2022-23Whitehorse CityO4</v>
      </c>
      <c r="B7192" s="17" t="s">
        <v>289</v>
      </c>
      <c r="C7192" s="17" t="s">
        <v>194</v>
      </c>
      <c r="D7192" s="17" t="s">
        <v>313</v>
      </c>
      <c r="E7192" s="17">
        <v>6.9725771268307896E-2</v>
      </c>
      <c r="F7192" s="17">
        <v>0.195570360867104</v>
      </c>
      <c r="G7192" s="17">
        <v>0.17784955905462799</v>
      </c>
    </row>
    <row r="7193" spans="1:7" x14ac:dyDescent="0.3">
      <c r="A7193" s="17" t="str">
        <f t="shared" si="117"/>
        <v>2022-23Whitehorse CityO5</v>
      </c>
      <c r="B7193" s="17" t="s">
        <v>289</v>
      </c>
      <c r="C7193" s="17" t="s">
        <v>194</v>
      </c>
      <c r="D7193" s="17" t="s">
        <v>70</v>
      </c>
      <c r="E7193" s="17">
        <v>1.26129032258065</v>
      </c>
      <c r="F7193" s="17">
        <v>1.1059595598276799</v>
      </c>
      <c r="G7193" s="17">
        <v>1.29186678670143</v>
      </c>
    </row>
    <row r="7194" spans="1:7" x14ac:dyDescent="0.3">
      <c r="A7194" s="17" t="str">
        <f t="shared" si="117"/>
        <v>2022-23Whitehorse CityOP1</v>
      </c>
      <c r="B7194" s="17" t="s">
        <v>289</v>
      </c>
      <c r="C7194" s="17" t="s">
        <v>194</v>
      </c>
      <c r="D7194" s="17" t="s">
        <v>306</v>
      </c>
      <c r="E7194" s="17">
        <v>-4.0609906154156897E-2</v>
      </c>
      <c r="F7194" s="17">
        <v>-1.20220242720441E-2</v>
      </c>
      <c r="G7194" s="17">
        <v>2.14079554076472E-2</v>
      </c>
    </row>
    <row r="7195" spans="1:7" x14ac:dyDescent="0.3">
      <c r="A7195" s="17" t="str">
        <f t="shared" si="117"/>
        <v>2022-23Whitehorse CityS1</v>
      </c>
      <c r="B7195" s="17" t="s">
        <v>289</v>
      </c>
      <c r="C7195" s="17" t="s">
        <v>194</v>
      </c>
      <c r="D7195" s="17" t="s">
        <v>116</v>
      </c>
      <c r="E7195" s="17">
        <v>0.59906154156948499</v>
      </c>
      <c r="F7195" s="17">
        <v>0.58414073656118604</v>
      </c>
      <c r="G7195" s="17">
        <v>0.67770974034447595</v>
      </c>
    </row>
    <row r="7196" spans="1:7" x14ac:dyDescent="0.3">
      <c r="A7196" s="17" t="str">
        <f t="shared" si="117"/>
        <v>2022-23Whitehorse CityS2</v>
      </c>
      <c r="B7196" s="17" t="s">
        <v>289</v>
      </c>
      <c r="C7196" s="17" t="s">
        <v>194</v>
      </c>
      <c r="D7196" s="17" t="s">
        <v>317</v>
      </c>
      <c r="E7196" s="17">
        <v>1.5359291506740801E-3</v>
      </c>
      <c r="F7196" s="17">
        <v>3.07688577560212E-3</v>
      </c>
      <c r="G7196" s="17">
        <v>2.0770459478461601E-3</v>
      </c>
    </row>
    <row r="7197" spans="1:7" x14ac:dyDescent="0.3">
      <c r="A7197" s="17" t="str">
        <f t="shared" si="117"/>
        <v>2022-23Whitehorse CityC1</v>
      </c>
      <c r="B7197" s="17" t="s">
        <v>289</v>
      </c>
      <c r="C7197" s="17" t="s">
        <v>194</v>
      </c>
      <c r="D7197" s="17" t="s">
        <v>312</v>
      </c>
      <c r="E7197" s="17">
        <v>1315.31024397038</v>
      </c>
      <c r="F7197" s="17">
        <v>2409.9772621942202</v>
      </c>
      <c r="G7197" s="17">
        <v>1589.15441255418</v>
      </c>
    </row>
    <row r="7198" spans="1:7" x14ac:dyDescent="0.3">
      <c r="A7198" s="17" t="str">
        <f t="shared" si="117"/>
        <v>2022-23Whitehorse CityC2</v>
      </c>
      <c r="B7198" s="17" t="s">
        <v>289</v>
      </c>
      <c r="C7198" s="17" t="s">
        <v>194</v>
      </c>
      <c r="D7198" s="17" t="s">
        <v>311</v>
      </c>
      <c r="E7198" s="17">
        <v>6950.3122170895303</v>
      </c>
      <c r="F7198" s="17">
        <v>17890.101708148799</v>
      </c>
      <c r="G7198" s="17">
        <v>7870.1858184016601</v>
      </c>
    </row>
    <row r="7199" spans="1:7" x14ac:dyDescent="0.3">
      <c r="A7199" s="17" t="str">
        <f t="shared" si="117"/>
        <v>2022-23Whitehorse CityC3</v>
      </c>
      <c r="B7199" s="17" t="s">
        <v>289</v>
      </c>
      <c r="C7199" s="17" t="s">
        <v>194</v>
      </c>
      <c r="D7199" s="17" t="s">
        <v>310</v>
      </c>
      <c r="E7199" s="17">
        <v>270.03275194709499</v>
      </c>
      <c r="F7199" s="17">
        <v>105.235536283898</v>
      </c>
      <c r="G7199" s="17">
        <v>275.231656900031</v>
      </c>
    </row>
    <row r="7200" spans="1:7" x14ac:dyDescent="0.3">
      <c r="A7200" s="17" t="str">
        <f t="shared" si="117"/>
        <v>2022-23Whitehorse CityC4</v>
      </c>
      <c r="B7200" s="17" t="s">
        <v>289</v>
      </c>
      <c r="C7200" s="17" t="s">
        <v>194</v>
      </c>
      <c r="D7200" s="17" t="s">
        <v>309</v>
      </c>
      <c r="E7200" s="17">
        <v>1117.36576986467</v>
      </c>
      <c r="F7200" s="17">
        <v>1671.0885249641201</v>
      </c>
      <c r="G7200" s="17">
        <v>1432.19430206219</v>
      </c>
    </row>
    <row r="7201" spans="1:7" x14ac:dyDescent="0.3">
      <c r="A7201" s="17" t="str">
        <f t="shared" si="117"/>
        <v>2022-23Whitehorse CityC5</v>
      </c>
      <c r="B7201" s="17" t="s">
        <v>289</v>
      </c>
      <c r="C7201" s="17" t="s">
        <v>194</v>
      </c>
      <c r="D7201" s="17" t="s">
        <v>308</v>
      </c>
      <c r="E7201" s="17">
        <v>137.944241974048</v>
      </c>
      <c r="F7201" s="17">
        <v>564.26027484438498</v>
      </c>
      <c r="G7201" s="17">
        <v>149.992439058679</v>
      </c>
    </row>
    <row r="7202" spans="1:7" x14ac:dyDescent="0.3">
      <c r="A7202" s="17" t="str">
        <f t="shared" si="117"/>
        <v>2022-23Whitehorse CityC6</v>
      </c>
      <c r="B7202" s="17" t="s">
        <v>289</v>
      </c>
      <c r="C7202" s="17" t="s">
        <v>194</v>
      </c>
      <c r="D7202" s="17" t="s">
        <v>307</v>
      </c>
      <c r="E7202" s="17">
        <v>9</v>
      </c>
      <c r="F7202" s="17">
        <v>5.4936708860759502</v>
      </c>
      <c r="G7202" s="17">
        <v>7.7272727272727302</v>
      </c>
    </row>
    <row r="7203" spans="1:7" x14ac:dyDescent="0.3">
      <c r="A7203" s="17" t="str">
        <f t="shared" si="117"/>
        <v>2022-23Whitehorse CityC7</v>
      </c>
      <c r="B7203" s="17" t="s">
        <v>289</v>
      </c>
      <c r="C7203" s="17" t="s">
        <v>194</v>
      </c>
      <c r="D7203" s="17" t="s">
        <v>296</v>
      </c>
      <c r="E7203" s="17">
        <v>0.101694915254237</v>
      </c>
      <c r="F7203" s="17">
        <v>0.182727611163157</v>
      </c>
      <c r="G7203" s="17">
        <v>0.16123143888887601</v>
      </c>
    </row>
    <row r="7204" spans="1:7" x14ac:dyDescent="0.3">
      <c r="A7204" s="17" t="str">
        <f t="shared" si="117"/>
        <v>2022-23Whitehorse CitySP3</v>
      </c>
      <c r="B7204" s="17" t="s">
        <v>289</v>
      </c>
      <c r="C7204" s="17" t="s">
        <v>194</v>
      </c>
      <c r="D7204" s="17" t="s">
        <v>295</v>
      </c>
      <c r="E7204" s="17">
        <v>2798.11</v>
      </c>
      <c r="F7204" s="17">
        <v>3010.6430743850301</v>
      </c>
      <c r="G7204" s="17">
        <v>3294.6645751124802</v>
      </c>
    </row>
    <row r="7205" spans="1:7" x14ac:dyDescent="0.3">
      <c r="A7205" s="17" t="str">
        <f t="shared" si="117"/>
        <v>2022-23Whitehorse CityAM2</v>
      </c>
      <c r="B7205" s="17" t="s">
        <v>289</v>
      </c>
      <c r="C7205" s="17" t="s">
        <v>194</v>
      </c>
      <c r="D7205" s="17" t="s">
        <v>323</v>
      </c>
      <c r="E7205" s="17">
        <v>0.54758190327613099</v>
      </c>
      <c r="F7205" s="17">
        <v>0.43219647255364302</v>
      </c>
      <c r="G7205" s="17">
        <v>0.50037996797673001</v>
      </c>
    </row>
    <row r="7206" spans="1:7" x14ac:dyDescent="0.3">
      <c r="A7206" s="17" t="str">
        <f t="shared" si="117"/>
        <v>2022-23Whitehorse CityAM7</v>
      </c>
      <c r="B7206" s="17" t="s">
        <v>289</v>
      </c>
      <c r="C7206" s="17" t="s">
        <v>194</v>
      </c>
      <c r="D7206" s="17" t="s">
        <v>326</v>
      </c>
      <c r="E7206" s="17">
        <v>1</v>
      </c>
      <c r="F7206" s="17">
        <v>0.63968792645263195</v>
      </c>
      <c r="G7206" s="17">
        <v>0.93777056277056303</v>
      </c>
    </row>
    <row r="7207" spans="1:7" x14ac:dyDescent="0.3">
      <c r="A7207" s="17" t="str">
        <f t="shared" si="117"/>
        <v>2022-23Whitehorse CityG4</v>
      </c>
      <c r="B7207" s="17" t="s">
        <v>289</v>
      </c>
      <c r="C7207" s="17" t="s">
        <v>194</v>
      </c>
      <c r="D7207" s="17" t="s">
        <v>336</v>
      </c>
      <c r="E7207" s="17">
        <v>49732.363636363603</v>
      </c>
      <c r="F7207" s="17">
        <v>57531.340882433498</v>
      </c>
      <c r="G7207" s="17">
        <v>60732.597748917797</v>
      </c>
    </row>
    <row r="7208" spans="1:7" x14ac:dyDescent="0.3">
      <c r="A7208" s="17" t="str">
        <f t="shared" si="117"/>
        <v>2022-23Whitehorse CityG3</v>
      </c>
      <c r="B7208" s="17" t="s">
        <v>289</v>
      </c>
      <c r="C7208" s="17" t="s">
        <v>194</v>
      </c>
      <c r="D7208" s="17" t="s">
        <v>337</v>
      </c>
      <c r="E7208" s="17">
        <v>1</v>
      </c>
      <c r="F7208" s="17">
        <v>0.926844095214302</v>
      </c>
      <c r="G7208" s="17">
        <v>0.92499206114299604</v>
      </c>
    </row>
    <row r="7209" spans="1:7" x14ac:dyDescent="0.3">
      <c r="A7209" s="17" t="str">
        <f t="shared" si="117"/>
        <v>2022-23Whitehorse CityG2</v>
      </c>
      <c r="B7209" s="17" t="s">
        <v>289</v>
      </c>
      <c r="C7209" s="17" t="s">
        <v>194</v>
      </c>
      <c r="D7209" s="17" t="s">
        <v>22</v>
      </c>
      <c r="E7209" s="17">
        <v>55</v>
      </c>
      <c r="F7209" s="17">
        <v>53.875641025641002</v>
      </c>
      <c r="G7209" s="17">
        <v>57.863636363636402</v>
      </c>
    </row>
    <row r="7210" spans="1:7" x14ac:dyDescent="0.3">
      <c r="A7210" s="17" t="str">
        <f t="shared" si="117"/>
        <v>2022-23Whitehorse CityFS4</v>
      </c>
      <c r="B7210" s="17" t="s">
        <v>289</v>
      </c>
      <c r="C7210" s="17" t="s">
        <v>194</v>
      </c>
      <c r="D7210" s="17" t="s">
        <v>339</v>
      </c>
      <c r="E7210" s="17">
        <v>1</v>
      </c>
      <c r="F7210" s="17">
        <v>0.84019844555310996</v>
      </c>
      <c r="G7210" s="17">
        <v>0.99278301761230403</v>
      </c>
    </row>
    <row r="7211" spans="1:7" x14ac:dyDescent="0.3">
      <c r="A7211" s="17" t="str">
        <f t="shared" si="117"/>
        <v>2022-23Whitehorse CityFS2</v>
      </c>
      <c r="B7211" s="17" t="s">
        <v>289</v>
      </c>
      <c r="C7211" s="17" t="s">
        <v>194</v>
      </c>
      <c r="D7211" s="17" t="s">
        <v>328</v>
      </c>
      <c r="E7211" s="17">
        <v>0.97874720357941802</v>
      </c>
      <c r="F7211" s="17">
        <v>0.86800034719728203</v>
      </c>
      <c r="G7211" s="17">
        <v>0.95867909233778303</v>
      </c>
    </row>
    <row r="7212" spans="1:7" x14ac:dyDescent="0.3">
      <c r="A7212" s="17" t="str">
        <f t="shared" si="117"/>
        <v>2022-23Whitehorse CityG5</v>
      </c>
      <c r="B7212" s="17" t="s">
        <v>289</v>
      </c>
      <c r="C7212" s="17" t="s">
        <v>194</v>
      </c>
      <c r="D7212" s="17" t="s">
        <v>335</v>
      </c>
      <c r="E7212" s="17">
        <v>56</v>
      </c>
      <c r="F7212" s="17">
        <v>53.15</v>
      </c>
      <c r="G7212" s="17">
        <v>57.727272727272698</v>
      </c>
    </row>
    <row r="7213" spans="1:7" x14ac:dyDescent="0.3">
      <c r="A7213" s="17" t="str">
        <f t="shared" si="117"/>
        <v>2022-23Whitehorse CityAF6</v>
      </c>
      <c r="B7213" s="17" t="s">
        <v>289</v>
      </c>
      <c r="C7213" s="17" t="s">
        <v>194</v>
      </c>
      <c r="D7213" s="17" t="s">
        <v>332</v>
      </c>
      <c r="E7213" s="17">
        <v>7.8644293043014004</v>
      </c>
      <c r="F7213" s="17">
        <v>4.5893074838611296</v>
      </c>
      <c r="G7213" s="17">
        <v>5.4694595442213698</v>
      </c>
    </row>
    <row r="7214" spans="1:7" x14ac:dyDescent="0.3">
      <c r="A7214" s="17" t="str">
        <f t="shared" si="117"/>
        <v>2022-23Whitehorse CityG1</v>
      </c>
      <c r="B7214" s="17" t="s">
        <v>289</v>
      </c>
      <c r="C7214" s="17" t="s">
        <v>194</v>
      </c>
      <c r="D7214" s="17" t="s">
        <v>338</v>
      </c>
      <c r="E7214" s="17">
        <v>7.1428571428571397E-2</v>
      </c>
      <c r="F7214" s="17">
        <v>8.9952113267928305E-2</v>
      </c>
      <c r="G7214" s="17">
        <v>6.2400867020883703E-2</v>
      </c>
    </row>
    <row r="7215" spans="1:7" x14ac:dyDescent="0.3">
      <c r="A7215" s="17" t="str">
        <f t="shared" si="117"/>
        <v>2022-23Whitehorse CityAM6</v>
      </c>
      <c r="B7215" s="17" t="s">
        <v>289</v>
      </c>
      <c r="C7215" s="17" t="s">
        <v>194</v>
      </c>
      <c r="D7215" s="17" t="s">
        <v>325</v>
      </c>
      <c r="E7215" s="17">
        <v>3.9799554307202998</v>
      </c>
      <c r="F7215" s="17">
        <v>14.217352510829301</v>
      </c>
      <c r="G7215" s="17">
        <v>7.7068162418600901</v>
      </c>
    </row>
    <row r="7216" spans="1:7" x14ac:dyDescent="0.3">
      <c r="A7216" s="17" t="str">
        <f t="shared" si="117"/>
        <v>2022-23Whitehorse CityAM1</v>
      </c>
      <c r="B7216" s="17" t="s">
        <v>289</v>
      </c>
      <c r="C7216" s="17" t="s">
        <v>194</v>
      </c>
      <c r="D7216" s="17" t="s">
        <v>318</v>
      </c>
      <c r="E7216" s="17">
        <v>1.15417106652587</v>
      </c>
      <c r="F7216" s="17">
        <v>1.9084866693768601</v>
      </c>
      <c r="G7216" s="17">
        <v>1.79616990824585</v>
      </c>
    </row>
    <row r="7217" spans="1:7" x14ac:dyDescent="0.3">
      <c r="A7217" s="17" t="str">
        <f t="shared" ref="A7217:A7280" si="118">CONCATENATE(B7217,C7217,D7217)</f>
        <v>2022-23Whitehorse CityAF7</v>
      </c>
      <c r="B7217" s="17" t="s">
        <v>289</v>
      </c>
      <c r="C7217" s="17" t="s">
        <v>194</v>
      </c>
      <c r="D7217" s="17" t="s">
        <v>322</v>
      </c>
      <c r="E7217" s="17">
        <v>0.61845588034537402</v>
      </c>
      <c r="F7217" s="17">
        <v>11.500413423283</v>
      </c>
      <c r="G7217" s="17">
        <v>2.0564391620470799</v>
      </c>
    </row>
    <row r="7218" spans="1:7" x14ac:dyDescent="0.3">
      <c r="A7218" s="17" t="str">
        <f t="shared" si="118"/>
        <v>2022-23Whitehorse CitySP2</v>
      </c>
      <c r="B7218" s="17" t="s">
        <v>289</v>
      </c>
      <c r="C7218" s="17" t="s">
        <v>194</v>
      </c>
      <c r="D7218" s="17" t="s">
        <v>38</v>
      </c>
      <c r="E7218" s="17">
        <v>0.64674735249621795</v>
      </c>
      <c r="F7218" s="17">
        <v>0.63316761822819201</v>
      </c>
      <c r="G7218" s="17">
        <v>0.68768196345914101</v>
      </c>
    </row>
    <row r="7219" spans="1:7" x14ac:dyDescent="0.3">
      <c r="A7219" s="17" t="str">
        <f t="shared" si="118"/>
        <v>2022-23Whitehorse CityAF2</v>
      </c>
      <c r="B7219" s="17" t="s">
        <v>289</v>
      </c>
      <c r="C7219" s="17" t="s">
        <v>194</v>
      </c>
      <c r="D7219" s="17" t="s">
        <v>321</v>
      </c>
      <c r="E7219" s="17">
        <v>0.5</v>
      </c>
      <c r="F7219" s="17">
        <v>1.5932435144763899</v>
      </c>
      <c r="G7219" s="17">
        <v>1.8181818181818199</v>
      </c>
    </row>
    <row r="7220" spans="1:7" x14ac:dyDescent="0.3">
      <c r="A7220" s="17" t="str">
        <f t="shared" si="118"/>
        <v>2022-23Whitehorse CityAM5</v>
      </c>
      <c r="B7220" s="17" t="s">
        <v>289</v>
      </c>
      <c r="C7220" s="17" t="s">
        <v>194</v>
      </c>
      <c r="D7220" s="17" t="s">
        <v>324</v>
      </c>
      <c r="E7220" s="17">
        <v>0.171606864274571</v>
      </c>
      <c r="F7220" s="17">
        <v>0.36645320055673702</v>
      </c>
      <c r="G7220" s="17">
        <v>0.36776152942982998</v>
      </c>
    </row>
    <row r="7221" spans="1:7" x14ac:dyDescent="0.3">
      <c r="A7221" s="17" t="str">
        <f t="shared" si="118"/>
        <v>2022-23Whitehorse CityFS1</v>
      </c>
      <c r="B7221" s="17" t="s">
        <v>289</v>
      </c>
      <c r="C7221" s="17" t="s">
        <v>194</v>
      </c>
      <c r="D7221" s="17" t="s">
        <v>327</v>
      </c>
      <c r="E7221" s="17">
        <v>1.5281690140845099</v>
      </c>
      <c r="F7221" s="17">
        <v>2.0179266072490498</v>
      </c>
      <c r="G7221" s="17">
        <v>1.8059135130036801</v>
      </c>
    </row>
    <row r="7222" spans="1:7" x14ac:dyDescent="0.3">
      <c r="A7222" s="17" t="str">
        <f t="shared" si="118"/>
        <v>2022-23Whitehorse CityR2</v>
      </c>
      <c r="B7222" s="17" t="s">
        <v>289</v>
      </c>
      <c r="C7222" s="17" t="s">
        <v>194</v>
      </c>
      <c r="D7222" s="17" t="s">
        <v>31</v>
      </c>
      <c r="E7222" s="17">
        <v>0.98519623233909004</v>
      </c>
      <c r="F7222" s="17">
        <v>0.96653235715222696</v>
      </c>
      <c r="G7222" s="17">
        <v>0.96195374859865401</v>
      </c>
    </row>
    <row r="7223" spans="1:7" x14ac:dyDescent="0.3">
      <c r="A7223" s="17" t="str">
        <f t="shared" si="118"/>
        <v>2022-23Whitehorse CitySP1</v>
      </c>
      <c r="B7223" s="17" t="s">
        <v>289</v>
      </c>
      <c r="C7223" s="17" t="s">
        <v>194</v>
      </c>
      <c r="D7223" s="17" t="s">
        <v>305</v>
      </c>
      <c r="E7223" s="17">
        <v>71</v>
      </c>
      <c r="F7223" s="17">
        <v>87.031818181818196</v>
      </c>
      <c r="G7223" s="17">
        <v>89.204545454545496</v>
      </c>
    </row>
    <row r="7224" spans="1:7" x14ac:dyDescent="0.3">
      <c r="A7224" s="17" t="str">
        <f t="shared" si="118"/>
        <v>2022-23Whitehorse CityR5</v>
      </c>
      <c r="B7224" s="17" t="s">
        <v>289</v>
      </c>
      <c r="C7224" s="17" t="s">
        <v>194</v>
      </c>
      <c r="D7224" s="17" t="s">
        <v>298</v>
      </c>
      <c r="E7224" s="17">
        <v>64</v>
      </c>
      <c r="F7224" s="17">
        <v>50.147435897435898</v>
      </c>
      <c r="G7224" s="17">
        <v>62.727272727272698</v>
      </c>
    </row>
    <row r="7225" spans="1:7" x14ac:dyDescent="0.3">
      <c r="A7225" s="17" t="str">
        <f t="shared" si="118"/>
        <v>2022-23Whitehorse CityFS3</v>
      </c>
      <c r="B7225" s="17" t="s">
        <v>289</v>
      </c>
      <c r="C7225" s="17" t="s">
        <v>194</v>
      </c>
      <c r="D7225" s="17" t="s">
        <v>333</v>
      </c>
      <c r="E7225" s="17">
        <v>570.22966507177</v>
      </c>
      <c r="F7225" s="17">
        <v>533.95638105639796</v>
      </c>
      <c r="G7225" s="17">
        <v>562.77137462327698</v>
      </c>
    </row>
    <row r="7226" spans="1:7" x14ac:dyDescent="0.3">
      <c r="A7226" s="17" t="str">
        <f t="shared" si="118"/>
        <v>2022-23Whitehorse CityR3</v>
      </c>
      <c r="B7226" s="17" t="s">
        <v>289</v>
      </c>
      <c r="C7226" s="17" t="s">
        <v>194</v>
      </c>
      <c r="D7226" s="17" t="s">
        <v>300</v>
      </c>
      <c r="E7226" s="17">
        <v>493.10025220681001</v>
      </c>
      <c r="F7226" s="17">
        <v>112.740943187181</v>
      </c>
      <c r="G7226" s="17">
        <v>180.427249223426</v>
      </c>
    </row>
    <row r="7227" spans="1:7" x14ac:dyDescent="0.3">
      <c r="A7227" s="17" t="str">
        <f t="shared" si="118"/>
        <v>2022-23Whitehorse CityLB1</v>
      </c>
      <c r="B7227" s="17" t="s">
        <v>289</v>
      </c>
      <c r="C7227" s="17" t="s">
        <v>194</v>
      </c>
      <c r="D7227" s="17" t="s">
        <v>329</v>
      </c>
      <c r="E7227" s="17">
        <v>5.8577992040637996</v>
      </c>
      <c r="F7227" s="17">
        <v>3.7135197666989099</v>
      </c>
      <c r="G7227" s="17">
        <v>4.8782451027063303</v>
      </c>
    </row>
    <row r="7228" spans="1:7" x14ac:dyDescent="0.3">
      <c r="A7228" s="17" t="str">
        <f t="shared" si="118"/>
        <v>2022-23Whitehorse CityR1</v>
      </c>
      <c r="B7228" s="17" t="s">
        <v>289</v>
      </c>
      <c r="C7228" s="17" t="s">
        <v>194</v>
      </c>
      <c r="D7228" s="17" t="s">
        <v>301</v>
      </c>
      <c r="E7228" s="17">
        <v>151.80533751962301</v>
      </c>
      <c r="F7228" s="17">
        <v>82.350770672540904</v>
      </c>
      <c r="G7228" s="17">
        <v>113.76110685203101</v>
      </c>
    </row>
    <row r="7229" spans="1:7" x14ac:dyDescent="0.3">
      <c r="A7229" s="17" t="str">
        <f t="shared" si="118"/>
        <v>2022-23Whitehorse CityMC6</v>
      </c>
      <c r="B7229" s="17" t="s">
        <v>289</v>
      </c>
      <c r="C7229" s="17" t="s">
        <v>194</v>
      </c>
      <c r="D7229" s="17" t="s">
        <v>302</v>
      </c>
      <c r="E7229" s="17">
        <v>0.95952023988005997</v>
      </c>
      <c r="F7229" s="17">
        <v>0.97788007754137096</v>
      </c>
      <c r="G7229" s="17">
        <v>0.95249207594398999</v>
      </c>
    </row>
    <row r="7230" spans="1:7" x14ac:dyDescent="0.3">
      <c r="A7230" s="17" t="str">
        <f t="shared" si="118"/>
        <v>2022-23Whitehorse CityMC5</v>
      </c>
      <c r="B7230" s="17" t="s">
        <v>289</v>
      </c>
      <c r="C7230" s="17" t="s">
        <v>194</v>
      </c>
      <c r="D7230" s="17" t="s">
        <v>303</v>
      </c>
      <c r="E7230" s="17">
        <v>0.93406593406593397</v>
      </c>
      <c r="F7230" s="17">
        <v>0.822019356937015</v>
      </c>
      <c r="G7230" s="17">
        <v>0.82738093339323804</v>
      </c>
    </row>
    <row r="7231" spans="1:7" x14ac:dyDescent="0.3">
      <c r="A7231" s="17" t="str">
        <f t="shared" si="118"/>
        <v>2022-23Whitehorse CityLB2</v>
      </c>
      <c r="B7231" s="17" t="s">
        <v>289</v>
      </c>
      <c r="C7231" s="17" t="s">
        <v>194</v>
      </c>
      <c r="D7231" s="17" t="s">
        <v>334</v>
      </c>
      <c r="E7231" s="17">
        <v>0.63504775751701303</v>
      </c>
      <c r="F7231" s="17">
        <v>0.62179871830665301</v>
      </c>
      <c r="G7231" s="17">
        <v>0.68457151828236096</v>
      </c>
    </row>
    <row r="7232" spans="1:7" x14ac:dyDescent="0.3">
      <c r="A7232" s="17" t="str">
        <f t="shared" si="118"/>
        <v>2022-23Whitehorse CityMC3</v>
      </c>
      <c r="B7232" s="17" t="s">
        <v>289</v>
      </c>
      <c r="C7232" s="17" t="s">
        <v>194</v>
      </c>
      <c r="D7232" s="17" t="s">
        <v>297</v>
      </c>
      <c r="E7232" s="17">
        <v>81.161841201295502</v>
      </c>
      <c r="F7232" s="17">
        <v>86.610523781947194</v>
      </c>
      <c r="G7232" s="17">
        <v>85.705721362328603</v>
      </c>
    </row>
    <row r="7233" spans="1:7" x14ac:dyDescent="0.3">
      <c r="A7233" s="17" t="str">
        <f t="shared" si="118"/>
        <v>2022-23Whitehorse CityMC2</v>
      </c>
      <c r="B7233" s="17" t="s">
        <v>289</v>
      </c>
      <c r="C7233" s="17" t="s">
        <v>194</v>
      </c>
      <c r="D7233" s="17" t="s">
        <v>320</v>
      </c>
      <c r="E7233" s="17">
        <v>1.01049475262369</v>
      </c>
      <c r="F7233" s="17">
        <v>1.02181898787823</v>
      </c>
      <c r="G7233" s="17">
        <v>1.00858491874586</v>
      </c>
    </row>
    <row r="7234" spans="1:7" x14ac:dyDescent="0.3">
      <c r="A7234" s="17" t="str">
        <f t="shared" si="118"/>
        <v>2022-23Whitehorse CityLB5</v>
      </c>
      <c r="B7234" s="17" t="s">
        <v>289</v>
      </c>
      <c r="C7234" s="17" t="s">
        <v>194</v>
      </c>
      <c r="D7234" s="17" t="s">
        <v>330</v>
      </c>
      <c r="E7234" s="17">
        <v>26.4341616564916</v>
      </c>
      <c r="F7234" s="17">
        <v>35.380655636704098</v>
      </c>
      <c r="G7234" s="17">
        <v>41.3188283958591</v>
      </c>
    </row>
    <row r="7235" spans="1:7" x14ac:dyDescent="0.3">
      <c r="A7235" s="17" t="str">
        <f t="shared" si="118"/>
        <v>2022-23Whitehorse CityLB4</v>
      </c>
      <c r="B7235" s="17" t="s">
        <v>289</v>
      </c>
      <c r="C7235" s="17" t="s">
        <v>194</v>
      </c>
      <c r="D7235" s="17" t="s">
        <v>331</v>
      </c>
      <c r="E7235" s="17">
        <v>0.10587292375917</v>
      </c>
      <c r="F7235" s="17">
        <v>0.122091598425925</v>
      </c>
      <c r="G7235" s="17">
        <v>0.132801626896181</v>
      </c>
    </row>
    <row r="7236" spans="1:7" x14ac:dyDescent="0.3">
      <c r="A7236" s="17" t="str">
        <f t="shared" si="118"/>
        <v>2022-23Whitehorse CityMC4</v>
      </c>
      <c r="B7236" s="17" t="s">
        <v>289</v>
      </c>
      <c r="C7236" s="17" t="s">
        <v>194</v>
      </c>
      <c r="D7236" s="17" t="s">
        <v>304</v>
      </c>
      <c r="E7236" s="17">
        <v>0.77547940340909105</v>
      </c>
      <c r="F7236" s="17">
        <v>0.77911428914280301</v>
      </c>
      <c r="G7236" s="17">
        <v>0.766823891995286</v>
      </c>
    </row>
    <row r="7237" spans="1:7" x14ac:dyDescent="0.3">
      <c r="A7237" s="17" t="str">
        <f t="shared" si="118"/>
        <v>2022-23Whitehorse CityR4</v>
      </c>
      <c r="B7237" s="17" t="s">
        <v>289</v>
      </c>
      <c r="C7237" s="17" t="s">
        <v>194</v>
      </c>
      <c r="D7237" s="17" t="s">
        <v>290</v>
      </c>
      <c r="E7237" s="17">
        <v>29.284637326813399</v>
      </c>
      <c r="F7237" s="17">
        <v>18.264228852014799</v>
      </c>
      <c r="G7237" s="17">
        <v>35.730925012945399</v>
      </c>
    </row>
    <row r="7238" spans="1:7" x14ac:dyDescent="0.3">
      <c r="A7238" s="17" t="str">
        <f t="shared" si="118"/>
        <v>2022-23Whittlesea CityFS4</v>
      </c>
      <c r="B7238" s="17" t="s">
        <v>289</v>
      </c>
      <c r="C7238" s="17" t="s">
        <v>195</v>
      </c>
      <c r="D7238" s="17" t="s">
        <v>339</v>
      </c>
      <c r="E7238" s="17">
        <v>0.97278911564625803</v>
      </c>
      <c r="F7238" s="17">
        <v>0.84019844555310996</v>
      </c>
      <c r="G7238" s="17">
        <v>0.86919501287980605</v>
      </c>
    </row>
    <row r="7239" spans="1:7" x14ac:dyDescent="0.3">
      <c r="A7239" s="17" t="str">
        <f t="shared" si="118"/>
        <v>2022-23Whittlesea CityG1</v>
      </c>
      <c r="B7239" s="17" t="s">
        <v>289</v>
      </c>
      <c r="C7239" s="17" t="s">
        <v>195</v>
      </c>
      <c r="D7239" s="17" t="s">
        <v>338</v>
      </c>
      <c r="E7239" s="17">
        <v>4.5454545454545497E-2</v>
      </c>
      <c r="F7239" s="17">
        <v>8.9952113267928305E-2</v>
      </c>
      <c r="G7239" s="17">
        <v>7.5967243171989302E-2</v>
      </c>
    </row>
    <row r="7240" spans="1:7" x14ac:dyDescent="0.3">
      <c r="A7240" s="17" t="str">
        <f t="shared" si="118"/>
        <v>2022-23Whittlesea CityG2</v>
      </c>
      <c r="B7240" s="17" t="s">
        <v>289</v>
      </c>
      <c r="C7240" s="17" t="s">
        <v>195</v>
      </c>
      <c r="D7240" s="17" t="s">
        <v>22</v>
      </c>
      <c r="E7240" s="17">
        <v>52</v>
      </c>
      <c r="F7240" s="17">
        <v>53.875641025641002</v>
      </c>
      <c r="G7240" s="17">
        <v>57.922222222222203</v>
      </c>
    </row>
    <row r="7241" spans="1:7" x14ac:dyDescent="0.3">
      <c r="A7241" s="17" t="str">
        <f t="shared" si="118"/>
        <v>2022-23Whittlesea CityG3</v>
      </c>
      <c r="B7241" s="17" t="s">
        <v>289</v>
      </c>
      <c r="C7241" s="17" t="s">
        <v>195</v>
      </c>
      <c r="D7241" s="17" t="s">
        <v>337</v>
      </c>
      <c r="E7241" s="17">
        <v>0.91666666666666696</v>
      </c>
      <c r="F7241" s="17">
        <v>0.926844095214302</v>
      </c>
      <c r="G7241" s="17">
        <v>0.90464477047700598</v>
      </c>
    </row>
    <row r="7242" spans="1:7" x14ac:dyDescent="0.3">
      <c r="A7242" s="17" t="str">
        <f t="shared" si="118"/>
        <v>2022-23Whittlesea CityG4</v>
      </c>
      <c r="B7242" s="17" t="s">
        <v>289</v>
      </c>
      <c r="C7242" s="17" t="s">
        <v>195</v>
      </c>
      <c r="D7242" s="17" t="s">
        <v>336</v>
      </c>
      <c r="E7242" s="17">
        <v>225472</v>
      </c>
      <c r="F7242" s="17">
        <v>57531.340882433498</v>
      </c>
      <c r="G7242" s="17">
        <v>94308.636049382694</v>
      </c>
    </row>
    <row r="7243" spans="1:7" x14ac:dyDescent="0.3">
      <c r="A7243" s="17" t="str">
        <f t="shared" si="118"/>
        <v>2022-23Whittlesea CityG5</v>
      </c>
      <c r="B7243" s="17" t="s">
        <v>289</v>
      </c>
      <c r="C7243" s="17" t="s">
        <v>195</v>
      </c>
      <c r="D7243" s="17" t="s">
        <v>335</v>
      </c>
      <c r="E7243" s="17">
        <v>53</v>
      </c>
      <c r="F7243" s="17">
        <v>53.15</v>
      </c>
      <c r="G7243" s="17">
        <v>57.3</v>
      </c>
    </row>
    <row r="7244" spans="1:7" x14ac:dyDescent="0.3">
      <c r="A7244" s="17" t="str">
        <f t="shared" si="118"/>
        <v>2022-23Whittlesea CityLB2</v>
      </c>
      <c r="B7244" s="17" t="s">
        <v>289</v>
      </c>
      <c r="C7244" s="17" t="s">
        <v>195</v>
      </c>
      <c r="D7244" s="17" t="s">
        <v>334</v>
      </c>
      <c r="E7244" s="17">
        <v>0.86991788703973805</v>
      </c>
      <c r="F7244" s="17">
        <v>0.62179871830665301</v>
      </c>
      <c r="G7244" s="17">
        <v>0.75634440302947004</v>
      </c>
    </row>
    <row r="7245" spans="1:7" x14ac:dyDescent="0.3">
      <c r="A7245" s="17" t="str">
        <f t="shared" si="118"/>
        <v>2022-23Whittlesea CityC5</v>
      </c>
      <c r="B7245" s="17" t="s">
        <v>289</v>
      </c>
      <c r="C7245" s="17" t="s">
        <v>195</v>
      </c>
      <c r="D7245" s="17" t="s">
        <v>308</v>
      </c>
      <c r="E7245" s="17">
        <v>155.83627874170099</v>
      </c>
      <c r="F7245" s="17">
        <v>564.26027484438498</v>
      </c>
      <c r="G7245" s="17">
        <v>194.45749852549801</v>
      </c>
    </row>
    <row r="7246" spans="1:7" x14ac:dyDescent="0.3">
      <c r="A7246" s="17" t="str">
        <f t="shared" si="118"/>
        <v>2022-23Whittlesea CityFS3</v>
      </c>
      <c r="B7246" s="17" t="s">
        <v>289</v>
      </c>
      <c r="C7246" s="17" t="s">
        <v>195</v>
      </c>
      <c r="D7246" s="17" t="s">
        <v>333</v>
      </c>
      <c r="E7246" s="17">
        <v>361.14570361145701</v>
      </c>
      <c r="F7246" s="17">
        <v>533.95638105639796</v>
      </c>
      <c r="G7246" s="17">
        <v>340.32136052991598</v>
      </c>
    </row>
    <row r="7247" spans="1:7" x14ac:dyDescent="0.3">
      <c r="A7247" s="17" t="str">
        <f t="shared" si="118"/>
        <v>2022-23Whittlesea CityLB1</v>
      </c>
      <c r="B7247" s="17" t="s">
        <v>289</v>
      </c>
      <c r="C7247" s="17" t="s">
        <v>195</v>
      </c>
      <c r="D7247" s="17" t="s">
        <v>329</v>
      </c>
      <c r="E7247" s="17">
        <v>5.1393555986421102</v>
      </c>
      <c r="F7247" s="17">
        <v>3.7135197666989099</v>
      </c>
      <c r="G7247" s="17">
        <v>5.8542506533437999</v>
      </c>
    </row>
    <row r="7248" spans="1:7" x14ac:dyDescent="0.3">
      <c r="A7248" s="17" t="str">
        <f t="shared" si="118"/>
        <v>2022-23Whittlesea CityOP1</v>
      </c>
      <c r="B7248" s="17" t="s">
        <v>289</v>
      </c>
      <c r="C7248" s="17" t="s">
        <v>195</v>
      </c>
      <c r="D7248" s="17" t="s">
        <v>306</v>
      </c>
      <c r="E7248" s="17">
        <v>-2.0618649696390601E-3</v>
      </c>
      <c r="F7248" s="17">
        <v>-1.20220242720441E-2</v>
      </c>
      <c r="G7248" s="17">
        <v>1.0934352307513899E-2</v>
      </c>
    </row>
    <row r="7249" spans="1:7" x14ac:dyDescent="0.3">
      <c r="A7249" s="17" t="str">
        <f t="shared" si="118"/>
        <v>2022-23Whittlesea CityC7</v>
      </c>
      <c r="B7249" s="17" t="s">
        <v>289</v>
      </c>
      <c r="C7249" s="17" t="s">
        <v>195</v>
      </c>
      <c r="D7249" s="17" t="s">
        <v>296</v>
      </c>
      <c r="E7249" s="17">
        <v>0.12375249500997999</v>
      </c>
      <c r="F7249" s="17">
        <v>0.182727611163157</v>
      </c>
      <c r="G7249" s="17">
        <v>0.166666346395827</v>
      </c>
    </row>
    <row r="7250" spans="1:7" x14ac:dyDescent="0.3">
      <c r="A7250" s="17" t="str">
        <f t="shared" si="118"/>
        <v>2022-23Whittlesea CityC6</v>
      </c>
      <c r="B7250" s="17" t="s">
        <v>289</v>
      </c>
      <c r="C7250" s="17" t="s">
        <v>195</v>
      </c>
      <c r="D7250" s="17" t="s">
        <v>307</v>
      </c>
      <c r="E7250" s="17">
        <v>4</v>
      </c>
      <c r="F7250" s="17">
        <v>5.4936708860759502</v>
      </c>
      <c r="G7250" s="17">
        <v>6</v>
      </c>
    </row>
    <row r="7251" spans="1:7" x14ac:dyDescent="0.3">
      <c r="A7251" s="17" t="str">
        <f t="shared" si="118"/>
        <v>2022-23Whittlesea CityE2</v>
      </c>
      <c r="B7251" s="17" t="s">
        <v>289</v>
      </c>
      <c r="C7251" s="17" t="s">
        <v>195</v>
      </c>
      <c r="D7251" s="17" t="s">
        <v>54</v>
      </c>
      <c r="E7251" s="17">
        <v>2788.41997961264</v>
      </c>
      <c r="F7251" s="17">
        <v>3923.0064852901201</v>
      </c>
      <c r="G7251" s="17">
        <v>3358.7635653862599</v>
      </c>
    </row>
    <row r="7252" spans="1:7" x14ac:dyDescent="0.3">
      <c r="A7252" s="17" t="str">
        <f t="shared" si="118"/>
        <v>2022-23Whittlesea CityC4</v>
      </c>
      <c r="B7252" s="17" t="s">
        <v>289</v>
      </c>
      <c r="C7252" s="17" t="s">
        <v>195</v>
      </c>
      <c r="D7252" s="17" t="s">
        <v>309</v>
      </c>
      <c r="E7252" s="17">
        <v>980.34329543342699</v>
      </c>
      <c r="F7252" s="17">
        <v>1671.0885249641201</v>
      </c>
      <c r="G7252" s="17">
        <v>1159.8138597319501</v>
      </c>
    </row>
    <row r="7253" spans="1:7" x14ac:dyDescent="0.3">
      <c r="A7253" s="17" t="str">
        <f t="shared" si="118"/>
        <v>2022-23Whittlesea CityC2</v>
      </c>
      <c r="B7253" s="17" t="s">
        <v>289</v>
      </c>
      <c r="C7253" s="17" t="s">
        <v>195</v>
      </c>
      <c r="D7253" s="17" t="s">
        <v>311</v>
      </c>
      <c r="E7253" s="17">
        <v>11482.2953794073</v>
      </c>
      <c r="F7253" s="17">
        <v>17890.101708148799</v>
      </c>
      <c r="G7253" s="17">
        <v>10680.0975748766</v>
      </c>
    </row>
    <row r="7254" spans="1:7" x14ac:dyDescent="0.3">
      <c r="A7254" s="17" t="str">
        <f t="shared" si="118"/>
        <v>2022-23Whittlesea CityC1</v>
      </c>
      <c r="B7254" s="17" t="s">
        <v>289</v>
      </c>
      <c r="C7254" s="17" t="s">
        <v>195</v>
      </c>
      <c r="D7254" s="17" t="s">
        <v>312</v>
      </c>
      <c r="E7254" s="17">
        <v>1155.34456251795</v>
      </c>
      <c r="F7254" s="17">
        <v>2409.9772621942202</v>
      </c>
      <c r="G7254" s="17">
        <v>1412.68854528723</v>
      </c>
    </row>
    <row r="7255" spans="1:7" x14ac:dyDescent="0.3">
      <c r="A7255" s="17" t="str">
        <f t="shared" si="118"/>
        <v>2022-23Whittlesea CityC3</v>
      </c>
      <c r="B7255" s="17" t="s">
        <v>289</v>
      </c>
      <c r="C7255" s="17" t="s">
        <v>195</v>
      </c>
      <c r="D7255" s="17" t="s">
        <v>310</v>
      </c>
      <c r="E7255" s="17">
        <v>167.561217268224</v>
      </c>
      <c r="F7255" s="17">
        <v>105.235536283898</v>
      </c>
      <c r="G7255" s="17">
        <v>131.84469153030301</v>
      </c>
    </row>
    <row r="7256" spans="1:7" x14ac:dyDescent="0.3">
      <c r="A7256" s="17" t="str">
        <f t="shared" si="118"/>
        <v>2022-23Whittlesea CityS1</v>
      </c>
      <c r="B7256" s="17" t="s">
        <v>289</v>
      </c>
      <c r="C7256" s="17" t="s">
        <v>195</v>
      </c>
      <c r="D7256" s="17" t="s">
        <v>116</v>
      </c>
      <c r="E7256" s="17">
        <v>0.69618360164417803</v>
      </c>
      <c r="F7256" s="17">
        <v>0.58414073656118604</v>
      </c>
      <c r="G7256" s="17">
        <v>0.65674447058462804</v>
      </c>
    </row>
    <row r="7257" spans="1:7" x14ac:dyDescent="0.3">
      <c r="A7257" s="17" t="str">
        <f t="shared" si="118"/>
        <v>2022-23Whittlesea CityFS2</v>
      </c>
      <c r="B7257" s="17" t="s">
        <v>289</v>
      </c>
      <c r="C7257" s="17" t="s">
        <v>195</v>
      </c>
      <c r="D7257" s="17" t="s">
        <v>328</v>
      </c>
      <c r="E7257" s="17">
        <v>0.98646616541353405</v>
      </c>
      <c r="F7257" s="17">
        <v>0.86800034719728203</v>
      </c>
      <c r="G7257" s="17">
        <v>0.87180502801422699</v>
      </c>
    </row>
    <row r="7258" spans="1:7" x14ac:dyDescent="0.3">
      <c r="A7258" s="17" t="str">
        <f t="shared" si="118"/>
        <v>2022-23Whittlesea CityO5</v>
      </c>
      <c r="B7258" s="17" t="s">
        <v>289</v>
      </c>
      <c r="C7258" s="17" t="s">
        <v>195</v>
      </c>
      <c r="D7258" s="17" t="s">
        <v>70</v>
      </c>
      <c r="E7258" s="17">
        <v>0.62528020978725196</v>
      </c>
      <c r="F7258" s="17">
        <v>1.1059595598276799</v>
      </c>
      <c r="G7258" s="17">
        <v>0.80614445661883105</v>
      </c>
    </row>
    <row r="7259" spans="1:7" x14ac:dyDescent="0.3">
      <c r="A7259" s="17" t="str">
        <f t="shared" si="118"/>
        <v>2022-23Whittlesea CityO4</v>
      </c>
      <c r="B7259" s="17" t="s">
        <v>289</v>
      </c>
      <c r="C7259" s="17" t="s">
        <v>195</v>
      </c>
      <c r="D7259" s="17" t="s">
        <v>313</v>
      </c>
      <c r="E7259" s="17">
        <v>5.4810219292576803E-2</v>
      </c>
      <c r="F7259" s="17">
        <v>0.195570360867104</v>
      </c>
      <c r="G7259" s="17">
        <v>0.16612803098367299</v>
      </c>
    </row>
    <row r="7260" spans="1:7" x14ac:dyDescent="0.3">
      <c r="A7260" s="17" t="str">
        <f t="shared" si="118"/>
        <v>2022-23Whittlesea CityAM5</v>
      </c>
      <c r="B7260" s="17" t="s">
        <v>289</v>
      </c>
      <c r="C7260" s="17" t="s">
        <v>195</v>
      </c>
      <c r="D7260" s="17" t="s">
        <v>324</v>
      </c>
      <c r="E7260" s="17">
        <v>0.39099859353023902</v>
      </c>
      <c r="F7260" s="17">
        <v>0.36645320055673702</v>
      </c>
      <c r="G7260" s="17">
        <v>0.30958617322183102</v>
      </c>
    </row>
    <row r="7261" spans="1:7" x14ac:dyDescent="0.3">
      <c r="A7261" s="17" t="str">
        <f t="shared" si="118"/>
        <v>2022-23Whittlesea CityAM6</v>
      </c>
      <c r="B7261" s="17" t="s">
        <v>289</v>
      </c>
      <c r="C7261" s="17" t="s">
        <v>195</v>
      </c>
      <c r="D7261" s="17" t="s">
        <v>325</v>
      </c>
      <c r="E7261" s="17">
        <v>15.125204845331201</v>
      </c>
      <c r="F7261" s="17">
        <v>14.217352510829301</v>
      </c>
      <c r="G7261" s="17">
        <v>9.3608185033627898</v>
      </c>
    </row>
    <row r="7262" spans="1:7" x14ac:dyDescent="0.3">
      <c r="A7262" s="17" t="str">
        <f t="shared" si="118"/>
        <v>2022-23Whittlesea CityAM7</v>
      </c>
      <c r="B7262" s="17" t="s">
        <v>289</v>
      </c>
      <c r="C7262" s="17" t="s">
        <v>195</v>
      </c>
      <c r="D7262" s="17" t="s">
        <v>326</v>
      </c>
      <c r="E7262" s="17">
        <v>1</v>
      </c>
      <c r="F7262" s="17">
        <v>0.63968792645263195</v>
      </c>
      <c r="G7262" s="17">
        <v>0.98148148148148195</v>
      </c>
    </row>
    <row r="7263" spans="1:7" x14ac:dyDescent="0.3">
      <c r="A7263" s="17" t="str">
        <f t="shared" si="118"/>
        <v>2022-23Whittlesea CityFS1</v>
      </c>
      <c r="B7263" s="17" t="s">
        <v>289</v>
      </c>
      <c r="C7263" s="17" t="s">
        <v>195</v>
      </c>
      <c r="D7263" s="17" t="s">
        <v>327</v>
      </c>
      <c r="E7263" s="17">
        <v>1</v>
      </c>
      <c r="F7263" s="17">
        <v>2.0179266072490498</v>
      </c>
      <c r="G7263" s="17">
        <v>1.8084002260051399</v>
      </c>
    </row>
    <row r="7264" spans="1:7" x14ac:dyDescent="0.3">
      <c r="A7264" s="17" t="str">
        <f t="shared" si="118"/>
        <v>2022-23Whittlesea CityS2</v>
      </c>
      <c r="B7264" s="17" t="s">
        <v>289</v>
      </c>
      <c r="C7264" s="17" t="s">
        <v>195</v>
      </c>
      <c r="D7264" s="17" t="s">
        <v>317</v>
      </c>
      <c r="E7264" s="17">
        <v>2.6512421371792001E-3</v>
      </c>
      <c r="F7264" s="17">
        <v>3.07688577560212E-3</v>
      </c>
      <c r="G7264" s="17">
        <v>2.7785040030474501E-3</v>
      </c>
    </row>
    <row r="7265" spans="1:7" x14ac:dyDescent="0.3">
      <c r="A7265" s="17" t="str">
        <f t="shared" si="118"/>
        <v>2022-23Whittlesea CityMC5</v>
      </c>
      <c r="B7265" s="17" t="s">
        <v>289</v>
      </c>
      <c r="C7265" s="17" t="s">
        <v>195</v>
      </c>
      <c r="D7265" s="17" t="s">
        <v>303</v>
      </c>
      <c r="E7265" s="17">
        <v>0.77027027027026995</v>
      </c>
      <c r="F7265" s="17">
        <v>0.822019356937015</v>
      </c>
      <c r="G7265" s="17">
        <v>0.78522883059354698</v>
      </c>
    </row>
    <row r="7266" spans="1:7" x14ac:dyDescent="0.3">
      <c r="A7266" s="17" t="str">
        <f t="shared" si="118"/>
        <v>2022-23Whittlesea CityAF2</v>
      </c>
      <c r="B7266" s="17" t="s">
        <v>289</v>
      </c>
      <c r="C7266" s="17" t="s">
        <v>195</v>
      </c>
      <c r="D7266" s="17" t="s">
        <v>321</v>
      </c>
      <c r="E7266" s="17">
        <v>2.6666666666666701</v>
      </c>
      <c r="F7266" s="17">
        <v>1.5932435144763899</v>
      </c>
      <c r="G7266" s="17">
        <v>3.30740740740741</v>
      </c>
    </row>
    <row r="7267" spans="1:7" x14ac:dyDescent="0.3">
      <c r="A7267" s="17" t="str">
        <f t="shared" si="118"/>
        <v>2022-23Whittlesea CityAF6</v>
      </c>
      <c r="B7267" s="17" t="s">
        <v>289</v>
      </c>
      <c r="C7267" s="17" t="s">
        <v>195</v>
      </c>
      <c r="D7267" s="17" t="s">
        <v>332</v>
      </c>
      <c r="E7267" s="17">
        <v>3.8494619114392399</v>
      </c>
      <c r="F7267" s="17">
        <v>4.5893074838611296</v>
      </c>
      <c r="G7267" s="17">
        <v>4.8635443777348</v>
      </c>
    </row>
    <row r="7268" spans="1:7" x14ac:dyDescent="0.3">
      <c r="A7268" s="17" t="str">
        <f t="shared" si="118"/>
        <v>2022-23Whittlesea CityAF7</v>
      </c>
      <c r="B7268" s="17" t="s">
        <v>289</v>
      </c>
      <c r="C7268" s="17" t="s">
        <v>195</v>
      </c>
      <c r="D7268" s="17" t="s">
        <v>322</v>
      </c>
      <c r="E7268" s="17">
        <v>-0.98652204157495904</v>
      </c>
      <c r="F7268" s="17">
        <v>11.500413423283</v>
      </c>
      <c r="G7268" s="17">
        <v>1.71206792144099</v>
      </c>
    </row>
    <row r="7269" spans="1:7" x14ac:dyDescent="0.3">
      <c r="A7269" s="17" t="str">
        <f t="shared" si="118"/>
        <v>2022-23Whittlesea CityAM1</v>
      </c>
      <c r="B7269" s="17" t="s">
        <v>289</v>
      </c>
      <c r="C7269" s="17" t="s">
        <v>195</v>
      </c>
      <c r="D7269" s="17" t="s">
        <v>318</v>
      </c>
      <c r="E7269" s="17">
        <v>1.32370321733421</v>
      </c>
      <c r="F7269" s="17">
        <v>1.9084866693768601</v>
      </c>
      <c r="G7269" s="17">
        <v>3.0616905526010001</v>
      </c>
    </row>
    <row r="7270" spans="1:7" x14ac:dyDescent="0.3">
      <c r="A7270" s="17" t="str">
        <f t="shared" si="118"/>
        <v>2022-23Whittlesea CityAM2</v>
      </c>
      <c r="B7270" s="17" t="s">
        <v>289</v>
      </c>
      <c r="C7270" s="17" t="s">
        <v>195</v>
      </c>
      <c r="D7270" s="17" t="s">
        <v>323</v>
      </c>
      <c r="E7270" s="17">
        <v>0.38021565869667101</v>
      </c>
      <c r="F7270" s="17">
        <v>0.43219647255364302</v>
      </c>
      <c r="G7270" s="17">
        <v>0.44566288848212998</v>
      </c>
    </row>
    <row r="7271" spans="1:7" x14ac:dyDescent="0.3">
      <c r="A7271" s="17" t="str">
        <f t="shared" si="118"/>
        <v>2022-23Whittlesea CityLB4</v>
      </c>
      <c r="B7271" s="17" t="s">
        <v>289</v>
      </c>
      <c r="C7271" s="17" t="s">
        <v>195</v>
      </c>
      <c r="D7271" s="17" t="s">
        <v>331</v>
      </c>
      <c r="E7271" s="17">
        <v>9.0660611471595196E-2</v>
      </c>
      <c r="F7271" s="17">
        <v>0.122091598425925</v>
      </c>
      <c r="G7271" s="17">
        <v>0.106020330487215</v>
      </c>
    </row>
    <row r="7272" spans="1:7" x14ac:dyDescent="0.3">
      <c r="A7272" s="17" t="str">
        <f t="shared" si="118"/>
        <v>2022-23Whittlesea CityLB5</v>
      </c>
      <c r="B7272" s="17" t="s">
        <v>289</v>
      </c>
      <c r="C7272" s="17" t="s">
        <v>195</v>
      </c>
      <c r="D7272" s="17" t="s">
        <v>330</v>
      </c>
      <c r="E7272" s="17">
        <v>19.6682265885016</v>
      </c>
      <c r="F7272" s="17">
        <v>35.380655636704098</v>
      </c>
      <c r="G7272" s="17">
        <v>23.317717176832598</v>
      </c>
    </row>
    <row r="7273" spans="1:7" x14ac:dyDescent="0.3">
      <c r="A7273" s="17" t="str">
        <f t="shared" si="118"/>
        <v>2022-23Whittlesea CityMC2</v>
      </c>
      <c r="B7273" s="17" t="s">
        <v>289</v>
      </c>
      <c r="C7273" s="17" t="s">
        <v>195</v>
      </c>
      <c r="D7273" s="17" t="s">
        <v>320</v>
      </c>
      <c r="E7273" s="17">
        <v>1.01100679831661</v>
      </c>
      <c r="F7273" s="17">
        <v>1.02181898787823</v>
      </c>
      <c r="G7273" s="17">
        <v>1.0125091291628601</v>
      </c>
    </row>
    <row r="7274" spans="1:7" x14ac:dyDescent="0.3">
      <c r="A7274" s="17" t="str">
        <f t="shared" si="118"/>
        <v>2022-23Whittlesea CityL1</v>
      </c>
      <c r="B7274" s="17" t="s">
        <v>289</v>
      </c>
      <c r="C7274" s="17" t="s">
        <v>195</v>
      </c>
      <c r="D7274" s="17" t="s">
        <v>63</v>
      </c>
      <c r="E7274" s="17">
        <v>3.2686981909670401</v>
      </c>
      <c r="F7274" s="17">
        <v>2.64124785824758</v>
      </c>
      <c r="G7274" s="17">
        <v>2.9099506913617801</v>
      </c>
    </row>
    <row r="7275" spans="1:7" x14ac:dyDescent="0.3">
      <c r="A7275" s="17" t="str">
        <f t="shared" si="118"/>
        <v>2022-23Whittlesea CityMC4</v>
      </c>
      <c r="B7275" s="17" t="s">
        <v>289</v>
      </c>
      <c r="C7275" s="17" t="s">
        <v>195</v>
      </c>
      <c r="D7275" s="17" t="s">
        <v>304</v>
      </c>
      <c r="E7275" s="17">
        <v>0.72076155938349995</v>
      </c>
      <c r="F7275" s="17">
        <v>0.77911428914280301</v>
      </c>
      <c r="G7275" s="17">
        <v>0.67265637912966902</v>
      </c>
    </row>
    <row r="7276" spans="1:7" x14ac:dyDescent="0.3">
      <c r="A7276" s="17" t="str">
        <f t="shared" si="118"/>
        <v>2022-23Whittlesea CityMC6</v>
      </c>
      <c r="B7276" s="17" t="s">
        <v>289</v>
      </c>
      <c r="C7276" s="17" t="s">
        <v>195</v>
      </c>
      <c r="D7276" s="17" t="s">
        <v>302</v>
      </c>
      <c r="E7276" s="17">
        <v>0.987374554872127</v>
      </c>
      <c r="F7276" s="17">
        <v>0.97788007754137096</v>
      </c>
      <c r="G7276" s="17">
        <v>0.97046540966168904</v>
      </c>
    </row>
    <row r="7277" spans="1:7" x14ac:dyDescent="0.3">
      <c r="A7277" s="17" t="str">
        <f t="shared" si="118"/>
        <v>2022-23Whittlesea CityR1</v>
      </c>
      <c r="B7277" s="17" t="s">
        <v>289</v>
      </c>
      <c r="C7277" s="17" t="s">
        <v>195</v>
      </c>
      <c r="D7277" s="17" t="s">
        <v>301</v>
      </c>
      <c r="E7277" s="17">
        <v>44.645550527903502</v>
      </c>
      <c r="F7277" s="17">
        <v>82.350770672540904</v>
      </c>
      <c r="G7277" s="17">
        <v>103.622671087523</v>
      </c>
    </row>
    <row r="7278" spans="1:7" x14ac:dyDescent="0.3">
      <c r="A7278" s="17" t="str">
        <f t="shared" si="118"/>
        <v>2022-23Whittlesea CityR2</v>
      </c>
      <c r="B7278" s="17" t="s">
        <v>289</v>
      </c>
      <c r="C7278" s="17" t="s">
        <v>195</v>
      </c>
      <c r="D7278" s="17" t="s">
        <v>31</v>
      </c>
      <c r="E7278" s="17">
        <v>0.92986425339366496</v>
      </c>
      <c r="F7278" s="17">
        <v>0.96653235715222696</v>
      </c>
      <c r="G7278" s="17">
        <v>0.967285596737681</v>
      </c>
    </row>
    <row r="7279" spans="1:7" x14ac:dyDescent="0.3">
      <c r="A7279" s="17" t="str">
        <f t="shared" si="118"/>
        <v>2022-23Whittlesea CityR3</v>
      </c>
      <c r="B7279" s="17" t="s">
        <v>289</v>
      </c>
      <c r="C7279" s="17" t="s">
        <v>195</v>
      </c>
      <c r="D7279" s="17" t="s">
        <v>300</v>
      </c>
      <c r="E7279" s="17">
        <v>124.07680521237801</v>
      </c>
      <c r="F7279" s="17">
        <v>112.740943187181</v>
      </c>
      <c r="G7279" s="17">
        <v>119.807698928147</v>
      </c>
    </row>
    <row r="7280" spans="1:7" x14ac:dyDescent="0.3">
      <c r="A7280" s="17" t="str">
        <f t="shared" si="118"/>
        <v>2022-23Whittlesea CityL2</v>
      </c>
      <c r="B7280" s="17" t="s">
        <v>289</v>
      </c>
      <c r="C7280" s="17" t="s">
        <v>195</v>
      </c>
      <c r="D7280" s="17" t="s">
        <v>316</v>
      </c>
      <c r="E7280" s="17">
        <v>-1.5552238525736699</v>
      </c>
      <c r="F7280" s="17">
        <v>0.26483524241297501</v>
      </c>
      <c r="G7280" s="17">
        <v>-0.66629639216946701</v>
      </c>
    </row>
    <row r="7281" spans="1:7" x14ac:dyDescent="0.3">
      <c r="A7281" s="17" t="str">
        <f t="shared" ref="A7281:A7344" si="119">CONCATENATE(B7281,C7281,D7281)</f>
        <v>2022-23Whittlesea CityO3</v>
      </c>
      <c r="B7281" s="17" t="s">
        <v>289</v>
      </c>
      <c r="C7281" s="17" t="s">
        <v>195</v>
      </c>
      <c r="D7281" s="17" t="s">
        <v>314</v>
      </c>
      <c r="E7281" s="17">
        <v>1.34494461837986E-2</v>
      </c>
      <c r="F7281" s="17">
        <v>2.9313650044590699E-2</v>
      </c>
      <c r="G7281" s="17">
        <v>2.24248666390559E-2</v>
      </c>
    </row>
    <row r="7282" spans="1:7" x14ac:dyDescent="0.3">
      <c r="A7282" s="17" t="str">
        <f t="shared" si="119"/>
        <v>2022-23Whittlesea CityMC3</v>
      </c>
      <c r="B7282" s="17" t="s">
        <v>289</v>
      </c>
      <c r="C7282" s="17" t="s">
        <v>195</v>
      </c>
      <c r="D7282" s="17" t="s">
        <v>297</v>
      </c>
      <c r="E7282" s="17">
        <v>62.374642716055099</v>
      </c>
      <c r="F7282" s="17">
        <v>86.610523781947194</v>
      </c>
      <c r="G7282" s="17">
        <v>83.042733774222697</v>
      </c>
    </row>
    <row r="7283" spans="1:7" x14ac:dyDescent="0.3">
      <c r="A7283" s="17" t="str">
        <f t="shared" si="119"/>
        <v>2022-23Whittlesea CityO2</v>
      </c>
      <c r="B7283" s="17" t="s">
        <v>289</v>
      </c>
      <c r="C7283" s="17" t="s">
        <v>195</v>
      </c>
      <c r="D7283" s="17" t="s">
        <v>315</v>
      </c>
      <c r="E7283" s="17">
        <v>6.1248651635138998E-2</v>
      </c>
      <c r="F7283" s="17">
        <v>0.148505628817174</v>
      </c>
      <c r="G7283" s="17">
        <v>8.4945114513019601E-2</v>
      </c>
    </row>
    <row r="7284" spans="1:7" x14ac:dyDescent="0.3">
      <c r="A7284" s="17" t="str">
        <f t="shared" si="119"/>
        <v>2022-23Whittlesea CityR4</v>
      </c>
      <c r="B7284" s="17" t="s">
        <v>289</v>
      </c>
      <c r="C7284" s="17" t="s">
        <v>195</v>
      </c>
      <c r="D7284" s="17" t="s">
        <v>290</v>
      </c>
      <c r="E7284" s="17">
        <v>40.166324433714401</v>
      </c>
      <c r="F7284" s="17">
        <v>18.264228852014799</v>
      </c>
      <c r="G7284" s="17">
        <v>27.672442074190801</v>
      </c>
    </row>
    <row r="7285" spans="1:7" x14ac:dyDescent="0.3">
      <c r="A7285" s="17" t="str">
        <f t="shared" si="119"/>
        <v>2022-23Whittlesea CityE4</v>
      </c>
      <c r="B7285" s="17" t="s">
        <v>289</v>
      </c>
      <c r="C7285" s="17" t="s">
        <v>195</v>
      </c>
      <c r="D7285" s="17" t="s">
        <v>299</v>
      </c>
      <c r="E7285" s="17">
        <v>1758.1039755351701</v>
      </c>
      <c r="F7285" s="17">
        <v>1846.8824585038799</v>
      </c>
      <c r="G7285" s="17">
        <v>1863.0351527635601</v>
      </c>
    </row>
    <row r="7286" spans="1:7" x14ac:dyDescent="0.3">
      <c r="A7286" s="17" t="str">
        <f t="shared" si="119"/>
        <v>2022-23Whittlesea CityWC5</v>
      </c>
      <c r="B7286" s="17" t="s">
        <v>289</v>
      </c>
      <c r="C7286" s="17" t="s">
        <v>195</v>
      </c>
      <c r="D7286" s="17" t="s">
        <v>46</v>
      </c>
      <c r="E7286" s="17">
        <v>0.44979815241350302</v>
      </c>
      <c r="F7286" s="17">
        <v>0.48157373029276901</v>
      </c>
      <c r="G7286" s="17">
        <v>0.49025120835702801</v>
      </c>
    </row>
    <row r="7287" spans="1:7" x14ac:dyDescent="0.3">
      <c r="A7287" s="17" t="str">
        <f t="shared" si="119"/>
        <v>2022-23Whittlesea CityWC4</v>
      </c>
      <c r="B7287" s="17" t="s">
        <v>289</v>
      </c>
      <c r="C7287" s="17" t="s">
        <v>195</v>
      </c>
      <c r="D7287" s="17" t="s">
        <v>291</v>
      </c>
      <c r="E7287" s="17">
        <v>48.577668017093103</v>
      </c>
      <c r="F7287" s="17">
        <v>77.599560290157896</v>
      </c>
      <c r="G7287" s="17">
        <v>64.517545824947007</v>
      </c>
    </row>
    <row r="7288" spans="1:7" x14ac:dyDescent="0.3">
      <c r="A7288" s="17" t="str">
        <f t="shared" si="119"/>
        <v>2022-23Whittlesea CityWC3</v>
      </c>
      <c r="B7288" s="17" t="s">
        <v>289</v>
      </c>
      <c r="C7288" s="17" t="s">
        <v>195</v>
      </c>
      <c r="D7288" s="17" t="s">
        <v>292</v>
      </c>
      <c r="E7288" s="17">
        <v>90.755380431766497</v>
      </c>
      <c r="F7288" s="17">
        <v>137.95516789220801</v>
      </c>
      <c r="G7288" s="17">
        <v>135.90783061131901</v>
      </c>
    </row>
    <row r="7289" spans="1:7" x14ac:dyDescent="0.3">
      <c r="A7289" s="17" t="str">
        <f t="shared" si="119"/>
        <v>2022-23Whittlesea CityWC1</v>
      </c>
      <c r="B7289" s="17" t="s">
        <v>289</v>
      </c>
      <c r="C7289" s="17" t="s">
        <v>195</v>
      </c>
      <c r="D7289" s="17" t="s">
        <v>294</v>
      </c>
      <c r="E7289" s="17">
        <v>96.875137731940598</v>
      </c>
      <c r="F7289" s="17">
        <v>142.272041912909</v>
      </c>
      <c r="G7289" s="17">
        <v>184.95245899027901</v>
      </c>
    </row>
    <row r="7290" spans="1:7" x14ac:dyDescent="0.3">
      <c r="A7290" s="17" t="str">
        <f t="shared" si="119"/>
        <v>2022-23Whittlesea CitySP4</v>
      </c>
      <c r="B7290" s="17" t="s">
        <v>289</v>
      </c>
      <c r="C7290" s="17" t="s">
        <v>195</v>
      </c>
      <c r="D7290" s="17" t="s">
        <v>319</v>
      </c>
      <c r="E7290" s="17">
        <v>0.57894736842105299</v>
      </c>
      <c r="F7290" s="17">
        <v>0.52134335627158601</v>
      </c>
      <c r="G7290" s="17">
        <v>0.50393032081628597</v>
      </c>
    </row>
    <row r="7291" spans="1:7" x14ac:dyDescent="0.3">
      <c r="A7291" s="17" t="str">
        <f t="shared" si="119"/>
        <v>2022-23Whittlesea CitySP3</v>
      </c>
      <c r="B7291" s="17" t="s">
        <v>289</v>
      </c>
      <c r="C7291" s="17" t="s">
        <v>195</v>
      </c>
      <c r="D7291" s="17" t="s">
        <v>295</v>
      </c>
      <c r="E7291" s="17">
        <v>3497.2243767312998</v>
      </c>
      <c r="F7291" s="17">
        <v>3010.6430743850301</v>
      </c>
      <c r="G7291" s="17">
        <v>3453.49278880476</v>
      </c>
    </row>
    <row r="7292" spans="1:7" x14ac:dyDescent="0.3">
      <c r="A7292" s="17" t="str">
        <f t="shared" si="119"/>
        <v>2022-23Whittlesea CitySP2</v>
      </c>
      <c r="B7292" s="17" t="s">
        <v>289</v>
      </c>
      <c r="C7292" s="17" t="s">
        <v>195</v>
      </c>
      <c r="D7292" s="17" t="s">
        <v>38</v>
      </c>
      <c r="E7292" s="17">
        <v>0.76315789473684204</v>
      </c>
      <c r="F7292" s="17">
        <v>0.63316761822819201</v>
      </c>
      <c r="G7292" s="17">
        <v>0.54492867954119895</v>
      </c>
    </row>
    <row r="7293" spans="1:7" x14ac:dyDescent="0.3">
      <c r="A7293" s="17" t="str">
        <f t="shared" si="119"/>
        <v>2022-23Whittlesea CityR5</v>
      </c>
      <c r="B7293" s="17" t="s">
        <v>289</v>
      </c>
      <c r="C7293" s="17" t="s">
        <v>195</v>
      </c>
      <c r="D7293" s="17" t="s">
        <v>298</v>
      </c>
      <c r="E7293" s="17">
        <v>53</v>
      </c>
      <c r="F7293" s="17">
        <v>50.147435897435898</v>
      </c>
      <c r="G7293" s="17">
        <v>54.5</v>
      </c>
    </row>
    <row r="7294" spans="1:7" x14ac:dyDescent="0.3">
      <c r="A7294" s="17" t="str">
        <f t="shared" si="119"/>
        <v>2022-23Whittlesea CitySP1</v>
      </c>
      <c r="B7294" s="17" t="s">
        <v>289</v>
      </c>
      <c r="C7294" s="17" t="s">
        <v>195</v>
      </c>
      <c r="D7294" s="17" t="s">
        <v>305</v>
      </c>
      <c r="E7294" s="17">
        <v>56</v>
      </c>
      <c r="F7294" s="17">
        <v>87.031818181818196</v>
      </c>
      <c r="G7294" s="17">
        <v>110.444444444444</v>
      </c>
    </row>
    <row r="7295" spans="1:7" x14ac:dyDescent="0.3">
      <c r="A7295" s="17" t="str">
        <f t="shared" si="119"/>
        <v>2022-23Whittlesea CityWC2</v>
      </c>
      <c r="B7295" s="17" t="s">
        <v>289</v>
      </c>
      <c r="C7295" s="17" t="s">
        <v>195</v>
      </c>
      <c r="D7295" s="17" t="s">
        <v>293</v>
      </c>
      <c r="E7295" s="17">
        <v>3.83195382619687</v>
      </c>
      <c r="F7295" s="17">
        <v>6.0319201847867001</v>
      </c>
      <c r="G7295" s="17">
        <v>6.4733323122800597</v>
      </c>
    </row>
    <row r="7296" spans="1:7" x14ac:dyDescent="0.3">
      <c r="A7296" s="17" t="str">
        <f t="shared" si="119"/>
        <v>2022-23Wodonga CityWC1</v>
      </c>
      <c r="B7296" s="17" t="s">
        <v>289</v>
      </c>
      <c r="C7296" s="17" t="s">
        <v>252</v>
      </c>
      <c r="D7296" s="17" t="s">
        <v>294</v>
      </c>
      <c r="E7296" s="17">
        <v>155.533885909313</v>
      </c>
      <c r="F7296" s="17">
        <v>142.272041912909</v>
      </c>
      <c r="G7296" s="17">
        <v>146.890639312415</v>
      </c>
    </row>
    <row r="7297" spans="1:7" x14ac:dyDescent="0.3">
      <c r="A7297" s="17" t="str">
        <f t="shared" si="119"/>
        <v>2022-23Wodonga CityO2</v>
      </c>
      <c r="B7297" s="17" t="s">
        <v>289</v>
      </c>
      <c r="C7297" s="17" t="s">
        <v>252</v>
      </c>
      <c r="D7297" s="17" t="s">
        <v>315</v>
      </c>
      <c r="E7297" s="17">
        <v>0.247773327754199</v>
      </c>
      <c r="F7297" s="17">
        <v>0.148505628817174</v>
      </c>
      <c r="G7297" s="17">
        <v>0.26343819750355202</v>
      </c>
    </row>
    <row r="7298" spans="1:7" x14ac:dyDescent="0.3">
      <c r="A7298" s="17" t="str">
        <f t="shared" si="119"/>
        <v>2022-23Wodonga CityL2</v>
      </c>
      <c r="B7298" s="17" t="s">
        <v>289</v>
      </c>
      <c r="C7298" s="17" t="s">
        <v>252</v>
      </c>
      <c r="D7298" s="17" t="s">
        <v>316</v>
      </c>
      <c r="E7298" s="17">
        <v>0.211737180736986</v>
      </c>
      <c r="F7298" s="17">
        <v>0.26483524241297501</v>
      </c>
      <c r="G7298" s="17">
        <v>0.36000864338246502</v>
      </c>
    </row>
    <row r="7299" spans="1:7" x14ac:dyDescent="0.3">
      <c r="A7299" s="17" t="str">
        <f t="shared" si="119"/>
        <v>2022-23Wodonga CityL1</v>
      </c>
      <c r="B7299" s="17" t="s">
        <v>289</v>
      </c>
      <c r="C7299" s="17" t="s">
        <v>252</v>
      </c>
      <c r="D7299" s="17" t="s">
        <v>63</v>
      </c>
      <c r="E7299" s="17">
        <v>3.4213296938974498</v>
      </c>
      <c r="F7299" s="17">
        <v>2.64124785824758</v>
      </c>
      <c r="G7299" s="17">
        <v>2.6285601103064402</v>
      </c>
    </row>
    <row r="7300" spans="1:7" x14ac:dyDescent="0.3">
      <c r="A7300" s="17" t="str">
        <f t="shared" si="119"/>
        <v>2022-23Wodonga CityE4</v>
      </c>
      <c r="B7300" s="17" t="s">
        <v>289</v>
      </c>
      <c r="C7300" s="17" t="s">
        <v>252</v>
      </c>
      <c r="D7300" s="17" t="s">
        <v>299</v>
      </c>
      <c r="E7300" s="17">
        <v>2074.7619047619</v>
      </c>
      <c r="F7300" s="17">
        <v>1846.8824585038799</v>
      </c>
      <c r="G7300" s="17">
        <v>1962.3238552365401</v>
      </c>
    </row>
    <row r="7301" spans="1:7" x14ac:dyDescent="0.3">
      <c r="A7301" s="17" t="str">
        <f t="shared" si="119"/>
        <v>2022-23Wodonga CityE2</v>
      </c>
      <c r="B7301" s="17" t="s">
        <v>289</v>
      </c>
      <c r="C7301" s="17" t="s">
        <v>252</v>
      </c>
      <c r="D7301" s="17" t="s">
        <v>54</v>
      </c>
      <c r="E7301" s="17">
        <v>8939.2857142857101</v>
      </c>
      <c r="F7301" s="17">
        <v>3923.0064852901201</v>
      </c>
      <c r="G7301" s="17">
        <v>4648.8614323008096</v>
      </c>
    </row>
    <row r="7302" spans="1:7" x14ac:dyDescent="0.3">
      <c r="A7302" s="17" t="str">
        <f t="shared" si="119"/>
        <v>2022-23Wodonga CityWC5</v>
      </c>
      <c r="B7302" s="17" t="s">
        <v>289</v>
      </c>
      <c r="C7302" s="17" t="s">
        <v>252</v>
      </c>
      <c r="D7302" s="17" t="s">
        <v>46</v>
      </c>
      <c r="E7302" s="17">
        <v>0.70888299051397297</v>
      </c>
      <c r="F7302" s="17">
        <v>0.48157373029276901</v>
      </c>
      <c r="G7302" s="17">
        <v>0.54833223774976803</v>
      </c>
    </row>
    <row r="7303" spans="1:7" x14ac:dyDescent="0.3">
      <c r="A7303" s="17" t="str">
        <f t="shared" si="119"/>
        <v>2022-23Wodonga CityWC4</v>
      </c>
      <c r="B7303" s="17" t="s">
        <v>289</v>
      </c>
      <c r="C7303" s="17" t="s">
        <v>252</v>
      </c>
      <c r="D7303" s="17" t="s">
        <v>291</v>
      </c>
      <c r="E7303" s="17">
        <v>46.616458855585797</v>
      </c>
      <c r="F7303" s="17">
        <v>77.599560290157896</v>
      </c>
      <c r="G7303" s="17">
        <v>68.264742948692103</v>
      </c>
    </row>
    <row r="7304" spans="1:7" x14ac:dyDescent="0.3">
      <c r="A7304" s="17" t="str">
        <f t="shared" si="119"/>
        <v>2022-23Wodonga CitySP3</v>
      </c>
      <c r="B7304" s="17" t="s">
        <v>289</v>
      </c>
      <c r="C7304" s="17" t="s">
        <v>252</v>
      </c>
      <c r="D7304" s="17" t="s">
        <v>295</v>
      </c>
      <c r="E7304" s="17">
        <v>5036.3846153846198</v>
      </c>
      <c r="F7304" s="17">
        <v>3010.6430743850301</v>
      </c>
      <c r="G7304" s="17">
        <v>2923.1432497686101</v>
      </c>
    </row>
    <row r="7305" spans="1:7" x14ac:dyDescent="0.3">
      <c r="A7305" s="17" t="str">
        <f t="shared" si="119"/>
        <v>2022-23Wodonga CityWC2</v>
      </c>
      <c r="B7305" s="17" t="s">
        <v>289</v>
      </c>
      <c r="C7305" s="17" t="s">
        <v>252</v>
      </c>
      <c r="D7305" s="17" t="s">
        <v>293</v>
      </c>
      <c r="E7305" s="17">
        <v>3.3517208110537902</v>
      </c>
      <c r="F7305" s="17">
        <v>6.0319201847867001</v>
      </c>
      <c r="G7305" s="17">
        <v>4.9082267841022498</v>
      </c>
    </row>
    <row r="7306" spans="1:7" x14ac:dyDescent="0.3">
      <c r="A7306" s="17" t="str">
        <f t="shared" si="119"/>
        <v>2022-23Wodonga CitySP4</v>
      </c>
      <c r="B7306" s="17" t="s">
        <v>289</v>
      </c>
      <c r="C7306" s="17" t="s">
        <v>252</v>
      </c>
      <c r="D7306" s="17" t="s">
        <v>319</v>
      </c>
      <c r="E7306" s="17">
        <v>0</v>
      </c>
      <c r="F7306" s="17">
        <v>0.52134335627158601</v>
      </c>
      <c r="G7306" s="17">
        <v>0.62965656565656603</v>
      </c>
    </row>
    <row r="7307" spans="1:7" x14ac:dyDescent="0.3">
      <c r="A7307" s="17" t="str">
        <f t="shared" si="119"/>
        <v>2022-23Wodonga CitySP2</v>
      </c>
      <c r="B7307" s="17" t="s">
        <v>289</v>
      </c>
      <c r="C7307" s="17" t="s">
        <v>252</v>
      </c>
      <c r="D7307" s="17" t="s">
        <v>38</v>
      </c>
      <c r="E7307" s="17">
        <v>0.68098159509202405</v>
      </c>
      <c r="F7307" s="17">
        <v>0.63316761822819201</v>
      </c>
      <c r="G7307" s="17">
        <v>0.63595194745046402</v>
      </c>
    </row>
    <row r="7308" spans="1:7" x14ac:dyDescent="0.3">
      <c r="A7308" s="17" t="str">
        <f t="shared" si="119"/>
        <v>2022-23Wodonga CitySP1</v>
      </c>
      <c r="B7308" s="17" t="s">
        <v>289</v>
      </c>
      <c r="C7308" s="17" t="s">
        <v>252</v>
      </c>
      <c r="D7308" s="17" t="s">
        <v>305</v>
      </c>
      <c r="E7308" s="17">
        <v>77</v>
      </c>
      <c r="F7308" s="17">
        <v>87.031818181818196</v>
      </c>
      <c r="G7308" s="17">
        <v>80.599999999999994</v>
      </c>
    </row>
    <row r="7309" spans="1:7" x14ac:dyDescent="0.3">
      <c r="A7309" s="17" t="str">
        <f t="shared" si="119"/>
        <v>2022-23Wodonga CityWC3</v>
      </c>
      <c r="B7309" s="17" t="s">
        <v>289</v>
      </c>
      <c r="C7309" s="17" t="s">
        <v>252</v>
      </c>
      <c r="D7309" s="17" t="s">
        <v>292</v>
      </c>
      <c r="E7309" s="17">
        <v>74.164752502028705</v>
      </c>
      <c r="F7309" s="17">
        <v>137.95516789220801</v>
      </c>
      <c r="G7309" s="17">
        <v>124.253278087631</v>
      </c>
    </row>
    <row r="7310" spans="1:7" x14ac:dyDescent="0.3">
      <c r="A7310" s="17" t="str">
        <f t="shared" si="119"/>
        <v>2022-23Wodonga CityO3</v>
      </c>
      <c r="B7310" s="17" t="s">
        <v>289</v>
      </c>
      <c r="C7310" s="17" t="s">
        <v>252</v>
      </c>
      <c r="D7310" s="17" t="s">
        <v>314</v>
      </c>
      <c r="E7310" s="17">
        <v>6.4060414051447606E-2</v>
      </c>
      <c r="F7310" s="17">
        <v>2.9313650044590699E-2</v>
      </c>
      <c r="G7310" s="17">
        <v>4.1339186733238699E-2</v>
      </c>
    </row>
    <row r="7311" spans="1:7" x14ac:dyDescent="0.3">
      <c r="A7311" s="17" t="str">
        <f t="shared" si="119"/>
        <v>2022-23Wodonga CityO4</v>
      </c>
      <c r="B7311" s="17" t="s">
        <v>289</v>
      </c>
      <c r="C7311" s="17" t="s">
        <v>252</v>
      </c>
      <c r="D7311" s="17" t="s">
        <v>313</v>
      </c>
      <c r="E7311" s="17">
        <v>0.25322133702805699</v>
      </c>
      <c r="F7311" s="17">
        <v>0.195570360867104</v>
      </c>
      <c r="G7311" s="17">
        <v>0.33077351202828098</v>
      </c>
    </row>
    <row r="7312" spans="1:7" x14ac:dyDescent="0.3">
      <c r="A7312" s="17" t="str">
        <f t="shared" si="119"/>
        <v>2022-23Wodonga CityO5</v>
      </c>
      <c r="B7312" s="17" t="s">
        <v>289</v>
      </c>
      <c r="C7312" s="17" t="s">
        <v>252</v>
      </c>
      <c r="D7312" s="17" t="s">
        <v>70</v>
      </c>
      <c r="E7312" s="17">
        <v>0.78227808814401001</v>
      </c>
      <c r="F7312" s="17">
        <v>1.1059595598276799</v>
      </c>
      <c r="G7312" s="17">
        <v>0.93909639972016701</v>
      </c>
    </row>
    <row r="7313" spans="1:7" x14ac:dyDescent="0.3">
      <c r="A7313" s="17" t="str">
        <f t="shared" si="119"/>
        <v>2022-23Wodonga CityOP1</v>
      </c>
      <c r="B7313" s="17" t="s">
        <v>289</v>
      </c>
      <c r="C7313" s="17" t="s">
        <v>252</v>
      </c>
      <c r="D7313" s="17" t="s">
        <v>306</v>
      </c>
      <c r="E7313" s="17">
        <v>-1.5036008642074099</v>
      </c>
      <c r="F7313" s="17">
        <v>-1.20220242720441E-2</v>
      </c>
      <c r="G7313" s="17">
        <v>-0.13145633104388799</v>
      </c>
    </row>
    <row r="7314" spans="1:7" x14ac:dyDescent="0.3">
      <c r="A7314" s="17" t="str">
        <f t="shared" si="119"/>
        <v>2022-23Wodonga CityS1</v>
      </c>
      <c r="B7314" s="17" t="s">
        <v>289</v>
      </c>
      <c r="C7314" s="17" t="s">
        <v>252</v>
      </c>
      <c r="D7314" s="17" t="s">
        <v>116</v>
      </c>
      <c r="E7314" s="17">
        <v>0.66932063695286903</v>
      </c>
      <c r="F7314" s="17">
        <v>0.58414073656118604</v>
      </c>
      <c r="G7314" s="17">
        <v>0.57434264211577601</v>
      </c>
    </row>
    <row r="7315" spans="1:7" x14ac:dyDescent="0.3">
      <c r="A7315" s="17" t="str">
        <f t="shared" si="119"/>
        <v>2022-23Wodonga CityS2</v>
      </c>
      <c r="B7315" s="17" t="s">
        <v>289</v>
      </c>
      <c r="C7315" s="17" t="s">
        <v>252</v>
      </c>
      <c r="D7315" s="17" t="s">
        <v>317</v>
      </c>
      <c r="E7315" s="17">
        <v>5.0378827461324497E-3</v>
      </c>
      <c r="F7315" s="17">
        <v>3.07688577560212E-3</v>
      </c>
      <c r="G7315" s="17">
        <v>4.4272511861288902E-3</v>
      </c>
    </row>
    <row r="7316" spans="1:7" x14ac:dyDescent="0.3">
      <c r="A7316" s="17" t="str">
        <f t="shared" si="119"/>
        <v>2022-23Wodonga CityC1</v>
      </c>
      <c r="B7316" s="17" t="s">
        <v>289</v>
      </c>
      <c r="C7316" s="17" t="s">
        <v>252</v>
      </c>
      <c r="D7316" s="17" t="s">
        <v>312</v>
      </c>
      <c r="E7316" s="17">
        <v>4302.1656926778996</v>
      </c>
      <c r="F7316" s="17">
        <v>2409.9772621942202</v>
      </c>
      <c r="G7316" s="17">
        <v>2419.9557779638999</v>
      </c>
    </row>
    <row r="7317" spans="1:7" x14ac:dyDescent="0.3">
      <c r="A7317" s="17" t="str">
        <f t="shared" si="119"/>
        <v>2022-23Wodonga CityC2</v>
      </c>
      <c r="B7317" s="17" t="s">
        <v>289</v>
      </c>
      <c r="C7317" s="17" t="s">
        <v>252</v>
      </c>
      <c r="D7317" s="17" t="s">
        <v>311</v>
      </c>
      <c r="E7317" s="17">
        <v>12581.024407012699</v>
      </c>
      <c r="F7317" s="17">
        <v>17890.101708148799</v>
      </c>
      <c r="G7317" s="17">
        <v>17142.676212951701</v>
      </c>
    </row>
    <row r="7318" spans="1:7" x14ac:dyDescent="0.3">
      <c r="A7318" s="17" t="str">
        <f t="shared" si="119"/>
        <v>2022-23Wodonga CityC3</v>
      </c>
      <c r="B7318" s="17" t="s">
        <v>289</v>
      </c>
      <c r="C7318" s="17" t="s">
        <v>252</v>
      </c>
      <c r="D7318" s="17" t="s">
        <v>310</v>
      </c>
      <c r="E7318" s="17">
        <v>77.504440497335693</v>
      </c>
      <c r="F7318" s="17">
        <v>105.235536283898</v>
      </c>
      <c r="G7318" s="17">
        <v>52.680318860991498</v>
      </c>
    </row>
    <row r="7319" spans="1:7" x14ac:dyDescent="0.3">
      <c r="A7319" s="17" t="str">
        <f t="shared" si="119"/>
        <v>2022-23Wodonga CityC4</v>
      </c>
      <c r="B7319" s="17" t="s">
        <v>289</v>
      </c>
      <c r="C7319" s="17" t="s">
        <v>252</v>
      </c>
      <c r="D7319" s="17" t="s">
        <v>309</v>
      </c>
      <c r="E7319" s="17">
        <v>1323.2496848859901</v>
      </c>
      <c r="F7319" s="17">
        <v>1671.0885249641201</v>
      </c>
      <c r="G7319" s="17">
        <v>1674.3762697054799</v>
      </c>
    </row>
    <row r="7320" spans="1:7" x14ac:dyDescent="0.3">
      <c r="A7320" s="17" t="str">
        <f t="shared" si="119"/>
        <v>2022-23Wodonga CityC5</v>
      </c>
      <c r="B7320" s="17" t="s">
        <v>289</v>
      </c>
      <c r="C7320" s="17" t="s">
        <v>252</v>
      </c>
      <c r="D7320" s="17" t="s">
        <v>308</v>
      </c>
      <c r="E7320" s="17">
        <v>373.59917497421799</v>
      </c>
      <c r="F7320" s="17">
        <v>564.26027484438498</v>
      </c>
      <c r="G7320" s="17">
        <v>449.27192534651198</v>
      </c>
    </row>
    <row r="7321" spans="1:7" x14ac:dyDescent="0.3">
      <c r="A7321" s="17" t="str">
        <f t="shared" si="119"/>
        <v>2022-23Wodonga CityC6</v>
      </c>
      <c r="B7321" s="17" t="s">
        <v>289</v>
      </c>
      <c r="C7321" s="17" t="s">
        <v>252</v>
      </c>
      <c r="D7321" s="17" t="s">
        <v>307</v>
      </c>
      <c r="E7321" s="17">
        <v>3</v>
      </c>
      <c r="F7321" s="17">
        <v>5.4936708860759502</v>
      </c>
      <c r="G7321" s="17">
        <v>3.4</v>
      </c>
    </row>
    <row r="7322" spans="1:7" x14ac:dyDescent="0.3">
      <c r="A7322" s="17" t="str">
        <f t="shared" si="119"/>
        <v>2022-23Wodonga CityC7</v>
      </c>
      <c r="B7322" s="17" t="s">
        <v>289</v>
      </c>
      <c r="C7322" s="17" t="s">
        <v>252</v>
      </c>
      <c r="D7322" s="17" t="s">
        <v>296</v>
      </c>
      <c r="E7322" s="17">
        <v>0.16415410385259599</v>
      </c>
      <c r="F7322" s="17">
        <v>0.182727611163157</v>
      </c>
      <c r="G7322" s="17">
        <v>0.17335633651684701</v>
      </c>
    </row>
    <row r="7323" spans="1:7" x14ac:dyDescent="0.3">
      <c r="A7323" s="17" t="str">
        <f t="shared" si="119"/>
        <v>2022-23Wodonga CityR5</v>
      </c>
      <c r="B7323" s="17" t="s">
        <v>289</v>
      </c>
      <c r="C7323" s="17" t="s">
        <v>252</v>
      </c>
      <c r="D7323" s="17" t="s">
        <v>298</v>
      </c>
      <c r="E7323" s="17">
        <v>53</v>
      </c>
      <c r="F7323" s="17">
        <v>50.147435897435898</v>
      </c>
      <c r="G7323" s="17">
        <v>48.4</v>
      </c>
    </row>
    <row r="7324" spans="1:7" x14ac:dyDescent="0.3">
      <c r="A7324" s="17" t="str">
        <f t="shared" si="119"/>
        <v>2022-23Wodonga CityFS4</v>
      </c>
      <c r="B7324" s="17" t="s">
        <v>289</v>
      </c>
      <c r="C7324" s="17" t="s">
        <v>252</v>
      </c>
      <c r="D7324" s="17" t="s">
        <v>339</v>
      </c>
      <c r="E7324" s="17">
        <v>0.98795180722891596</v>
      </c>
      <c r="F7324" s="17">
        <v>0.84019844555310996</v>
      </c>
      <c r="G7324" s="17">
        <v>0.88085551404364304</v>
      </c>
    </row>
    <row r="7325" spans="1:7" x14ac:dyDescent="0.3">
      <c r="A7325" s="17" t="str">
        <f t="shared" si="119"/>
        <v>2022-23Wodonga CityR4</v>
      </c>
      <c r="B7325" s="17" t="s">
        <v>289</v>
      </c>
      <c r="C7325" s="17" t="s">
        <v>252</v>
      </c>
      <c r="D7325" s="17" t="s">
        <v>290</v>
      </c>
      <c r="E7325" s="17">
        <v>8.9804847170687996</v>
      </c>
      <c r="F7325" s="17">
        <v>18.264228852014799</v>
      </c>
      <c r="G7325" s="17">
        <v>9.6617727314557005</v>
      </c>
    </row>
    <row r="7326" spans="1:7" x14ac:dyDescent="0.3">
      <c r="A7326" s="17" t="str">
        <f t="shared" si="119"/>
        <v>2022-23Wodonga CityG2</v>
      </c>
      <c r="B7326" s="17" t="s">
        <v>289</v>
      </c>
      <c r="C7326" s="17" t="s">
        <v>252</v>
      </c>
      <c r="D7326" s="17" t="s">
        <v>22</v>
      </c>
      <c r="E7326" s="17">
        <v>55</v>
      </c>
      <c r="F7326" s="17">
        <v>53.875641025641002</v>
      </c>
      <c r="G7326" s="17">
        <v>50.6</v>
      </c>
    </row>
    <row r="7327" spans="1:7" x14ac:dyDescent="0.3">
      <c r="A7327" s="17" t="str">
        <f t="shared" si="119"/>
        <v>2022-23Wodonga CityAF2</v>
      </c>
      <c r="B7327" s="17" t="s">
        <v>289</v>
      </c>
      <c r="C7327" s="17" t="s">
        <v>252</v>
      </c>
      <c r="D7327" s="17" t="s">
        <v>321</v>
      </c>
      <c r="E7327" s="17">
        <v>4.5</v>
      </c>
      <c r="F7327" s="17">
        <v>1.5932435144763899</v>
      </c>
      <c r="G7327" s="17">
        <v>1.25901098901099</v>
      </c>
    </row>
    <row r="7328" spans="1:7" x14ac:dyDescent="0.3">
      <c r="A7328" s="17" t="str">
        <f t="shared" si="119"/>
        <v>2022-23Wodonga CityAF6</v>
      </c>
      <c r="B7328" s="17" t="s">
        <v>289</v>
      </c>
      <c r="C7328" s="17" t="s">
        <v>252</v>
      </c>
      <c r="D7328" s="17" t="s">
        <v>332</v>
      </c>
      <c r="E7328" s="17">
        <v>6.8221152744356601</v>
      </c>
      <c r="F7328" s="17">
        <v>4.5893074838611296</v>
      </c>
      <c r="G7328" s="17">
        <v>5.7922074451604901</v>
      </c>
    </row>
    <row r="7329" spans="1:7" x14ac:dyDescent="0.3">
      <c r="A7329" s="17" t="str">
        <f t="shared" si="119"/>
        <v>2022-23Wodonga CityAF7</v>
      </c>
      <c r="B7329" s="17" t="s">
        <v>289</v>
      </c>
      <c r="C7329" s="17" t="s">
        <v>252</v>
      </c>
      <c r="D7329" s="17" t="s">
        <v>322</v>
      </c>
      <c r="E7329" s="17">
        <v>3.1895808628641902</v>
      </c>
      <c r="F7329" s="17">
        <v>11.500413423283</v>
      </c>
      <c r="G7329" s="17">
        <v>5.3552071712788498</v>
      </c>
    </row>
    <row r="7330" spans="1:7" x14ac:dyDescent="0.3">
      <c r="A7330" s="17" t="str">
        <f t="shared" si="119"/>
        <v>2022-23Wodonga CityAM1</v>
      </c>
      <c r="B7330" s="17" t="s">
        <v>289</v>
      </c>
      <c r="C7330" s="17" t="s">
        <v>252</v>
      </c>
      <c r="D7330" s="17" t="s">
        <v>318</v>
      </c>
      <c r="E7330" s="17">
        <v>1.61749347258486</v>
      </c>
      <c r="F7330" s="17">
        <v>1.9084866693768601</v>
      </c>
      <c r="G7330" s="17">
        <v>1.6666761210683301</v>
      </c>
    </row>
    <row r="7331" spans="1:7" x14ac:dyDescent="0.3">
      <c r="A7331" s="17" t="str">
        <f t="shared" si="119"/>
        <v>2022-23Wodonga CityAM2</v>
      </c>
      <c r="B7331" s="17" t="s">
        <v>289</v>
      </c>
      <c r="C7331" s="17" t="s">
        <v>252</v>
      </c>
      <c r="D7331" s="17" t="s">
        <v>323</v>
      </c>
      <c r="E7331" s="17">
        <v>0.66074950690335299</v>
      </c>
      <c r="F7331" s="17">
        <v>0.43219647255364302</v>
      </c>
      <c r="G7331" s="17">
        <v>0.379595454630824</v>
      </c>
    </row>
    <row r="7332" spans="1:7" x14ac:dyDescent="0.3">
      <c r="A7332" s="17" t="str">
        <f t="shared" si="119"/>
        <v>2022-23Wodonga CityAM5</v>
      </c>
      <c r="B7332" s="17" t="s">
        <v>289</v>
      </c>
      <c r="C7332" s="17" t="s">
        <v>252</v>
      </c>
      <c r="D7332" s="17" t="s">
        <v>324</v>
      </c>
      <c r="E7332" s="17">
        <v>0.18737672583826401</v>
      </c>
      <c r="F7332" s="17">
        <v>0.36645320055673702</v>
      </c>
      <c r="G7332" s="17">
        <v>0.44620903938154799</v>
      </c>
    </row>
    <row r="7333" spans="1:7" x14ac:dyDescent="0.3">
      <c r="A7333" s="17" t="str">
        <f t="shared" si="119"/>
        <v>2022-23Wodonga CityAM6</v>
      </c>
      <c r="B7333" s="17" t="s">
        <v>289</v>
      </c>
      <c r="C7333" s="17" t="s">
        <v>252</v>
      </c>
      <c r="D7333" s="17" t="s">
        <v>325</v>
      </c>
      <c r="E7333" s="17">
        <v>9.8150567205225201</v>
      </c>
      <c r="F7333" s="17">
        <v>14.217352510829301</v>
      </c>
      <c r="G7333" s="17">
        <v>17.388015744710501</v>
      </c>
    </row>
    <row r="7334" spans="1:7" x14ac:dyDescent="0.3">
      <c r="A7334" s="17" t="str">
        <f t="shared" si="119"/>
        <v>2022-23Wodonga CityAM7</v>
      </c>
      <c r="B7334" s="17" t="s">
        <v>289</v>
      </c>
      <c r="C7334" s="17" t="s">
        <v>252</v>
      </c>
      <c r="D7334" s="17" t="s">
        <v>326</v>
      </c>
      <c r="E7334" s="17">
        <v>0</v>
      </c>
      <c r="F7334" s="17">
        <v>0.63968792645263195</v>
      </c>
      <c r="G7334" s="17">
        <v>0.59411764705882397</v>
      </c>
    </row>
    <row r="7335" spans="1:7" x14ac:dyDescent="0.3">
      <c r="A7335" s="17" t="str">
        <f t="shared" si="119"/>
        <v>2022-23Wodonga CityFS1</v>
      </c>
      <c r="B7335" s="17" t="s">
        <v>289</v>
      </c>
      <c r="C7335" s="17" t="s">
        <v>252</v>
      </c>
      <c r="D7335" s="17" t="s">
        <v>327</v>
      </c>
      <c r="E7335" s="17">
        <v>1.13636363636364</v>
      </c>
      <c r="F7335" s="17">
        <v>2.0179266072490498</v>
      </c>
      <c r="G7335" s="17">
        <v>2.4762689024107498</v>
      </c>
    </row>
    <row r="7336" spans="1:7" x14ac:dyDescent="0.3">
      <c r="A7336" s="17" t="str">
        <f t="shared" si="119"/>
        <v>2022-23Wodonga CityFS2</v>
      </c>
      <c r="B7336" s="17" t="s">
        <v>289</v>
      </c>
      <c r="C7336" s="17" t="s">
        <v>252</v>
      </c>
      <c r="D7336" s="17" t="s">
        <v>328</v>
      </c>
      <c r="E7336" s="17">
        <v>1</v>
      </c>
      <c r="F7336" s="17">
        <v>0.86800034719728203</v>
      </c>
      <c r="G7336" s="17">
        <v>0.77116351174723297</v>
      </c>
    </row>
    <row r="7337" spans="1:7" x14ac:dyDescent="0.3">
      <c r="A7337" s="17" t="str">
        <f t="shared" si="119"/>
        <v>2022-23Wodonga CityFS3</v>
      </c>
      <c r="B7337" s="17" t="s">
        <v>289</v>
      </c>
      <c r="C7337" s="17" t="s">
        <v>252</v>
      </c>
      <c r="D7337" s="17" t="s">
        <v>333</v>
      </c>
      <c r="E7337" s="17">
        <v>400.53584229390702</v>
      </c>
      <c r="F7337" s="17">
        <v>533.95638105639796</v>
      </c>
      <c r="G7337" s="17">
        <v>563.69692671476901</v>
      </c>
    </row>
    <row r="7338" spans="1:7" x14ac:dyDescent="0.3">
      <c r="A7338" s="17" t="str">
        <f t="shared" si="119"/>
        <v>2022-23Wodonga CityG1</v>
      </c>
      <c r="B7338" s="17" t="s">
        <v>289</v>
      </c>
      <c r="C7338" s="17" t="s">
        <v>252</v>
      </c>
      <c r="D7338" s="17" t="s">
        <v>338</v>
      </c>
      <c r="E7338" s="17">
        <v>0.118012422360248</v>
      </c>
      <c r="F7338" s="17">
        <v>8.9952113267928305E-2</v>
      </c>
      <c r="G7338" s="17">
        <v>0.12700613505196301</v>
      </c>
    </row>
    <row r="7339" spans="1:7" x14ac:dyDescent="0.3">
      <c r="A7339" s="17" t="str">
        <f t="shared" si="119"/>
        <v>2022-23Wodonga CityG3</v>
      </c>
      <c r="B7339" s="17" t="s">
        <v>289</v>
      </c>
      <c r="C7339" s="17" t="s">
        <v>252</v>
      </c>
      <c r="D7339" s="17" t="s">
        <v>337</v>
      </c>
      <c r="E7339" s="17">
        <v>1</v>
      </c>
      <c r="F7339" s="17">
        <v>0.926844095214302</v>
      </c>
      <c r="G7339" s="17">
        <v>0.94819010354724598</v>
      </c>
    </row>
    <row r="7340" spans="1:7" x14ac:dyDescent="0.3">
      <c r="A7340" s="17" t="str">
        <f t="shared" si="119"/>
        <v>2022-23Wodonga CityMC5</v>
      </c>
      <c r="B7340" s="17" t="s">
        <v>289</v>
      </c>
      <c r="C7340" s="17" t="s">
        <v>252</v>
      </c>
      <c r="D7340" s="17" t="s">
        <v>303</v>
      </c>
      <c r="E7340" s="17">
        <v>0.72018348623853201</v>
      </c>
      <c r="F7340" s="17">
        <v>0.822019356937015</v>
      </c>
      <c r="G7340" s="17">
        <v>0.81121178764559199</v>
      </c>
    </row>
    <row r="7341" spans="1:7" x14ac:dyDescent="0.3">
      <c r="A7341" s="17" t="str">
        <f t="shared" si="119"/>
        <v>2022-23Wodonga CityR2</v>
      </c>
      <c r="B7341" s="17" t="s">
        <v>289</v>
      </c>
      <c r="C7341" s="17" t="s">
        <v>252</v>
      </c>
      <c r="D7341" s="17" t="s">
        <v>31</v>
      </c>
      <c r="E7341" s="17">
        <v>0.97521126760563404</v>
      </c>
      <c r="F7341" s="17">
        <v>0.96653235715222696</v>
      </c>
      <c r="G7341" s="17">
        <v>0.97593315653796098</v>
      </c>
    </row>
    <row r="7342" spans="1:7" x14ac:dyDescent="0.3">
      <c r="A7342" s="17" t="str">
        <f t="shared" si="119"/>
        <v>2022-23Wodonga CityG4</v>
      </c>
      <c r="B7342" s="17" t="s">
        <v>289</v>
      </c>
      <c r="C7342" s="17" t="s">
        <v>252</v>
      </c>
      <c r="D7342" s="17" t="s">
        <v>336</v>
      </c>
      <c r="E7342" s="17">
        <v>52388.285714285703</v>
      </c>
      <c r="F7342" s="17">
        <v>57531.340882433498</v>
      </c>
      <c r="G7342" s="17">
        <v>53316.822090909103</v>
      </c>
    </row>
    <row r="7343" spans="1:7" x14ac:dyDescent="0.3">
      <c r="A7343" s="17" t="str">
        <f t="shared" si="119"/>
        <v>2022-23Wodonga CityMC6</v>
      </c>
      <c r="B7343" s="17" t="s">
        <v>289</v>
      </c>
      <c r="C7343" s="17" t="s">
        <v>252</v>
      </c>
      <c r="D7343" s="17" t="s">
        <v>302</v>
      </c>
      <c r="E7343" s="17">
        <v>0.91881188118811896</v>
      </c>
      <c r="F7343" s="17">
        <v>0.97788007754137096</v>
      </c>
      <c r="G7343" s="17">
        <v>0.95954851588305601</v>
      </c>
    </row>
    <row r="7344" spans="1:7" x14ac:dyDescent="0.3">
      <c r="A7344" s="17" t="str">
        <f t="shared" si="119"/>
        <v>2022-23Wodonga CityR3</v>
      </c>
      <c r="B7344" s="17" t="s">
        <v>289</v>
      </c>
      <c r="C7344" s="17" t="s">
        <v>252</v>
      </c>
      <c r="D7344" s="17" t="s">
        <v>300</v>
      </c>
      <c r="E7344" s="17">
        <v>43.184277198211603</v>
      </c>
      <c r="F7344" s="17">
        <v>112.740943187181</v>
      </c>
      <c r="G7344" s="17">
        <v>146.022108612099</v>
      </c>
    </row>
    <row r="7345" spans="1:7" x14ac:dyDescent="0.3">
      <c r="A7345" s="17" t="str">
        <f t="shared" ref="A7345:A7408" si="120">CONCATENATE(B7345,C7345,D7345)</f>
        <v>2022-23Wodonga CityMC4</v>
      </c>
      <c r="B7345" s="17" t="s">
        <v>289</v>
      </c>
      <c r="C7345" s="17" t="s">
        <v>252</v>
      </c>
      <c r="D7345" s="17" t="s">
        <v>304</v>
      </c>
      <c r="E7345" s="17">
        <v>0.71105694659871499</v>
      </c>
      <c r="F7345" s="17">
        <v>0.77911428914280301</v>
      </c>
      <c r="G7345" s="17">
        <v>0.77587501684976401</v>
      </c>
    </row>
    <row r="7346" spans="1:7" x14ac:dyDescent="0.3">
      <c r="A7346" s="17" t="str">
        <f t="shared" si="120"/>
        <v>2022-23Wodonga CityMC3</v>
      </c>
      <c r="B7346" s="17" t="s">
        <v>289</v>
      </c>
      <c r="C7346" s="17" t="s">
        <v>252</v>
      </c>
      <c r="D7346" s="17" t="s">
        <v>297</v>
      </c>
      <c r="E7346" s="17">
        <v>80.546519909355794</v>
      </c>
      <c r="F7346" s="17">
        <v>86.610523781947194</v>
      </c>
      <c r="G7346" s="17">
        <v>78.938040691987098</v>
      </c>
    </row>
    <row r="7347" spans="1:7" x14ac:dyDescent="0.3">
      <c r="A7347" s="17" t="str">
        <f t="shared" si="120"/>
        <v>2022-23Wodonga CityMC2</v>
      </c>
      <c r="B7347" s="17" t="s">
        <v>289</v>
      </c>
      <c r="C7347" s="17" t="s">
        <v>252</v>
      </c>
      <c r="D7347" s="17" t="s">
        <v>320</v>
      </c>
      <c r="E7347" s="17">
        <v>1.0158415841584201</v>
      </c>
      <c r="F7347" s="17">
        <v>1.02181898787823</v>
      </c>
      <c r="G7347" s="17">
        <v>1.00852204974094</v>
      </c>
    </row>
    <row r="7348" spans="1:7" x14ac:dyDescent="0.3">
      <c r="A7348" s="17" t="str">
        <f t="shared" si="120"/>
        <v>2022-23Wodonga CityLB5</v>
      </c>
      <c r="B7348" s="17" t="s">
        <v>289</v>
      </c>
      <c r="C7348" s="17" t="s">
        <v>252</v>
      </c>
      <c r="D7348" s="17" t="s">
        <v>330</v>
      </c>
      <c r="E7348" s="17">
        <v>31.6903632405179</v>
      </c>
      <c r="F7348" s="17">
        <v>35.380655636704098</v>
      </c>
      <c r="G7348" s="17">
        <v>32.999977382226199</v>
      </c>
    </row>
    <row r="7349" spans="1:7" x14ac:dyDescent="0.3">
      <c r="A7349" s="17" t="str">
        <f t="shared" si="120"/>
        <v>2022-23Wodonga CityLB4</v>
      </c>
      <c r="B7349" s="17" t="s">
        <v>289</v>
      </c>
      <c r="C7349" s="17" t="s">
        <v>252</v>
      </c>
      <c r="D7349" s="17" t="s">
        <v>331</v>
      </c>
      <c r="E7349" s="17">
        <v>8.7725801842712905E-2</v>
      </c>
      <c r="F7349" s="17">
        <v>0.122091598425925</v>
      </c>
      <c r="G7349" s="17">
        <v>9.6759977478596604E-2</v>
      </c>
    </row>
    <row r="7350" spans="1:7" x14ac:dyDescent="0.3">
      <c r="A7350" s="17" t="str">
        <f t="shared" si="120"/>
        <v>2022-23Wodonga CityLB2</v>
      </c>
      <c r="B7350" s="17" t="s">
        <v>289</v>
      </c>
      <c r="C7350" s="17" t="s">
        <v>252</v>
      </c>
      <c r="D7350" s="17" t="s">
        <v>334</v>
      </c>
      <c r="E7350" s="17">
        <v>0.72777514872904303</v>
      </c>
      <c r="F7350" s="17">
        <v>0.62179871830665301</v>
      </c>
      <c r="G7350" s="17">
        <v>0.634669534369671</v>
      </c>
    </row>
    <row r="7351" spans="1:7" x14ac:dyDescent="0.3">
      <c r="A7351" s="17" t="str">
        <f t="shared" si="120"/>
        <v>2022-23Wodonga CityLB1</v>
      </c>
      <c r="B7351" s="17" t="s">
        <v>289</v>
      </c>
      <c r="C7351" s="17" t="s">
        <v>252</v>
      </c>
      <c r="D7351" s="17" t="s">
        <v>329</v>
      </c>
      <c r="E7351" s="17">
        <v>3.9247314966145201</v>
      </c>
      <c r="F7351" s="17">
        <v>3.7135197666989099</v>
      </c>
      <c r="G7351" s="17">
        <v>3.22169324684495</v>
      </c>
    </row>
    <row r="7352" spans="1:7" x14ac:dyDescent="0.3">
      <c r="A7352" s="17" t="str">
        <f t="shared" si="120"/>
        <v>2022-23Wodonga CityG5</v>
      </c>
      <c r="B7352" s="17" t="s">
        <v>289</v>
      </c>
      <c r="C7352" s="17" t="s">
        <v>252</v>
      </c>
      <c r="D7352" s="17" t="s">
        <v>335</v>
      </c>
      <c r="E7352" s="17">
        <v>54</v>
      </c>
      <c r="F7352" s="17">
        <v>53.15</v>
      </c>
      <c r="G7352" s="17">
        <v>50.3</v>
      </c>
    </row>
    <row r="7353" spans="1:7" x14ac:dyDescent="0.3">
      <c r="A7353" s="17" t="str">
        <f t="shared" si="120"/>
        <v>2022-23Wodonga CityR1</v>
      </c>
      <c r="B7353" s="17" t="s">
        <v>289</v>
      </c>
      <c r="C7353" s="17" t="s">
        <v>252</v>
      </c>
      <c r="D7353" s="17" t="s">
        <v>301</v>
      </c>
      <c r="E7353" s="17">
        <v>17.7062374245473</v>
      </c>
      <c r="F7353" s="17">
        <v>82.350770672540904</v>
      </c>
      <c r="G7353" s="17">
        <v>78.199823785361403</v>
      </c>
    </row>
    <row r="7354" spans="1:7" x14ac:dyDescent="0.3">
      <c r="A7354" s="17" t="str">
        <f t="shared" si="120"/>
        <v>2022-23Wyndham CityL1</v>
      </c>
      <c r="B7354" s="17" t="s">
        <v>289</v>
      </c>
      <c r="C7354" s="17" t="s">
        <v>196</v>
      </c>
      <c r="D7354" s="17" t="s">
        <v>63</v>
      </c>
      <c r="E7354" s="17">
        <v>3.7492930211522202</v>
      </c>
      <c r="F7354" s="17">
        <v>2.64124785824758</v>
      </c>
      <c r="G7354" s="17">
        <v>2.9099506913617801</v>
      </c>
    </row>
    <row r="7355" spans="1:7" x14ac:dyDescent="0.3">
      <c r="A7355" s="17" t="str">
        <f t="shared" si="120"/>
        <v>2022-23Wyndham CityE4</v>
      </c>
      <c r="B7355" s="17" t="s">
        <v>289</v>
      </c>
      <c r="C7355" s="17" t="s">
        <v>196</v>
      </c>
      <c r="D7355" s="17" t="s">
        <v>299</v>
      </c>
      <c r="E7355" s="17">
        <v>1840.88130524856</v>
      </c>
      <c r="F7355" s="17">
        <v>1846.8824585038799</v>
      </c>
      <c r="G7355" s="17">
        <v>1863.0351527635601</v>
      </c>
    </row>
    <row r="7356" spans="1:7" x14ac:dyDescent="0.3">
      <c r="A7356" s="17" t="str">
        <f t="shared" si="120"/>
        <v>2022-23Wyndham CityE2</v>
      </c>
      <c r="B7356" s="17" t="s">
        <v>289</v>
      </c>
      <c r="C7356" s="17" t="s">
        <v>196</v>
      </c>
      <c r="D7356" s="17" t="s">
        <v>54</v>
      </c>
      <c r="E7356" s="17">
        <v>3925.5228458056399</v>
      </c>
      <c r="F7356" s="17">
        <v>3923.0064852901201</v>
      </c>
      <c r="G7356" s="17">
        <v>3358.7635653862599</v>
      </c>
    </row>
    <row r="7357" spans="1:7" x14ac:dyDescent="0.3">
      <c r="A7357" s="17" t="str">
        <f t="shared" si="120"/>
        <v>2022-23Wyndham CityWC5</v>
      </c>
      <c r="B7357" s="17" t="s">
        <v>289</v>
      </c>
      <c r="C7357" s="17" t="s">
        <v>196</v>
      </c>
      <c r="D7357" s="17" t="s">
        <v>46</v>
      </c>
      <c r="E7357" s="17">
        <v>0.37934209683958903</v>
      </c>
      <c r="F7357" s="17">
        <v>0.48157373029276901</v>
      </c>
      <c r="G7357" s="17">
        <v>0.49025120835702801</v>
      </c>
    </row>
    <row r="7358" spans="1:7" x14ac:dyDescent="0.3">
      <c r="A7358" s="17" t="str">
        <f t="shared" si="120"/>
        <v>2022-23Wyndham CityWC4</v>
      </c>
      <c r="B7358" s="17" t="s">
        <v>289</v>
      </c>
      <c r="C7358" s="17" t="s">
        <v>196</v>
      </c>
      <c r="D7358" s="17" t="s">
        <v>291</v>
      </c>
      <c r="E7358" s="17">
        <v>53.974870261732903</v>
      </c>
      <c r="F7358" s="17">
        <v>77.599560290157896</v>
      </c>
      <c r="G7358" s="17">
        <v>64.517545824947007</v>
      </c>
    </row>
    <row r="7359" spans="1:7" x14ac:dyDescent="0.3">
      <c r="A7359" s="17" t="str">
        <f t="shared" si="120"/>
        <v>2022-23Wyndham CityWC3</v>
      </c>
      <c r="B7359" s="17" t="s">
        <v>289</v>
      </c>
      <c r="C7359" s="17" t="s">
        <v>196</v>
      </c>
      <c r="D7359" s="17" t="s">
        <v>292</v>
      </c>
      <c r="E7359" s="17">
        <v>152.95633606742399</v>
      </c>
      <c r="F7359" s="17">
        <v>137.95516789220801</v>
      </c>
      <c r="G7359" s="17">
        <v>135.90783061131901</v>
      </c>
    </row>
    <row r="7360" spans="1:7" x14ac:dyDescent="0.3">
      <c r="A7360" s="17" t="str">
        <f t="shared" si="120"/>
        <v>2022-23Wyndham CityWC2</v>
      </c>
      <c r="B7360" s="17" t="s">
        <v>289</v>
      </c>
      <c r="C7360" s="17" t="s">
        <v>196</v>
      </c>
      <c r="D7360" s="17" t="s">
        <v>293</v>
      </c>
      <c r="E7360" s="17">
        <v>15.649054135912699</v>
      </c>
      <c r="F7360" s="17">
        <v>6.0319201847867001</v>
      </c>
      <c r="G7360" s="17">
        <v>6.4733323122800597</v>
      </c>
    </row>
    <row r="7361" spans="1:7" x14ac:dyDescent="0.3">
      <c r="A7361" s="17" t="str">
        <f t="shared" si="120"/>
        <v>2022-23Wyndham CityWC1</v>
      </c>
      <c r="B7361" s="17" t="s">
        <v>289</v>
      </c>
      <c r="C7361" s="17" t="s">
        <v>196</v>
      </c>
      <c r="D7361" s="17" t="s">
        <v>294</v>
      </c>
      <c r="E7361" s="17">
        <v>283.38690963041898</v>
      </c>
      <c r="F7361" s="17">
        <v>142.272041912909</v>
      </c>
      <c r="G7361" s="17">
        <v>184.95245899027901</v>
      </c>
    </row>
    <row r="7362" spans="1:7" x14ac:dyDescent="0.3">
      <c r="A7362" s="17" t="str">
        <f t="shared" si="120"/>
        <v>2022-23Wyndham CitySP4</v>
      </c>
      <c r="B7362" s="17" t="s">
        <v>289</v>
      </c>
      <c r="C7362" s="17" t="s">
        <v>196</v>
      </c>
      <c r="D7362" s="17" t="s">
        <v>319</v>
      </c>
      <c r="E7362" s="17">
        <v>0.55555555555555602</v>
      </c>
      <c r="F7362" s="17">
        <v>0.52134335627158601</v>
      </c>
      <c r="G7362" s="17">
        <v>0.50393032081628597</v>
      </c>
    </row>
    <row r="7363" spans="1:7" x14ac:dyDescent="0.3">
      <c r="A7363" s="17" t="str">
        <f t="shared" si="120"/>
        <v>2022-23Wyndham CitySP3</v>
      </c>
      <c r="B7363" s="17" t="s">
        <v>289</v>
      </c>
      <c r="C7363" s="17" t="s">
        <v>196</v>
      </c>
      <c r="D7363" s="17" t="s">
        <v>295</v>
      </c>
      <c r="E7363" s="17">
        <v>3751.86308695652</v>
      </c>
      <c r="F7363" s="17">
        <v>3010.6430743850301</v>
      </c>
      <c r="G7363" s="17">
        <v>3453.49278880476</v>
      </c>
    </row>
    <row r="7364" spans="1:7" x14ac:dyDescent="0.3">
      <c r="A7364" s="17" t="str">
        <f t="shared" si="120"/>
        <v>2022-23Wyndham CityL2</v>
      </c>
      <c r="B7364" s="17" t="s">
        <v>289</v>
      </c>
      <c r="C7364" s="17" t="s">
        <v>196</v>
      </c>
      <c r="D7364" s="17" t="s">
        <v>316</v>
      </c>
      <c r="E7364" s="17">
        <v>-6.7889581870165805E-2</v>
      </c>
      <c r="F7364" s="17">
        <v>0.26483524241297501</v>
      </c>
      <c r="G7364" s="17">
        <v>-0.66629639216946701</v>
      </c>
    </row>
    <row r="7365" spans="1:7" x14ac:dyDescent="0.3">
      <c r="A7365" s="17" t="str">
        <f t="shared" si="120"/>
        <v>2022-23Wyndham CitySP1</v>
      </c>
      <c r="B7365" s="17" t="s">
        <v>289</v>
      </c>
      <c r="C7365" s="17" t="s">
        <v>196</v>
      </c>
      <c r="D7365" s="17" t="s">
        <v>305</v>
      </c>
      <c r="E7365" s="17">
        <v>89</v>
      </c>
      <c r="F7365" s="17">
        <v>87.031818181818196</v>
      </c>
      <c r="G7365" s="17">
        <v>110.444444444444</v>
      </c>
    </row>
    <row r="7366" spans="1:7" x14ac:dyDescent="0.3">
      <c r="A7366" s="17" t="str">
        <f t="shared" si="120"/>
        <v>2022-23Wyndham CityC2</v>
      </c>
      <c r="B7366" s="17" t="s">
        <v>289</v>
      </c>
      <c r="C7366" s="17" t="s">
        <v>196</v>
      </c>
      <c r="D7366" s="17" t="s">
        <v>311</v>
      </c>
      <c r="E7366" s="17">
        <v>15538.6275284408</v>
      </c>
      <c r="F7366" s="17">
        <v>17890.101708148799</v>
      </c>
      <c r="G7366" s="17">
        <v>10680.0975748766</v>
      </c>
    </row>
    <row r="7367" spans="1:7" x14ac:dyDescent="0.3">
      <c r="A7367" s="17" t="str">
        <f t="shared" si="120"/>
        <v>2022-23Wyndham CitySP2</v>
      </c>
      <c r="B7367" s="17" t="s">
        <v>289</v>
      </c>
      <c r="C7367" s="17" t="s">
        <v>196</v>
      </c>
      <c r="D7367" s="17" t="s">
        <v>38</v>
      </c>
      <c r="E7367" s="17">
        <v>0.75458392101551497</v>
      </c>
      <c r="F7367" s="17">
        <v>0.63316761822819201</v>
      </c>
      <c r="G7367" s="17">
        <v>0.54492867954119895</v>
      </c>
    </row>
    <row r="7368" spans="1:7" x14ac:dyDescent="0.3">
      <c r="A7368" s="17" t="str">
        <f t="shared" si="120"/>
        <v>2022-23Wyndham CityO2</v>
      </c>
      <c r="B7368" s="17" t="s">
        <v>289</v>
      </c>
      <c r="C7368" s="17" t="s">
        <v>196</v>
      </c>
      <c r="D7368" s="17" t="s">
        <v>315</v>
      </c>
      <c r="E7368" s="17">
        <v>5.65809808783517E-2</v>
      </c>
      <c r="F7368" s="17">
        <v>0.148505628817174</v>
      </c>
      <c r="G7368" s="17">
        <v>8.4945114513019601E-2</v>
      </c>
    </row>
    <row r="7369" spans="1:7" x14ac:dyDescent="0.3">
      <c r="A7369" s="17" t="str">
        <f t="shared" si="120"/>
        <v>2022-23Wyndham CityO3</v>
      </c>
      <c r="B7369" s="17" t="s">
        <v>289</v>
      </c>
      <c r="C7369" s="17" t="s">
        <v>196</v>
      </c>
      <c r="D7369" s="17" t="s">
        <v>314</v>
      </c>
      <c r="E7369" s="17">
        <v>2.2467684738797298E-3</v>
      </c>
      <c r="F7369" s="17">
        <v>2.9313650044590699E-2</v>
      </c>
      <c r="G7369" s="17">
        <v>2.24248666390559E-2</v>
      </c>
    </row>
    <row r="7370" spans="1:7" x14ac:dyDescent="0.3">
      <c r="A7370" s="17" t="str">
        <f t="shared" si="120"/>
        <v>2022-23Wyndham CityO4</v>
      </c>
      <c r="B7370" s="17" t="s">
        <v>289</v>
      </c>
      <c r="C7370" s="17" t="s">
        <v>196</v>
      </c>
      <c r="D7370" s="17" t="s">
        <v>313</v>
      </c>
      <c r="E7370" s="17">
        <v>0.194150029716363</v>
      </c>
      <c r="F7370" s="17">
        <v>0.195570360867104</v>
      </c>
      <c r="G7370" s="17">
        <v>0.16612803098367299</v>
      </c>
    </row>
    <row r="7371" spans="1:7" x14ac:dyDescent="0.3">
      <c r="A7371" s="17" t="str">
        <f t="shared" si="120"/>
        <v>2022-23Wyndham CityO5</v>
      </c>
      <c r="B7371" s="17" t="s">
        <v>289</v>
      </c>
      <c r="C7371" s="17" t="s">
        <v>196</v>
      </c>
      <c r="D7371" s="17" t="s">
        <v>70</v>
      </c>
      <c r="E7371" s="17">
        <v>0.413397141523281</v>
      </c>
      <c r="F7371" s="17">
        <v>1.1059595598276799</v>
      </c>
      <c r="G7371" s="17">
        <v>0.80614445661883105</v>
      </c>
    </row>
    <row r="7372" spans="1:7" x14ac:dyDescent="0.3">
      <c r="A7372" s="17" t="str">
        <f t="shared" si="120"/>
        <v>2022-23Wyndham CityOP1</v>
      </c>
      <c r="B7372" s="17" t="s">
        <v>289</v>
      </c>
      <c r="C7372" s="17" t="s">
        <v>196</v>
      </c>
      <c r="D7372" s="17" t="s">
        <v>306</v>
      </c>
      <c r="E7372" s="17">
        <v>-8.2623821282397703E-2</v>
      </c>
      <c r="F7372" s="17">
        <v>-1.20220242720441E-2</v>
      </c>
      <c r="G7372" s="17">
        <v>1.0934352307513899E-2</v>
      </c>
    </row>
    <row r="7373" spans="1:7" x14ac:dyDescent="0.3">
      <c r="A7373" s="17" t="str">
        <f t="shared" si="120"/>
        <v>2022-23Wyndham CityS1</v>
      </c>
      <c r="B7373" s="17" t="s">
        <v>289</v>
      </c>
      <c r="C7373" s="17" t="s">
        <v>196</v>
      </c>
      <c r="D7373" s="17" t="s">
        <v>116</v>
      </c>
      <c r="E7373" s="17">
        <v>0.59633826150615499</v>
      </c>
      <c r="F7373" s="17">
        <v>0.58414073656118604</v>
      </c>
      <c r="G7373" s="17">
        <v>0.65674447058462804</v>
      </c>
    </row>
    <row r="7374" spans="1:7" x14ac:dyDescent="0.3">
      <c r="A7374" s="17" t="str">
        <f t="shared" si="120"/>
        <v>2022-23Wyndham CityC7</v>
      </c>
      <c r="B7374" s="17" t="s">
        <v>289</v>
      </c>
      <c r="C7374" s="17" t="s">
        <v>196</v>
      </c>
      <c r="D7374" s="17" t="s">
        <v>296</v>
      </c>
      <c r="E7374" s="17">
        <v>0.114674441205053</v>
      </c>
      <c r="F7374" s="17">
        <v>0.182727611163157</v>
      </c>
      <c r="G7374" s="17">
        <v>0.166666346395827</v>
      </c>
    </row>
    <row r="7375" spans="1:7" x14ac:dyDescent="0.3">
      <c r="A7375" s="17" t="str">
        <f t="shared" si="120"/>
        <v>2022-23Wyndham CityC1</v>
      </c>
      <c r="B7375" s="17" t="s">
        <v>289</v>
      </c>
      <c r="C7375" s="17" t="s">
        <v>196</v>
      </c>
      <c r="D7375" s="17" t="s">
        <v>312</v>
      </c>
      <c r="E7375" s="17">
        <v>1559.4713566714099</v>
      </c>
      <c r="F7375" s="17">
        <v>2409.9772621942202</v>
      </c>
      <c r="G7375" s="17">
        <v>1412.68854528723</v>
      </c>
    </row>
    <row r="7376" spans="1:7" x14ac:dyDescent="0.3">
      <c r="A7376" s="17" t="str">
        <f t="shared" si="120"/>
        <v>2022-23Wyndham CityC3</v>
      </c>
      <c r="B7376" s="17" t="s">
        <v>289</v>
      </c>
      <c r="C7376" s="17" t="s">
        <v>196</v>
      </c>
      <c r="D7376" s="17" t="s">
        <v>310</v>
      </c>
      <c r="E7376" s="17">
        <v>174.16647855530499</v>
      </c>
      <c r="F7376" s="17">
        <v>105.235536283898</v>
      </c>
      <c r="G7376" s="17">
        <v>131.84469153030301</v>
      </c>
    </row>
    <row r="7377" spans="1:7" x14ac:dyDescent="0.3">
      <c r="A7377" s="17" t="str">
        <f t="shared" si="120"/>
        <v>2022-23Wyndham CityC4</v>
      </c>
      <c r="B7377" s="17" t="s">
        <v>289</v>
      </c>
      <c r="C7377" s="17" t="s">
        <v>196</v>
      </c>
      <c r="D7377" s="17" t="s">
        <v>309</v>
      </c>
      <c r="E7377" s="17">
        <v>1223.25344893284</v>
      </c>
      <c r="F7377" s="17">
        <v>1671.0885249641201</v>
      </c>
      <c r="G7377" s="17">
        <v>1159.8138597319501</v>
      </c>
    </row>
    <row r="7378" spans="1:7" x14ac:dyDescent="0.3">
      <c r="A7378" s="17" t="str">
        <f t="shared" si="120"/>
        <v>2022-23Wyndham CityC5</v>
      </c>
      <c r="B7378" s="17" t="s">
        <v>289</v>
      </c>
      <c r="C7378" s="17" t="s">
        <v>196</v>
      </c>
      <c r="D7378" s="17" t="s">
        <v>308</v>
      </c>
      <c r="E7378" s="17">
        <v>203.546841064989</v>
      </c>
      <c r="F7378" s="17">
        <v>564.26027484438498</v>
      </c>
      <c r="G7378" s="17">
        <v>194.45749852549801</v>
      </c>
    </row>
    <row r="7379" spans="1:7" x14ac:dyDescent="0.3">
      <c r="A7379" s="17" t="str">
        <f t="shared" si="120"/>
        <v>2022-23Wyndham CityC6</v>
      </c>
      <c r="B7379" s="17" t="s">
        <v>289</v>
      </c>
      <c r="C7379" s="17" t="s">
        <v>196</v>
      </c>
      <c r="D7379" s="17" t="s">
        <v>307</v>
      </c>
      <c r="E7379" s="17">
        <v>6</v>
      </c>
      <c r="F7379" s="17">
        <v>5.4936708860759502</v>
      </c>
      <c r="G7379" s="17">
        <v>6</v>
      </c>
    </row>
    <row r="7380" spans="1:7" x14ac:dyDescent="0.3">
      <c r="A7380" s="17" t="str">
        <f t="shared" si="120"/>
        <v>2022-23Wyndham CityR5</v>
      </c>
      <c r="B7380" s="17" t="s">
        <v>289</v>
      </c>
      <c r="C7380" s="17" t="s">
        <v>196</v>
      </c>
      <c r="D7380" s="17" t="s">
        <v>298</v>
      </c>
      <c r="E7380" s="17">
        <v>61</v>
      </c>
      <c r="F7380" s="17">
        <v>50.147435897435898</v>
      </c>
      <c r="G7380" s="17">
        <v>54.5</v>
      </c>
    </row>
    <row r="7381" spans="1:7" x14ac:dyDescent="0.3">
      <c r="A7381" s="17" t="str">
        <f t="shared" si="120"/>
        <v>2022-23Wyndham CityR2</v>
      </c>
      <c r="B7381" s="17" t="s">
        <v>289</v>
      </c>
      <c r="C7381" s="17" t="s">
        <v>196</v>
      </c>
      <c r="D7381" s="17" t="s">
        <v>31</v>
      </c>
      <c r="E7381" s="17">
        <v>0.98376811594202895</v>
      </c>
      <c r="F7381" s="17">
        <v>0.96653235715222696</v>
      </c>
      <c r="G7381" s="17">
        <v>0.967285596737681</v>
      </c>
    </row>
    <row r="7382" spans="1:7" x14ac:dyDescent="0.3">
      <c r="A7382" s="17" t="str">
        <f t="shared" si="120"/>
        <v>2022-23Wyndham CityS2</v>
      </c>
      <c r="B7382" s="17" t="s">
        <v>289</v>
      </c>
      <c r="C7382" s="17" t="s">
        <v>196</v>
      </c>
      <c r="D7382" s="17" t="s">
        <v>317</v>
      </c>
      <c r="E7382" s="17">
        <v>3.0894778624958102E-3</v>
      </c>
      <c r="F7382" s="17">
        <v>3.07688577560212E-3</v>
      </c>
      <c r="G7382" s="17">
        <v>2.7785040030474501E-3</v>
      </c>
    </row>
    <row r="7383" spans="1:7" x14ac:dyDescent="0.3">
      <c r="A7383" s="17" t="str">
        <f t="shared" si="120"/>
        <v>2022-23Wyndham CityAF7</v>
      </c>
      <c r="B7383" s="17" t="s">
        <v>289</v>
      </c>
      <c r="C7383" s="17" t="s">
        <v>196</v>
      </c>
      <c r="D7383" s="17" t="s">
        <v>322</v>
      </c>
      <c r="E7383" s="17">
        <v>2.06574363053599</v>
      </c>
      <c r="F7383" s="17">
        <v>11.500413423283</v>
      </c>
      <c r="G7383" s="17">
        <v>1.71206792144099</v>
      </c>
    </row>
    <row r="7384" spans="1:7" x14ac:dyDescent="0.3">
      <c r="A7384" s="17" t="str">
        <f t="shared" si="120"/>
        <v>2022-23Wyndham CityAF2</v>
      </c>
      <c r="B7384" s="17" t="s">
        <v>289</v>
      </c>
      <c r="C7384" s="17" t="s">
        <v>196</v>
      </c>
      <c r="D7384" s="17" t="s">
        <v>321</v>
      </c>
      <c r="E7384" s="17">
        <v>14.5</v>
      </c>
      <c r="F7384" s="17">
        <v>1.5932435144763899</v>
      </c>
      <c r="G7384" s="17">
        <v>3.30740740740741</v>
      </c>
    </row>
    <row r="7385" spans="1:7" x14ac:dyDescent="0.3">
      <c r="A7385" s="17" t="str">
        <f t="shared" si="120"/>
        <v>2022-23Wyndham CityR4</v>
      </c>
      <c r="B7385" s="17" t="s">
        <v>289</v>
      </c>
      <c r="C7385" s="17" t="s">
        <v>196</v>
      </c>
      <c r="D7385" s="17" t="s">
        <v>290</v>
      </c>
      <c r="E7385" s="17">
        <v>48.160786015011503</v>
      </c>
      <c r="F7385" s="17">
        <v>18.264228852014799</v>
      </c>
      <c r="G7385" s="17">
        <v>27.672442074190801</v>
      </c>
    </row>
    <row r="7386" spans="1:7" x14ac:dyDescent="0.3">
      <c r="A7386" s="17" t="str">
        <f t="shared" si="120"/>
        <v>2022-23Wyndham CityAF6</v>
      </c>
      <c r="B7386" s="17" t="s">
        <v>289</v>
      </c>
      <c r="C7386" s="17" t="s">
        <v>196</v>
      </c>
      <c r="D7386" s="17" t="s">
        <v>332</v>
      </c>
      <c r="E7386" s="17">
        <v>3.4623958680979698</v>
      </c>
      <c r="F7386" s="17">
        <v>4.5893074838611296</v>
      </c>
      <c r="G7386" s="17">
        <v>4.8635443777348</v>
      </c>
    </row>
    <row r="7387" spans="1:7" x14ac:dyDescent="0.3">
      <c r="A7387" s="17" t="str">
        <f t="shared" si="120"/>
        <v>2022-23Wyndham CityAM1</v>
      </c>
      <c r="B7387" s="17" t="s">
        <v>289</v>
      </c>
      <c r="C7387" s="17" t="s">
        <v>196</v>
      </c>
      <c r="D7387" s="17" t="s">
        <v>318</v>
      </c>
      <c r="E7387" s="17">
        <v>2.1368349864742999</v>
      </c>
      <c r="F7387" s="17">
        <v>1.9084866693768601</v>
      </c>
      <c r="G7387" s="17">
        <v>3.0616905526010001</v>
      </c>
    </row>
    <row r="7388" spans="1:7" x14ac:dyDescent="0.3">
      <c r="A7388" s="17" t="str">
        <f t="shared" si="120"/>
        <v>2022-23Wyndham CityAM2</v>
      </c>
      <c r="B7388" s="17" t="s">
        <v>289</v>
      </c>
      <c r="C7388" s="17" t="s">
        <v>196</v>
      </c>
      <c r="D7388" s="17" t="s">
        <v>323</v>
      </c>
      <c r="E7388" s="17">
        <v>0.387566137566138</v>
      </c>
      <c r="F7388" s="17">
        <v>0.43219647255364302</v>
      </c>
      <c r="G7388" s="17">
        <v>0.44566288848212998</v>
      </c>
    </row>
    <row r="7389" spans="1:7" x14ac:dyDescent="0.3">
      <c r="A7389" s="17" t="str">
        <f t="shared" si="120"/>
        <v>2022-23Wyndham CityAM5</v>
      </c>
      <c r="B7389" s="17" t="s">
        <v>289</v>
      </c>
      <c r="C7389" s="17" t="s">
        <v>196</v>
      </c>
      <c r="D7389" s="17" t="s">
        <v>324</v>
      </c>
      <c r="E7389" s="17">
        <v>0.51190476190476197</v>
      </c>
      <c r="F7389" s="17">
        <v>0.36645320055673702</v>
      </c>
      <c r="G7389" s="17">
        <v>0.30958617322183102</v>
      </c>
    </row>
    <row r="7390" spans="1:7" x14ac:dyDescent="0.3">
      <c r="A7390" s="17" t="str">
        <f t="shared" si="120"/>
        <v>2022-23Wyndham CityAM6</v>
      </c>
      <c r="B7390" s="17" t="s">
        <v>289</v>
      </c>
      <c r="C7390" s="17" t="s">
        <v>196</v>
      </c>
      <c r="D7390" s="17" t="s">
        <v>325</v>
      </c>
      <c r="E7390" s="17">
        <v>7.5560423882860297</v>
      </c>
      <c r="F7390" s="17">
        <v>14.217352510829301</v>
      </c>
      <c r="G7390" s="17">
        <v>9.3608185033627898</v>
      </c>
    </row>
    <row r="7391" spans="1:7" x14ac:dyDescent="0.3">
      <c r="A7391" s="17" t="str">
        <f t="shared" si="120"/>
        <v>2022-23Wyndham CityAM7</v>
      </c>
      <c r="B7391" s="17" t="s">
        <v>289</v>
      </c>
      <c r="C7391" s="17" t="s">
        <v>196</v>
      </c>
      <c r="D7391" s="17" t="s">
        <v>326</v>
      </c>
      <c r="E7391" s="17">
        <v>0.9</v>
      </c>
      <c r="F7391" s="17">
        <v>0.63968792645263195</v>
      </c>
      <c r="G7391" s="17">
        <v>0.98148148148148195</v>
      </c>
    </row>
    <row r="7392" spans="1:7" x14ac:dyDescent="0.3">
      <c r="A7392" s="17" t="str">
        <f t="shared" si="120"/>
        <v>2022-23Wyndham CityFS1</v>
      </c>
      <c r="B7392" s="17" t="s">
        <v>289</v>
      </c>
      <c r="C7392" s="17" t="s">
        <v>196</v>
      </c>
      <c r="D7392" s="17" t="s">
        <v>327</v>
      </c>
      <c r="E7392" s="17">
        <v>1.30962343096234</v>
      </c>
      <c r="F7392" s="17">
        <v>2.0179266072490498</v>
      </c>
      <c r="G7392" s="17">
        <v>1.8084002260051399</v>
      </c>
    </row>
    <row r="7393" spans="1:7" x14ac:dyDescent="0.3">
      <c r="A7393" s="17" t="str">
        <f t="shared" si="120"/>
        <v>2022-23Wyndham CityFS2</v>
      </c>
      <c r="B7393" s="17" t="s">
        <v>289</v>
      </c>
      <c r="C7393" s="17" t="s">
        <v>196</v>
      </c>
      <c r="D7393" s="17" t="s">
        <v>328</v>
      </c>
      <c r="E7393" s="17">
        <v>0.96666666666666701</v>
      </c>
      <c r="F7393" s="17">
        <v>0.86800034719728203</v>
      </c>
      <c r="G7393" s="17">
        <v>0.87180502801422699</v>
      </c>
    </row>
    <row r="7394" spans="1:7" x14ac:dyDescent="0.3">
      <c r="A7394" s="17" t="str">
        <f t="shared" si="120"/>
        <v>2022-23Wyndham CityFS3</v>
      </c>
      <c r="B7394" s="17" t="s">
        <v>289</v>
      </c>
      <c r="C7394" s="17" t="s">
        <v>196</v>
      </c>
      <c r="D7394" s="17" t="s">
        <v>333</v>
      </c>
      <c r="E7394" s="17">
        <v>399.44442693974003</v>
      </c>
      <c r="F7394" s="17">
        <v>533.95638105639796</v>
      </c>
      <c r="G7394" s="17">
        <v>340.32136052991598</v>
      </c>
    </row>
    <row r="7395" spans="1:7" x14ac:dyDescent="0.3">
      <c r="A7395" s="17" t="str">
        <f t="shared" si="120"/>
        <v>2022-23Wyndham CityFS4</v>
      </c>
      <c r="B7395" s="17" t="s">
        <v>289</v>
      </c>
      <c r="C7395" s="17" t="s">
        <v>196</v>
      </c>
      <c r="D7395" s="17" t="s">
        <v>339</v>
      </c>
      <c r="E7395" s="17">
        <v>1</v>
      </c>
      <c r="F7395" s="17">
        <v>0.84019844555310996</v>
      </c>
      <c r="G7395" s="17">
        <v>0.86919501287980605</v>
      </c>
    </row>
    <row r="7396" spans="1:7" x14ac:dyDescent="0.3">
      <c r="A7396" s="17" t="str">
        <f t="shared" si="120"/>
        <v>2022-23Wyndham CityG1</v>
      </c>
      <c r="B7396" s="17" t="s">
        <v>289</v>
      </c>
      <c r="C7396" s="17" t="s">
        <v>196</v>
      </c>
      <c r="D7396" s="17" t="s">
        <v>338</v>
      </c>
      <c r="E7396" s="17">
        <v>0.106280193236715</v>
      </c>
      <c r="F7396" s="17">
        <v>8.9952113267928305E-2</v>
      </c>
      <c r="G7396" s="17">
        <v>7.5967243171989302E-2</v>
      </c>
    </row>
    <row r="7397" spans="1:7" x14ac:dyDescent="0.3">
      <c r="A7397" s="17" t="str">
        <f t="shared" si="120"/>
        <v>2022-23Wyndham CityG2</v>
      </c>
      <c r="B7397" s="17" t="s">
        <v>289</v>
      </c>
      <c r="C7397" s="17" t="s">
        <v>196</v>
      </c>
      <c r="D7397" s="17" t="s">
        <v>22</v>
      </c>
      <c r="E7397" s="17">
        <v>67</v>
      </c>
      <c r="F7397" s="17">
        <v>53.875641025641002</v>
      </c>
      <c r="G7397" s="17">
        <v>57.922222222222203</v>
      </c>
    </row>
    <row r="7398" spans="1:7" x14ac:dyDescent="0.3">
      <c r="A7398" s="17" t="str">
        <f t="shared" si="120"/>
        <v>2022-23Wyndham CityMC3</v>
      </c>
      <c r="B7398" s="17" t="s">
        <v>289</v>
      </c>
      <c r="C7398" s="17" t="s">
        <v>196</v>
      </c>
      <c r="D7398" s="17" t="s">
        <v>297</v>
      </c>
      <c r="E7398" s="17">
        <v>94.693218610713998</v>
      </c>
      <c r="F7398" s="17">
        <v>86.610523781947194</v>
      </c>
      <c r="G7398" s="17">
        <v>83.042733774222697</v>
      </c>
    </row>
    <row r="7399" spans="1:7" x14ac:dyDescent="0.3">
      <c r="A7399" s="17" t="str">
        <f t="shared" si="120"/>
        <v>2022-23Wyndham CityR3</v>
      </c>
      <c r="B7399" s="17" t="s">
        <v>289</v>
      </c>
      <c r="C7399" s="17" t="s">
        <v>196</v>
      </c>
      <c r="D7399" s="17" t="s">
        <v>300</v>
      </c>
      <c r="E7399" s="17">
        <v>249.15367723291399</v>
      </c>
      <c r="F7399" s="17">
        <v>112.740943187181</v>
      </c>
      <c r="G7399" s="17">
        <v>119.807698928147</v>
      </c>
    </row>
    <row r="7400" spans="1:7" x14ac:dyDescent="0.3">
      <c r="A7400" s="17" t="str">
        <f t="shared" si="120"/>
        <v>2022-23Wyndham CityMC6</v>
      </c>
      <c r="B7400" s="17" t="s">
        <v>289</v>
      </c>
      <c r="C7400" s="17" t="s">
        <v>196</v>
      </c>
      <c r="D7400" s="17" t="s">
        <v>302</v>
      </c>
      <c r="E7400" s="17">
        <v>0.96905375917476699</v>
      </c>
      <c r="F7400" s="17">
        <v>0.97788007754137096</v>
      </c>
      <c r="G7400" s="17">
        <v>0.97046540966168904</v>
      </c>
    </row>
    <row r="7401" spans="1:7" x14ac:dyDescent="0.3">
      <c r="A7401" s="17" t="str">
        <f t="shared" si="120"/>
        <v>2022-23Wyndham CityG3</v>
      </c>
      <c r="B7401" s="17" t="s">
        <v>289</v>
      </c>
      <c r="C7401" s="17" t="s">
        <v>196</v>
      </c>
      <c r="D7401" s="17" t="s">
        <v>337</v>
      </c>
      <c r="E7401" s="17">
        <v>0.92424242424242398</v>
      </c>
      <c r="F7401" s="17">
        <v>0.926844095214302</v>
      </c>
      <c r="G7401" s="17">
        <v>0.90464477047700598</v>
      </c>
    </row>
    <row r="7402" spans="1:7" x14ac:dyDescent="0.3">
      <c r="A7402" s="17" t="str">
        <f t="shared" si="120"/>
        <v>2022-23Wyndham CityMC4</v>
      </c>
      <c r="B7402" s="17" t="s">
        <v>289</v>
      </c>
      <c r="C7402" s="17" t="s">
        <v>196</v>
      </c>
      <c r="D7402" s="17" t="s">
        <v>304</v>
      </c>
      <c r="E7402" s="17">
        <v>0.45543977434319399</v>
      </c>
      <c r="F7402" s="17">
        <v>0.77911428914280301</v>
      </c>
      <c r="G7402" s="17">
        <v>0.67265637912966902</v>
      </c>
    </row>
    <row r="7403" spans="1:7" x14ac:dyDescent="0.3">
      <c r="A7403" s="17" t="str">
        <f t="shared" si="120"/>
        <v>2022-23Wyndham CityR1</v>
      </c>
      <c r="B7403" s="17" t="s">
        <v>289</v>
      </c>
      <c r="C7403" s="17" t="s">
        <v>196</v>
      </c>
      <c r="D7403" s="17" t="s">
        <v>301</v>
      </c>
      <c r="E7403" s="17">
        <v>58.550724637681199</v>
      </c>
      <c r="F7403" s="17">
        <v>82.350770672540904</v>
      </c>
      <c r="G7403" s="17">
        <v>103.622671087523</v>
      </c>
    </row>
    <row r="7404" spans="1:7" x14ac:dyDescent="0.3">
      <c r="A7404" s="17" t="str">
        <f t="shared" si="120"/>
        <v>2022-23Wyndham CityMC2</v>
      </c>
      <c r="B7404" s="17" t="s">
        <v>289</v>
      </c>
      <c r="C7404" s="17" t="s">
        <v>196</v>
      </c>
      <c r="D7404" s="17" t="s">
        <v>320</v>
      </c>
      <c r="E7404" s="17">
        <v>1.0113072803015299</v>
      </c>
      <c r="F7404" s="17">
        <v>1.02181898787823</v>
      </c>
      <c r="G7404" s="17">
        <v>1.0125091291628601</v>
      </c>
    </row>
    <row r="7405" spans="1:7" x14ac:dyDescent="0.3">
      <c r="A7405" s="17" t="str">
        <f t="shared" si="120"/>
        <v>2022-23Wyndham CityLB5</v>
      </c>
      <c r="B7405" s="17" t="s">
        <v>289</v>
      </c>
      <c r="C7405" s="17" t="s">
        <v>196</v>
      </c>
      <c r="D7405" s="17" t="s">
        <v>330</v>
      </c>
      <c r="E7405" s="17">
        <v>28.245250483599701</v>
      </c>
      <c r="F7405" s="17">
        <v>35.380655636704098</v>
      </c>
      <c r="G7405" s="17">
        <v>23.317717176832598</v>
      </c>
    </row>
    <row r="7406" spans="1:7" x14ac:dyDescent="0.3">
      <c r="A7406" s="17" t="str">
        <f t="shared" si="120"/>
        <v>2022-23Wyndham CityLB4</v>
      </c>
      <c r="B7406" s="17" t="s">
        <v>289</v>
      </c>
      <c r="C7406" s="17" t="s">
        <v>196</v>
      </c>
      <c r="D7406" s="17" t="s">
        <v>331</v>
      </c>
      <c r="E7406" s="17">
        <v>9.6425589457825894E-2</v>
      </c>
      <c r="F7406" s="17">
        <v>0.122091598425925</v>
      </c>
      <c r="G7406" s="17">
        <v>0.106020330487215</v>
      </c>
    </row>
    <row r="7407" spans="1:7" x14ac:dyDescent="0.3">
      <c r="A7407" s="17" t="str">
        <f t="shared" si="120"/>
        <v>2022-23Wyndham CityLB2</v>
      </c>
      <c r="B7407" s="17" t="s">
        <v>289</v>
      </c>
      <c r="C7407" s="17" t="s">
        <v>196</v>
      </c>
      <c r="D7407" s="17" t="s">
        <v>334</v>
      </c>
      <c r="E7407" s="17">
        <v>0.73878339990959796</v>
      </c>
      <c r="F7407" s="17">
        <v>0.62179871830665301</v>
      </c>
      <c r="G7407" s="17">
        <v>0.75634440302947004</v>
      </c>
    </row>
    <row r="7408" spans="1:7" x14ac:dyDescent="0.3">
      <c r="A7408" s="17" t="str">
        <f t="shared" si="120"/>
        <v>2022-23Wyndham CityLB1</v>
      </c>
      <c r="B7408" s="17" t="s">
        <v>289</v>
      </c>
      <c r="C7408" s="17" t="s">
        <v>196</v>
      </c>
      <c r="D7408" s="17" t="s">
        <v>329</v>
      </c>
      <c r="E7408" s="17">
        <v>6.4239080941462801</v>
      </c>
      <c r="F7408" s="17">
        <v>3.7135197666989099</v>
      </c>
      <c r="G7408" s="17">
        <v>5.8542506533437999</v>
      </c>
    </row>
    <row r="7409" spans="1:7" x14ac:dyDescent="0.3">
      <c r="A7409" s="17" t="str">
        <f t="shared" ref="A7409:A7472" si="121">CONCATENATE(B7409,C7409,D7409)</f>
        <v>2022-23Wyndham CityG5</v>
      </c>
      <c r="B7409" s="17" t="s">
        <v>289</v>
      </c>
      <c r="C7409" s="17" t="s">
        <v>196</v>
      </c>
      <c r="D7409" s="17" t="s">
        <v>335</v>
      </c>
      <c r="E7409" s="17">
        <v>64</v>
      </c>
      <c r="F7409" s="17">
        <v>53.15</v>
      </c>
      <c r="G7409" s="17">
        <v>57.3</v>
      </c>
    </row>
    <row r="7410" spans="1:7" x14ac:dyDescent="0.3">
      <c r="A7410" s="17" t="str">
        <f t="shared" si="121"/>
        <v>2022-23Wyndham CityG4</v>
      </c>
      <c r="B7410" s="17" t="s">
        <v>289</v>
      </c>
      <c r="C7410" s="17" t="s">
        <v>196</v>
      </c>
      <c r="D7410" s="17" t="s">
        <v>336</v>
      </c>
      <c r="E7410" s="17">
        <v>58648.628181818203</v>
      </c>
      <c r="F7410" s="17">
        <v>57531.340882433498</v>
      </c>
      <c r="G7410" s="17">
        <v>94308.636049382694</v>
      </c>
    </row>
    <row r="7411" spans="1:7" x14ac:dyDescent="0.3">
      <c r="A7411" s="17" t="str">
        <f t="shared" si="121"/>
        <v>2022-23Wyndham CityMC5</v>
      </c>
      <c r="B7411" s="17" t="s">
        <v>289</v>
      </c>
      <c r="C7411" s="17" t="s">
        <v>196</v>
      </c>
      <c r="D7411" s="17" t="s">
        <v>303</v>
      </c>
      <c r="E7411" s="17">
        <v>0.62801932367149804</v>
      </c>
      <c r="F7411" s="17">
        <v>0.822019356937015</v>
      </c>
      <c r="G7411" s="17">
        <v>0.78522883059354698</v>
      </c>
    </row>
    <row r="7412" spans="1:7" x14ac:dyDescent="0.3">
      <c r="A7412" s="17" t="str">
        <f t="shared" si="121"/>
        <v>2022-23Yarra CityE4</v>
      </c>
      <c r="B7412" s="17" t="s">
        <v>289</v>
      </c>
      <c r="C7412" s="17" t="s">
        <v>197</v>
      </c>
      <c r="D7412" s="17" t="s">
        <v>299</v>
      </c>
      <c r="E7412" s="17">
        <v>2097.0341042033701</v>
      </c>
      <c r="F7412" s="17">
        <v>1846.8824585038799</v>
      </c>
      <c r="G7412" s="17">
        <v>1842.4470347828401</v>
      </c>
    </row>
    <row r="7413" spans="1:7" x14ac:dyDescent="0.3">
      <c r="A7413" s="17" t="str">
        <f t="shared" si="121"/>
        <v>2022-23Yarra CityE2</v>
      </c>
      <c r="B7413" s="17" t="s">
        <v>289</v>
      </c>
      <c r="C7413" s="17" t="s">
        <v>197</v>
      </c>
      <c r="D7413" s="17" t="s">
        <v>54</v>
      </c>
      <c r="E7413" s="17">
        <v>3476.6296301703101</v>
      </c>
      <c r="F7413" s="17">
        <v>3923.0064852901201</v>
      </c>
      <c r="G7413" s="17">
        <v>3093.9173879313598</v>
      </c>
    </row>
    <row r="7414" spans="1:7" x14ac:dyDescent="0.3">
      <c r="A7414" s="17" t="str">
        <f t="shared" si="121"/>
        <v>2022-23Yarra CityWC5</v>
      </c>
      <c r="B7414" s="17" t="s">
        <v>289</v>
      </c>
      <c r="C7414" s="17" t="s">
        <v>197</v>
      </c>
      <c r="D7414" s="17" t="s">
        <v>46</v>
      </c>
      <c r="E7414" s="17">
        <v>0.29663852685623998</v>
      </c>
      <c r="F7414" s="17">
        <v>0.48157373029276901</v>
      </c>
      <c r="G7414" s="17">
        <v>0.509253655235272</v>
      </c>
    </row>
    <row r="7415" spans="1:7" x14ac:dyDescent="0.3">
      <c r="A7415" s="17" t="str">
        <f t="shared" si="121"/>
        <v>2022-23Yarra CityWC4</v>
      </c>
      <c r="B7415" s="17" t="s">
        <v>289</v>
      </c>
      <c r="C7415" s="17" t="s">
        <v>197</v>
      </c>
      <c r="D7415" s="17" t="s">
        <v>291</v>
      </c>
      <c r="E7415" s="17">
        <v>59.414180239842501</v>
      </c>
      <c r="F7415" s="17">
        <v>77.599560290157896</v>
      </c>
      <c r="G7415" s="17">
        <v>66.919179823215501</v>
      </c>
    </row>
    <row r="7416" spans="1:7" x14ac:dyDescent="0.3">
      <c r="A7416" s="17" t="str">
        <f t="shared" si="121"/>
        <v>2022-23Yarra CityWC3</v>
      </c>
      <c r="B7416" s="17" t="s">
        <v>289</v>
      </c>
      <c r="C7416" s="17" t="s">
        <v>197</v>
      </c>
      <c r="D7416" s="17" t="s">
        <v>292</v>
      </c>
      <c r="E7416" s="17">
        <v>91.709222480758896</v>
      </c>
      <c r="F7416" s="17">
        <v>137.95516789220801</v>
      </c>
      <c r="G7416" s="17">
        <v>139.20575164376899</v>
      </c>
    </row>
    <row r="7417" spans="1:7" x14ac:dyDescent="0.3">
      <c r="A7417" s="17" t="str">
        <f t="shared" si="121"/>
        <v>2022-23Yarra CityWC2</v>
      </c>
      <c r="B7417" s="17" t="s">
        <v>289</v>
      </c>
      <c r="C7417" s="17" t="s">
        <v>197</v>
      </c>
      <c r="D7417" s="17" t="s">
        <v>293</v>
      </c>
      <c r="E7417" s="17">
        <v>1.4542027472778001</v>
      </c>
      <c r="F7417" s="17">
        <v>6.0319201847867001</v>
      </c>
      <c r="G7417" s="17">
        <v>9.4222327713484209</v>
      </c>
    </row>
    <row r="7418" spans="1:7" x14ac:dyDescent="0.3">
      <c r="A7418" s="17" t="str">
        <f t="shared" si="121"/>
        <v>2022-23Yarra CityWC1</v>
      </c>
      <c r="B7418" s="17" t="s">
        <v>289</v>
      </c>
      <c r="C7418" s="17" t="s">
        <v>197</v>
      </c>
      <c r="D7418" s="17" t="s">
        <v>294</v>
      </c>
      <c r="E7418" s="17">
        <v>64.864864864864899</v>
      </c>
      <c r="F7418" s="17">
        <v>142.272041912909</v>
      </c>
      <c r="G7418" s="17">
        <v>152.63417724494099</v>
      </c>
    </row>
    <row r="7419" spans="1:7" x14ac:dyDescent="0.3">
      <c r="A7419" s="17" t="str">
        <f t="shared" si="121"/>
        <v>2022-23Yarra CitySP4</v>
      </c>
      <c r="B7419" s="17" t="s">
        <v>289</v>
      </c>
      <c r="C7419" s="17" t="s">
        <v>197</v>
      </c>
      <c r="D7419" s="17" t="s">
        <v>319</v>
      </c>
      <c r="E7419" s="17">
        <v>0.82499999999999996</v>
      </c>
      <c r="F7419" s="17">
        <v>0.52134335627158601</v>
      </c>
      <c r="G7419" s="17">
        <v>0.655658003612549</v>
      </c>
    </row>
    <row r="7420" spans="1:7" x14ac:dyDescent="0.3">
      <c r="A7420" s="17" t="str">
        <f t="shared" si="121"/>
        <v>2022-23Yarra CitySP3</v>
      </c>
      <c r="B7420" s="17" t="s">
        <v>289</v>
      </c>
      <c r="C7420" s="17" t="s">
        <v>197</v>
      </c>
      <c r="D7420" s="17" t="s">
        <v>295</v>
      </c>
      <c r="E7420" s="17">
        <v>5246.3003355704705</v>
      </c>
      <c r="F7420" s="17">
        <v>3010.6430743850301</v>
      </c>
      <c r="G7420" s="17">
        <v>3294.6645751124802</v>
      </c>
    </row>
    <row r="7421" spans="1:7" x14ac:dyDescent="0.3">
      <c r="A7421" s="17" t="str">
        <f t="shared" si="121"/>
        <v>2022-23Yarra CityC7</v>
      </c>
      <c r="B7421" s="17" t="s">
        <v>289</v>
      </c>
      <c r="C7421" s="17" t="s">
        <v>197</v>
      </c>
      <c r="D7421" s="17" t="s">
        <v>296</v>
      </c>
      <c r="E7421" s="17">
        <v>0.16615003099813999</v>
      </c>
      <c r="F7421" s="17">
        <v>0.182727611163157</v>
      </c>
      <c r="G7421" s="17">
        <v>0.16123143888887601</v>
      </c>
    </row>
    <row r="7422" spans="1:7" x14ac:dyDescent="0.3">
      <c r="A7422" s="17" t="str">
        <f t="shared" si="121"/>
        <v>2022-23Yarra CitySP1</v>
      </c>
      <c r="B7422" s="17" t="s">
        <v>289</v>
      </c>
      <c r="C7422" s="17" t="s">
        <v>197</v>
      </c>
      <c r="D7422" s="17" t="s">
        <v>305</v>
      </c>
      <c r="E7422" s="17">
        <v>131</v>
      </c>
      <c r="F7422" s="17">
        <v>87.031818181818196</v>
      </c>
      <c r="G7422" s="17">
        <v>89.204545454545496</v>
      </c>
    </row>
    <row r="7423" spans="1:7" x14ac:dyDescent="0.3">
      <c r="A7423" s="17" t="str">
        <f t="shared" si="121"/>
        <v>2022-23Yarra CityS2</v>
      </c>
      <c r="B7423" s="17" t="s">
        <v>289</v>
      </c>
      <c r="C7423" s="17" t="s">
        <v>197</v>
      </c>
      <c r="D7423" s="17" t="s">
        <v>317</v>
      </c>
      <c r="E7423" s="17">
        <v>1.8110905271814699E-3</v>
      </c>
      <c r="F7423" s="17">
        <v>3.07688577560212E-3</v>
      </c>
      <c r="G7423" s="17">
        <v>2.0770459478461601E-3</v>
      </c>
    </row>
    <row r="7424" spans="1:7" x14ac:dyDescent="0.3">
      <c r="A7424" s="17" t="str">
        <f t="shared" si="121"/>
        <v>2022-23Yarra CityR5</v>
      </c>
      <c r="B7424" s="17" t="s">
        <v>289</v>
      </c>
      <c r="C7424" s="17" t="s">
        <v>197</v>
      </c>
      <c r="D7424" s="17" t="s">
        <v>298</v>
      </c>
      <c r="E7424" s="17">
        <v>59</v>
      </c>
      <c r="F7424" s="17">
        <v>50.147435897435898</v>
      </c>
      <c r="G7424" s="17">
        <v>62.727272727272698</v>
      </c>
    </row>
    <row r="7425" spans="1:7" x14ac:dyDescent="0.3">
      <c r="A7425" s="17" t="str">
        <f t="shared" si="121"/>
        <v>2022-23Yarra CitySP2</v>
      </c>
      <c r="B7425" s="17" t="s">
        <v>289</v>
      </c>
      <c r="C7425" s="17" t="s">
        <v>197</v>
      </c>
      <c r="D7425" s="17" t="s">
        <v>38</v>
      </c>
      <c r="E7425" s="17">
        <v>0.46844660194174798</v>
      </c>
      <c r="F7425" s="17">
        <v>0.63316761822819201</v>
      </c>
      <c r="G7425" s="17">
        <v>0.68768196345914101</v>
      </c>
    </row>
    <row r="7426" spans="1:7" x14ac:dyDescent="0.3">
      <c r="A7426" s="17" t="str">
        <f t="shared" si="121"/>
        <v>2022-23Yarra CityL2</v>
      </c>
      <c r="B7426" s="17" t="s">
        <v>289</v>
      </c>
      <c r="C7426" s="17" t="s">
        <v>197</v>
      </c>
      <c r="D7426" s="17" t="s">
        <v>316</v>
      </c>
      <c r="E7426" s="17">
        <v>-0.54128843676235305</v>
      </c>
      <c r="F7426" s="17">
        <v>0.26483524241297501</v>
      </c>
      <c r="G7426" s="17">
        <v>0.160709954774921</v>
      </c>
    </row>
    <row r="7427" spans="1:7" x14ac:dyDescent="0.3">
      <c r="A7427" s="17" t="str">
        <f t="shared" si="121"/>
        <v>2022-23Yarra CityO3</v>
      </c>
      <c r="B7427" s="17" t="s">
        <v>289</v>
      </c>
      <c r="C7427" s="17" t="s">
        <v>197</v>
      </c>
      <c r="D7427" s="17" t="s">
        <v>314</v>
      </c>
      <c r="E7427" s="17">
        <v>4.2173118216123101E-2</v>
      </c>
      <c r="F7427" s="17">
        <v>2.9313650044590699E-2</v>
      </c>
      <c r="G7427" s="17">
        <v>3.4677492666996497E-2</v>
      </c>
    </row>
    <row r="7428" spans="1:7" x14ac:dyDescent="0.3">
      <c r="A7428" s="17" t="str">
        <f t="shared" si="121"/>
        <v>2022-23Yarra CityO4</v>
      </c>
      <c r="B7428" s="17" t="s">
        <v>289</v>
      </c>
      <c r="C7428" s="17" t="s">
        <v>197</v>
      </c>
      <c r="D7428" s="17" t="s">
        <v>313</v>
      </c>
      <c r="E7428" s="17">
        <v>0.16937644827484599</v>
      </c>
      <c r="F7428" s="17">
        <v>0.195570360867104</v>
      </c>
      <c r="G7428" s="17">
        <v>0.17784955905462799</v>
      </c>
    </row>
    <row r="7429" spans="1:7" x14ac:dyDescent="0.3">
      <c r="A7429" s="17" t="str">
        <f t="shared" si="121"/>
        <v>2022-23Yarra CityO5</v>
      </c>
      <c r="B7429" s="17" t="s">
        <v>289</v>
      </c>
      <c r="C7429" s="17" t="s">
        <v>197</v>
      </c>
      <c r="D7429" s="17" t="s">
        <v>70</v>
      </c>
      <c r="E7429" s="17">
        <v>1.3225050640532201</v>
      </c>
      <c r="F7429" s="17">
        <v>1.1059595598276799</v>
      </c>
      <c r="G7429" s="17">
        <v>1.29186678670143</v>
      </c>
    </row>
    <row r="7430" spans="1:7" x14ac:dyDescent="0.3">
      <c r="A7430" s="17" t="str">
        <f t="shared" si="121"/>
        <v>2022-23Yarra CityC6</v>
      </c>
      <c r="B7430" s="17" t="s">
        <v>289</v>
      </c>
      <c r="C7430" s="17" t="s">
        <v>197</v>
      </c>
      <c r="D7430" s="17" t="s">
        <v>307</v>
      </c>
      <c r="E7430" s="17">
        <v>9</v>
      </c>
      <c r="F7430" s="17">
        <v>5.4936708860759502</v>
      </c>
      <c r="G7430" s="17">
        <v>7.7272727272727302</v>
      </c>
    </row>
    <row r="7431" spans="1:7" x14ac:dyDescent="0.3">
      <c r="A7431" s="17" t="str">
        <f t="shared" si="121"/>
        <v>2022-23Yarra CityS1</v>
      </c>
      <c r="B7431" s="17" t="s">
        <v>289</v>
      </c>
      <c r="C7431" s="17" t="s">
        <v>197</v>
      </c>
      <c r="D7431" s="17" t="s">
        <v>116</v>
      </c>
      <c r="E7431" s="17">
        <v>0.56097856921128897</v>
      </c>
      <c r="F7431" s="17">
        <v>0.58414073656118604</v>
      </c>
      <c r="G7431" s="17">
        <v>0.67770974034447595</v>
      </c>
    </row>
    <row r="7432" spans="1:7" x14ac:dyDescent="0.3">
      <c r="A7432" s="17" t="str">
        <f t="shared" si="121"/>
        <v>2022-23Yarra CityC1</v>
      </c>
      <c r="B7432" s="17" t="s">
        <v>289</v>
      </c>
      <c r="C7432" s="17" t="s">
        <v>197</v>
      </c>
      <c r="D7432" s="17" t="s">
        <v>312</v>
      </c>
      <c r="E7432" s="17">
        <v>2249.1776070909</v>
      </c>
      <c r="F7432" s="17">
        <v>2409.9772621942202</v>
      </c>
      <c r="G7432" s="17">
        <v>1589.15441255418</v>
      </c>
    </row>
    <row r="7433" spans="1:7" x14ac:dyDescent="0.3">
      <c r="A7433" s="17" t="str">
        <f t="shared" si="121"/>
        <v>2022-23Yarra CityC2</v>
      </c>
      <c r="B7433" s="17" t="s">
        <v>289</v>
      </c>
      <c r="C7433" s="17" t="s">
        <v>197</v>
      </c>
      <c r="D7433" s="17" t="s">
        <v>311</v>
      </c>
      <c r="E7433" s="17">
        <v>10870.0128666493</v>
      </c>
      <c r="F7433" s="17">
        <v>17890.101708148799</v>
      </c>
      <c r="G7433" s="17">
        <v>7870.1858184016601</v>
      </c>
    </row>
    <row r="7434" spans="1:7" x14ac:dyDescent="0.3">
      <c r="A7434" s="17" t="str">
        <f t="shared" si="121"/>
        <v>2022-23Yarra CityC3</v>
      </c>
      <c r="B7434" s="17" t="s">
        <v>289</v>
      </c>
      <c r="C7434" s="17" t="s">
        <v>197</v>
      </c>
      <c r="D7434" s="17" t="s">
        <v>310</v>
      </c>
      <c r="E7434" s="17">
        <v>290.59305993690901</v>
      </c>
      <c r="F7434" s="17">
        <v>105.235536283898</v>
      </c>
      <c r="G7434" s="17">
        <v>275.231656900031</v>
      </c>
    </row>
    <row r="7435" spans="1:7" x14ac:dyDescent="0.3">
      <c r="A7435" s="17" t="str">
        <f t="shared" si="121"/>
        <v>2022-23Yarra CityC4</v>
      </c>
      <c r="B7435" s="17" t="s">
        <v>289</v>
      </c>
      <c r="C7435" s="17" t="s">
        <v>197</v>
      </c>
      <c r="D7435" s="17" t="s">
        <v>309</v>
      </c>
      <c r="E7435" s="17">
        <v>2156.9532302047401</v>
      </c>
      <c r="F7435" s="17">
        <v>1671.0885249641201</v>
      </c>
      <c r="G7435" s="17">
        <v>1432.19430206219</v>
      </c>
    </row>
    <row r="7436" spans="1:7" x14ac:dyDescent="0.3">
      <c r="A7436" s="17" t="str">
        <f t="shared" si="121"/>
        <v>2022-23Yarra CityC5</v>
      </c>
      <c r="B7436" s="17" t="s">
        <v>289</v>
      </c>
      <c r="C7436" s="17" t="s">
        <v>197</v>
      </c>
      <c r="D7436" s="17" t="s">
        <v>308</v>
      </c>
      <c r="E7436" s="17">
        <v>178.55154573481801</v>
      </c>
      <c r="F7436" s="17">
        <v>564.26027484438498</v>
      </c>
      <c r="G7436" s="17">
        <v>149.992439058679</v>
      </c>
    </row>
    <row r="7437" spans="1:7" x14ac:dyDescent="0.3">
      <c r="A7437" s="17" t="str">
        <f t="shared" si="121"/>
        <v>2022-23Yarra CityL1</v>
      </c>
      <c r="B7437" s="17" t="s">
        <v>289</v>
      </c>
      <c r="C7437" s="17" t="s">
        <v>197</v>
      </c>
      <c r="D7437" s="17" t="s">
        <v>63</v>
      </c>
      <c r="E7437" s="17">
        <v>1.86563490917307</v>
      </c>
      <c r="F7437" s="17">
        <v>2.64124785824758</v>
      </c>
      <c r="G7437" s="17">
        <v>2.2639273973074299</v>
      </c>
    </row>
    <row r="7438" spans="1:7" x14ac:dyDescent="0.3">
      <c r="A7438" s="17" t="str">
        <f t="shared" si="121"/>
        <v>2022-23Yarra CityR4</v>
      </c>
      <c r="B7438" s="17" t="s">
        <v>289</v>
      </c>
      <c r="C7438" s="17" t="s">
        <v>197</v>
      </c>
      <c r="D7438" s="17" t="s">
        <v>290</v>
      </c>
      <c r="E7438" s="17">
        <v>49.219841389939802</v>
      </c>
      <c r="F7438" s="17">
        <v>18.264228852014799</v>
      </c>
      <c r="G7438" s="17">
        <v>35.730925012945399</v>
      </c>
    </row>
    <row r="7439" spans="1:7" x14ac:dyDescent="0.3">
      <c r="A7439" s="17" t="str">
        <f t="shared" si="121"/>
        <v>2022-23Yarra CityOP1</v>
      </c>
      <c r="B7439" s="17" t="s">
        <v>289</v>
      </c>
      <c r="C7439" s="17" t="s">
        <v>197</v>
      </c>
      <c r="D7439" s="17" t="s">
        <v>306</v>
      </c>
      <c r="E7439" s="17">
        <v>7.8712129440547299E-2</v>
      </c>
      <c r="F7439" s="17">
        <v>-1.20220242720441E-2</v>
      </c>
      <c r="G7439" s="17">
        <v>2.14079554076472E-2</v>
      </c>
    </row>
    <row r="7440" spans="1:7" x14ac:dyDescent="0.3">
      <c r="A7440" s="17" t="str">
        <f t="shared" si="121"/>
        <v>2022-23Yarra CityFS1</v>
      </c>
      <c r="B7440" s="17" t="s">
        <v>289</v>
      </c>
      <c r="C7440" s="17" t="s">
        <v>197</v>
      </c>
      <c r="D7440" s="17" t="s">
        <v>327</v>
      </c>
      <c r="E7440" s="17">
        <v>1.28169014084507</v>
      </c>
      <c r="F7440" s="17">
        <v>2.0179266072490498</v>
      </c>
      <c r="G7440" s="17">
        <v>1.8059135130036801</v>
      </c>
    </row>
    <row r="7441" spans="1:7" x14ac:dyDescent="0.3">
      <c r="A7441" s="17" t="str">
        <f t="shared" si="121"/>
        <v>2022-23Yarra CityR3</v>
      </c>
      <c r="B7441" s="17" t="s">
        <v>289</v>
      </c>
      <c r="C7441" s="17" t="s">
        <v>197</v>
      </c>
      <c r="D7441" s="17" t="s">
        <v>300</v>
      </c>
      <c r="E7441" s="17">
        <v>357.11948429319398</v>
      </c>
      <c r="F7441" s="17">
        <v>112.740943187181</v>
      </c>
      <c r="G7441" s="17">
        <v>180.427249223426</v>
      </c>
    </row>
    <row r="7442" spans="1:7" x14ac:dyDescent="0.3">
      <c r="A7442" s="17" t="str">
        <f t="shared" si="121"/>
        <v>2022-23Yarra CityAF6</v>
      </c>
      <c r="B7442" s="17" t="s">
        <v>289</v>
      </c>
      <c r="C7442" s="17" t="s">
        <v>197</v>
      </c>
      <c r="D7442" s="17" t="s">
        <v>332</v>
      </c>
      <c r="E7442" s="17">
        <v>7.0227642805966299</v>
      </c>
      <c r="F7442" s="17">
        <v>4.5893074838611296</v>
      </c>
      <c r="G7442" s="17">
        <v>5.4694595442213698</v>
      </c>
    </row>
    <row r="7443" spans="1:7" x14ac:dyDescent="0.3">
      <c r="A7443" s="17" t="str">
        <f t="shared" si="121"/>
        <v>2022-23Yarra CityAF7</v>
      </c>
      <c r="B7443" s="17" t="s">
        <v>289</v>
      </c>
      <c r="C7443" s="17" t="s">
        <v>197</v>
      </c>
      <c r="D7443" s="17" t="s">
        <v>322</v>
      </c>
      <c r="E7443" s="17">
        <v>6.8501830975247398</v>
      </c>
      <c r="F7443" s="17">
        <v>11.500413423283</v>
      </c>
      <c r="G7443" s="17">
        <v>2.0564391620470799</v>
      </c>
    </row>
    <row r="7444" spans="1:7" x14ac:dyDescent="0.3">
      <c r="A7444" s="17" t="str">
        <f t="shared" si="121"/>
        <v>2022-23Yarra CityAM1</v>
      </c>
      <c r="B7444" s="17" t="s">
        <v>289</v>
      </c>
      <c r="C7444" s="17" t="s">
        <v>197</v>
      </c>
      <c r="D7444" s="17" t="s">
        <v>318</v>
      </c>
      <c r="E7444" s="17">
        <v>1.9164086687306501</v>
      </c>
      <c r="F7444" s="17">
        <v>1.9084866693768601</v>
      </c>
      <c r="G7444" s="17">
        <v>1.79616990824585</v>
      </c>
    </row>
    <row r="7445" spans="1:7" x14ac:dyDescent="0.3">
      <c r="A7445" s="17" t="str">
        <f t="shared" si="121"/>
        <v>2022-23Yarra CityAM2</v>
      </c>
      <c r="B7445" s="17" t="s">
        <v>289</v>
      </c>
      <c r="C7445" s="17" t="s">
        <v>197</v>
      </c>
      <c r="D7445" s="17" t="s">
        <v>323</v>
      </c>
      <c r="E7445" s="17">
        <v>0.464454976303318</v>
      </c>
      <c r="F7445" s="17">
        <v>0.43219647255364302</v>
      </c>
      <c r="G7445" s="17">
        <v>0.50037996797673001</v>
      </c>
    </row>
    <row r="7446" spans="1:7" x14ac:dyDescent="0.3">
      <c r="A7446" s="17" t="str">
        <f t="shared" si="121"/>
        <v>2022-23Yarra CityAM5</v>
      </c>
      <c r="B7446" s="17" t="s">
        <v>289</v>
      </c>
      <c r="C7446" s="17" t="s">
        <v>197</v>
      </c>
      <c r="D7446" s="17" t="s">
        <v>324</v>
      </c>
      <c r="E7446" s="17">
        <v>0.48341232227488201</v>
      </c>
      <c r="F7446" s="17">
        <v>0.36645320055673702</v>
      </c>
      <c r="G7446" s="17">
        <v>0.36776152942982998</v>
      </c>
    </row>
    <row r="7447" spans="1:7" x14ac:dyDescent="0.3">
      <c r="A7447" s="17" t="str">
        <f t="shared" si="121"/>
        <v>2022-23Yarra CityO2</v>
      </c>
      <c r="B7447" s="17" t="s">
        <v>289</v>
      </c>
      <c r="C7447" s="17" t="s">
        <v>197</v>
      </c>
      <c r="D7447" s="17" t="s">
        <v>315</v>
      </c>
      <c r="E7447" s="17">
        <v>0.276634070011471</v>
      </c>
      <c r="F7447" s="17">
        <v>0.148505628817174</v>
      </c>
      <c r="G7447" s="17">
        <v>0.198665046142672</v>
      </c>
    </row>
    <row r="7448" spans="1:7" x14ac:dyDescent="0.3">
      <c r="A7448" s="17" t="str">
        <f t="shared" si="121"/>
        <v>2022-23Yarra CityAM7</v>
      </c>
      <c r="B7448" s="17" t="s">
        <v>289</v>
      </c>
      <c r="C7448" s="17" t="s">
        <v>197</v>
      </c>
      <c r="D7448" s="17" t="s">
        <v>326</v>
      </c>
      <c r="E7448" s="17">
        <v>1</v>
      </c>
      <c r="F7448" s="17">
        <v>0.63968792645263195</v>
      </c>
      <c r="G7448" s="17">
        <v>0.93777056277056303</v>
      </c>
    </row>
    <row r="7449" spans="1:7" x14ac:dyDescent="0.3">
      <c r="A7449" s="17" t="str">
        <f t="shared" si="121"/>
        <v>2022-23Yarra CityAF2</v>
      </c>
      <c r="B7449" s="17" t="s">
        <v>289</v>
      </c>
      <c r="C7449" s="17" t="s">
        <v>197</v>
      </c>
      <c r="D7449" s="17" t="s">
        <v>321</v>
      </c>
      <c r="E7449" s="17">
        <v>1</v>
      </c>
      <c r="F7449" s="17">
        <v>1.5932435144763899</v>
      </c>
      <c r="G7449" s="17">
        <v>1.8181818181818199</v>
      </c>
    </row>
    <row r="7450" spans="1:7" x14ac:dyDescent="0.3">
      <c r="A7450" s="17" t="str">
        <f t="shared" si="121"/>
        <v>2022-23Yarra CityFS2</v>
      </c>
      <c r="B7450" s="17" t="s">
        <v>289</v>
      </c>
      <c r="C7450" s="17" t="s">
        <v>197</v>
      </c>
      <c r="D7450" s="17" t="s">
        <v>328</v>
      </c>
      <c r="E7450" s="17">
        <v>0.99742489270386303</v>
      </c>
      <c r="F7450" s="17">
        <v>0.86800034719728203</v>
      </c>
      <c r="G7450" s="17">
        <v>0.95867909233778303</v>
      </c>
    </row>
    <row r="7451" spans="1:7" x14ac:dyDescent="0.3">
      <c r="A7451" s="17" t="str">
        <f t="shared" si="121"/>
        <v>2022-23Yarra CityFS3</v>
      </c>
      <c r="B7451" s="17" t="s">
        <v>289</v>
      </c>
      <c r="C7451" s="17" t="s">
        <v>197</v>
      </c>
      <c r="D7451" s="17" t="s">
        <v>333</v>
      </c>
      <c r="E7451" s="17">
        <v>380.03448275862098</v>
      </c>
      <c r="F7451" s="17">
        <v>533.95638105639796</v>
      </c>
      <c r="G7451" s="17">
        <v>562.77137462327698</v>
      </c>
    </row>
    <row r="7452" spans="1:7" x14ac:dyDescent="0.3">
      <c r="A7452" s="17" t="str">
        <f t="shared" si="121"/>
        <v>2022-23Yarra CityFS4</v>
      </c>
      <c r="B7452" s="17" t="s">
        <v>289</v>
      </c>
      <c r="C7452" s="17" t="s">
        <v>197</v>
      </c>
      <c r="D7452" s="17" t="s">
        <v>339</v>
      </c>
      <c r="E7452" s="17">
        <v>0.99199999999999999</v>
      </c>
      <c r="F7452" s="17">
        <v>0.84019844555310996</v>
      </c>
      <c r="G7452" s="17">
        <v>0.99278301761230403</v>
      </c>
    </row>
    <row r="7453" spans="1:7" x14ac:dyDescent="0.3">
      <c r="A7453" s="17" t="str">
        <f t="shared" si="121"/>
        <v>2022-23Yarra CityG1</v>
      </c>
      <c r="B7453" s="17" t="s">
        <v>289</v>
      </c>
      <c r="C7453" s="17" t="s">
        <v>197</v>
      </c>
      <c r="D7453" s="17" t="s">
        <v>338</v>
      </c>
      <c r="E7453" s="17">
        <v>3.2608695652173898E-2</v>
      </c>
      <c r="F7453" s="17">
        <v>8.9952113267928305E-2</v>
      </c>
      <c r="G7453" s="17">
        <v>6.2400867020883703E-2</v>
      </c>
    </row>
    <row r="7454" spans="1:7" x14ac:dyDescent="0.3">
      <c r="A7454" s="17" t="str">
        <f t="shared" si="121"/>
        <v>2022-23Yarra CityG2</v>
      </c>
      <c r="B7454" s="17" t="s">
        <v>289</v>
      </c>
      <c r="C7454" s="17" t="s">
        <v>197</v>
      </c>
      <c r="D7454" s="17" t="s">
        <v>22</v>
      </c>
      <c r="E7454" s="17">
        <v>45</v>
      </c>
      <c r="F7454" s="17">
        <v>53.875641025641002</v>
      </c>
      <c r="G7454" s="17">
        <v>57.863636363636402</v>
      </c>
    </row>
    <row r="7455" spans="1:7" x14ac:dyDescent="0.3">
      <c r="A7455" s="17" t="str">
        <f t="shared" si="121"/>
        <v>2022-23Yarra CityMC4</v>
      </c>
      <c r="B7455" s="17" t="s">
        <v>289</v>
      </c>
      <c r="C7455" s="17" t="s">
        <v>197</v>
      </c>
      <c r="D7455" s="17" t="s">
        <v>304</v>
      </c>
      <c r="E7455" s="17">
        <v>0.83019762845849798</v>
      </c>
      <c r="F7455" s="17">
        <v>0.77911428914280301</v>
      </c>
      <c r="G7455" s="17">
        <v>0.766823891995286</v>
      </c>
    </row>
    <row r="7456" spans="1:7" x14ac:dyDescent="0.3">
      <c r="A7456" s="17" t="str">
        <f t="shared" si="121"/>
        <v>2022-23Yarra CityR2</v>
      </c>
      <c r="B7456" s="17" t="s">
        <v>289</v>
      </c>
      <c r="C7456" s="17" t="s">
        <v>197</v>
      </c>
      <c r="D7456" s="17" t="s">
        <v>31</v>
      </c>
      <c r="E7456" s="17">
        <v>0.97964328480494101</v>
      </c>
      <c r="F7456" s="17">
        <v>0.96653235715222696</v>
      </c>
      <c r="G7456" s="17">
        <v>0.96195374859865401</v>
      </c>
    </row>
    <row r="7457" spans="1:7" x14ac:dyDescent="0.3">
      <c r="A7457" s="17" t="str">
        <f t="shared" si="121"/>
        <v>2022-23Yarra CityAM6</v>
      </c>
      <c r="B7457" s="17" t="s">
        <v>289</v>
      </c>
      <c r="C7457" s="17" t="s">
        <v>197</v>
      </c>
      <c r="D7457" s="17" t="s">
        <v>325</v>
      </c>
      <c r="E7457" s="17">
        <v>6.6950324583686101</v>
      </c>
      <c r="F7457" s="17">
        <v>14.217352510829301</v>
      </c>
      <c r="G7457" s="17">
        <v>7.7068162418600901</v>
      </c>
    </row>
    <row r="7458" spans="1:7" x14ac:dyDescent="0.3">
      <c r="A7458" s="17" t="str">
        <f t="shared" si="121"/>
        <v>2022-23Yarra CityG3</v>
      </c>
      <c r="B7458" s="17" t="s">
        <v>289</v>
      </c>
      <c r="C7458" s="17" t="s">
        <v>197</v>
      </c>
      <c r="D7458" s="17" t="s">
        <v>337</v>
      </c>
      <c r="E7458" s="17">
        <v>0.88888888888888895</v>
      </c>
      <c r="F7458" s="17">
        <v>0.926844095214302</v>
      </c>
      <c r="G7458" s="17">
        <v>0.92499206114299604</v>
      </c>
    </row>
    <row r="7459" spans="1:7" x14ac:dyDescent="0.3">
      <c r="A7459" s="17" t="str">
        <f t="shared" si="121"/>
        <v>2022-23Yarra CityR1</v>
      </c>
      <c r="B7459" s="17" t="s">
        <v>289</v>
      </c>
      <c r="C7459" s="17" t="s">
        <v>197</v>
      </c>
      <c r="D7459" s="17" t="s">
        <v>301</v>
      </c>
      <c r="E7459" s="17">
        <v>132.35016071090899</v>
      </c>
      <c r="F7459" s="17">
        <v>82.350770672540904</v>
      </c>
      <c r="G7459" s="17">
        <v>113.76110685203101</v>
      </c>
    </row>
    <row r="7460" spans="1:7" x14ac:dyDescent="0.3">
      <c r="A7460" s="17" t="str">
        <f t="shared" si="121"/>
        <v>2022-23Yarra CityMC5</v>
      </c>
      <c r="B7460" s="17" t="s">
        <v>289</v>
      </c>
      <c r="C7460" s="17" t="s">
        <v>197</v>
      </c>
      <c r="D7460" s="17" t="s">
        <v>303</v>
      </c>
      <c r="E7460" s="17">
        <v>0.51851851851851805</v>
      </c>
      <c r="F7460" s="17">
        <v>0.822019356937015</v>
      </c>
      <c r="G7460" s="17">
        <v>0.82738093339323804</v>
      </c>
    </row>
    <row r="7461" spans="1:7" x14ac:dyDescent="0.3">
      <c r="A7461" s="17" t="str">
        <f t="shared" si="121"/>
        <v>2022-23Yarra CityMC3</v>
      </c>
      <c r="B7461" s="17" t="s">
        <v>289</v>
      </c>
      <c r="C7461" s="17" t="s">
        <v>197</v>
      </c>
      <c r="D7461" s="17" t="s">
        <v>297</v>
      </c>
      <c r="E7461" s="17">
        <v>87.952054544049005</v>
      </c>
      <c r="F7461" s="17">
        <v>86.610523781947194</v>
      </c>
      <c r="G7461" s="17">
        <v>85.705721362328603</v>
      </c>
    </row>
    <row r="7462" spans="1:7" x14ac:dyDescent="0.3">
      <c r="A7462" s="17" t="str">
        <f t="shared" si="121"/>
        <v>2022-23Yarra CityMC2</v>
      </c>
      <c r="B7462" s="17" t="s">
        <v>289</v>
      </c>
      <c r="C7462" s="17" t="s">
        <v>197</v>
      </c>
      <c r="D7462" s="17" t="s">
        <v>320</v>
      </c>
      <c r="E7462" s="17">
        <v>1.0058892815076601</v>
      </c>
      <c r="F7462" s="17">
        <v>1.02181898787823</v>
      </c>
      <c r="G7462" s="17">
        <v>1.00858491874586</v>
      </c>
    </row>
    <row r="7463" spans="1:7" x14ac:dyDescent="0.3">
      <c r="A7463" s="17" t="str">
        <f t="shared" si="121"/>
        <v>2022-23Yarra CityLB5</v>
      </c>
      <c r="B7463" s="17" t="s">
        <v>289</v>
      </c>
      <c r="C7463" s="17" t="s">
        <v>197</v>
      </c>
      <c r="D7463" s="17" t="s">
        <v>330</v>
      </c>
      <c r="E7463" s="17">
        <v>59.522199787229397</v>
      </c>
      <c r="F7463" s="17">
        <v>35.380655636704098</v>
      </c>
      <c r="G7463" s="17">
        <v>41.3188283958591</v>
      </c>
    </row>
    <row r="7464" spans="1:7" x14ac:dyDescent="0.3">
      <c r="A7464" s="17" t="str">
        <f t="shared" si="121"/>
        <v>2022-23Yarra CityLB4</v>
      </c>
      <c r="B7464" s="17" t="s">
        <v>289</v>
      </c>
      <c r="C7464" s="17" t="s">
        <v>197</v>
      </c>
      <c r="D7464" s="17" t="s">
        <v>331</v>
      </c>
      <c r="E7464" s="17">
        <v>0.13079205738219199</v>
      </c>
      <c r="F7464" s="17">
        <v>0.122091598425925</v>
      </c>
      <c r="G7464" s="17">
        <v>0.132801626896181</v>
      </c>
    </row>
    <row r="7465" spans="1:7" x14ac:dyDescent="0.3">
      <c r="A7465" s="17" t="str">
        <f t="shared" si="121"/>
        <v>2022-23Yarra CityLB2</v>
      </c>
      <c r="B7465" s="17" t="s">
        <v>289</v>
      </c>
      <c r="C7465" s="17" t="s">
        <v>197</v>
      </c>
      <c r="D7465" s="17" t="s">
        <v>334</v>
      </c>
      <c r="E7465" s="17">
        <v>0.65573065238829598</v>
      </c>
      <c r="F7465" s="17">
        <v>0.62179871830665301</v>
      </c>
      <c r="G7465" s="17">
        <v>0.68457151828236096</v>
      </c>
    </row>
    <row r="7466" spans="1:7" x14ac:dyDescent="0.3">
      <c r="A7466" s="17" t="str">
        <f t="shared" si="121"/>
        <v>2022-23Yarra CityLB1</v>
      </c>
      <c r="B7466" s="17" t="s">
        <v>289</v>
      </c>
      <c r="C7466" s="17" t="s">
        <v>197</v>
      </c>
      <c r="D7466" s="17" t="s">
        <v>329</v>
      </c>
      <c r="E7466" s="17">
        <v>4.1099033232210802</v>
      </c>
      <c r="F7466" s="17">
        <v>3.7135197666989099</v>
      </c>
      <c r="G7466" s="17">
        <v>4.8782451027063303</v>
      </c>
    </row>
    <row r="7467" spans="1:7" x14ac:dyDescent="0.3">
      <c r="A7467" s="17" t="str">
        <f t="shared" si="121"/>
        <v>2022-23Yarra CityG5</v>
      </c>
      <c r="B7467" s="17" t="s">
        <v>289</v>
      </c>
      <c r="C7467" s="17" t="s">
        <v>197</v>
      </c>
      <c r="D7467" s="17" t="s">
        <v>335</v>
      </c>
      <c r="E7467" s="17">
        <v>46</v>
      </c>
      <c r="F7467" s="17">
        <v>53.15</v>
      </c>
      <c r="G7467" s="17">
        <v>57.727272727272698</v>
      </c>
    </row>
    <row r="7468" spans="1:7" x14ac:dyDescent="0.3">
      <c r="A7468" s="17" t="str">
        <f t="shared" si="121"/>
        <v>2022-23Yarra CityG4</v>
      </c>
      <c r="B7468" s="17" t="s">
        <v>289</v>
      </c>
      <c r="C7468" s="17" t="s">
        <v>197</v>
      </c>
      <c r="D7468" s="17" t="s">
        <v>336</v>
      </c>
      <c r="E7468" s="17">
        <v>53345</v>
      </c>
      <c r="F7468" s="17">
        <v>57531.340882433498</v>
      </c>
      <c r="G7468" s="17">
        <v>60732.597748917797</v>
      </c>
    </row>
    <row r="7469" spans="1:7" x14ac:dyDescent="0.3">
      <c r="A7469" s="17" t="str">
        <f t="shared" si="121"/>
        <v>2022-23Yarra CityMC6</v>
      </c>
      <c r="B7469" s="17" t="s">
        <v>289</v>
      </c>
      <c r="C7469" s="17" t="s">
        <v>197</v>
      </c>
      <c r="D7469" s="17" t="s">
        <v>302</v>
      </c>
      <c r="E7469" s="17">
        <v>0.92108362779740904</v>
      </c>
      <c r="F7469" s="17">
        <v>0.97788007754137096</v>
      </c>
      <c r="G7469" s="17">
        <v>0.95249207594398999</v>
      </c>
    </row>
    <row r="7470" spans="1:7" x14ac:dyDescent="0.3">
      <c r="A7470" s="17" t="str">
        <f t="shared" si="121"/>
        <v>2022-23Yarra Ranges ShireR5</v>
      </c>
      <c r="B7470" s="17" t="s">
        <v>289</v>
      </c>
      <c r="C7470" s="17" t="s">
        <v>198</v>
      </c>
      <c r="D7470" s="17" t="s">
        <v>298</v>
      </c>
      <c r="E7470" s="17">
        <v>43</v>
      </c>
      <c r="F7470" s="17">
        <v>50.147435897435898</v>
      </c>
      <c r="G7470" s="17">
        <v>54.5</v>
      </c>
    </row>
    <row r="7471" spans="1:7" x14ac:dyDescent="0.3">
      <c r="A7471" s="17" t="str">
        <f t="shared" si="121"/>
        <v>2022-23Yarra Ranges ShireWC4</v>
      </c>
      <c r="B7471" s="17" t="s">
        <v>289</v>
      </c>
      <c r="C7471" s="17" t="s">
        <v>198</v>
      </c>
      <c r="D7471" s="17" t="s">
        <v>291</v>
      </c>
      <c r="E7471" s="17">
        <v>71.350274911501103</v>
      </c>
      <c r="F7471" s="17">
        <v>77.599560290157896</v>
      </c>
      <c r="G7471" s="17">
        <v>64.517545824947007</v>
      </c>
    </row>
    <row r="7472" spans="1:7" x14ac:dyDescent="0.3">
      <c r="A7472" s="17" t="str">
        <f t="shared" si="121"/>
        <v>2022-23Yarra Ranges ShireL2</v>
      </c>
      <c r="B7472" s="17" t="s">
        <v>289</v>
      </c>
      <c r="C7472" s="17" t="s">
        <v>198</v>
      </c>
      <c r="D7472" s="17" t="s">
        <v>316</v>
      </c>
      <c r="E7472" s="17">
        <v>0.14201561277757399</v>
      </c>
      <c r="F7472" s="17">
        <v>0.26483524241297501</v>
      </c>
      <c r="G7472" s="17">
        <v>-0.66629639216946701</v>
      </c>
    </row>
    <row r="7473" spans="1:7" x14ac:dyDescent="0.3">
      <c r="A7473" s="17" t="str">
        <f t="shared" ref="A7473:A7536" si="122">CONCATENATE(B7473,C7473,D7473)</f>
        <v>2022-23Yarra Ranges ShireE4</v>
      </c>
      <c r="B7473" s="17" t="s">
        <v>289</v>
      </c>
      <c r="C7473" s="17" t="s">
        <v>198</v>
      </c>
      <c r="D7473" s="17" t="s">
        <v>299</v>
      </c>
      <c r="E7473" s="17">
        <v>2013.3095926997601</v>
      </c>
      <c r="F7473" s="17">
        <v>1846.8824585038799</v>
      </c>
      <c r="G7473" s="17">
        <v>1863.0351527635601</v>
      </c>
    </row>
    <row r="7474" spans="1:7" x14ac:dyDescent="0.3">
      <c r="A7474" s="17" t="str">
        <f t="shared" si="122"/>
        <v>2022-23Yarra Ranges ShireE2</v>
      </c>
      <c r="B7474" s="17" t="s">
        <v>289</v>
      </c>
      <c r="C7474" s="17" t="s">
        <v>198</v>
      </c>
      <c r="D7474" s="17" t="s">
        <v>54</v>
      </c>
      <c r="E7474" s="17">
        <v>3350.0704800059402</v>
      </c>
      <c r="F7474" s="17">
        <v>3923.0064852901201</v>
      </c>
      <c r="G7474" s="17">
        <v>3358.7635653862599</v>
      </c>
    </row>
    <row r="7475" spans="1:7" x14ac:dyDescent="0.3">
      <c r="A7475" s="17" t="str">
        <f t="shared" si="122"/>
        <v>2022-23Yarra Ranges ShireWC5</v>
      </c>
      <c r="B7475" s="17" t="s">
        <v>289</v>
      </c>
      <c r="C7475" s="17" t="s">
        <v>198</v>
      </c>
      <c r="D7475" s="17" t="s">
        <v>46</v>
      </c>
      <c r="E7475" s="17">
        <v>0.52140005624943098</v>
      </c>
      <c r="F7475" s="17">
        <v>0.48157373029276901</v>
      </c>
      <c r="G7475" s="17">
        <v>0.49025120835702801</v>
      </c>
    </row>
    <row r="7476" spans="1:7" x14ac:dyDescent="0.3">
      <c r="A7476" s="17" t="str">
        <f t="shared" si="122"/>
        <v>2022-23Yarra Ranges ShireWC3</v>
      </c>
      <c r="B7476" s="17" t="s">
        <v>289</v>
      </c>
      <c r="C7476" s="17" t="s">
        <v>198</v>
      </c>
      <c r="D7476" s="17" t="s">
        <v>292</v>
      </c>
      <c r="E7476" s="17">
        <v>178.676379589009</v>
      </c>
      <c r="F7476" s="17">
        <v>137.95516789220801</v>
      </c>
      <c r="G7476" s="17">
        <v>135.90783061131901</v>
      </c>
    </row>
    <row r="7477" spans="1:7" x14ac:dyDescent="0.3">
      <c r="A7477" s="17" t="str">
        <f t="shared" si="122"/>
        <v>2022-23Yarra Ranges ShireWC2</v>
      </c>
      <c r="B7477" s="17" t="s">
        <v>289</v>
      </c>
      <c r="C7477" s="17" t="s">
        <v>198</v>
      </c>
      <c r="D7477" s="17" t="s">
        <v>293</v>
      </c>
      <c r="E7477" s="17">
        <v>6.3399539745986502</v>
      </c>
      <c r="F7477" s="17">
        <v>6.0319201847867001</v>
      </c>
      <c r="G7477" s="17">
        <v>6.4733323122800597</v>
      </c>
    </row>
    <row r="7478" spans="1:7" x14ac:dyDescent="0.3">
      <c r="A7478" s="17" t="str">
        <f t="shared" si="122"/>
        <v>2022-23Yarra Ranges ShireWC1</v>
      </c>
      <c r="B7478" s="17" t="s">
        <v>289</v>
      </c>
      <c r="C7478" s="17" t="s">
        <v>198</v>
      </c>
      <c r="D7478" s="17" t="s">
        <v>294</v>
      </c>
      <c r="E7478" s="17">
        <v>118.736807923364</v>
      </c>
      <c r="F7478" s="17">
        <v>142.272041912909</v>
      </c>
      <c r="G7478" s="17">
        <v>184.95245899027901</v>
      </c>
    </row>
    <row r="7479" spans="1:7" x14ac:dyDescent="0.3">
      <c r="A7479" s="17" t="str">
        <f t="shared" si="122"/>
        <v>2022-23Yarra Ranges ShireSP4</v>
      </c>
      <c r="B7479" s="17" t="s">
        <v>289</v>
      </c>
      <c r="C7479" s="17" t="s">
        <v>198</v>
      </c>
      <c r="D7479" s="17" t="s">
        <v>319</v>
      </c>
      <c r="E7479" s="17">
        <v>0.625</v>
      </c>
      <c r="F7479" s="17">
        <v>0.52134335627158601</v>
      </c>
      <c r="G7479" s="17">
        <v>0.50393032081628597</v>
      </c>
    </row>
    <row r="7480" spans="1:7" x14ac:dyDescent="0.3">
      <c r="A7480" s="17" t="str">
        <f t="shared" si="122"/>
        <v>2022-23Yarra Ranges ShireSP3</v>
      </c>
      <c r="B7480" s="17" t="s">
        <v>289</v>
      </c>
      <c r="C7480" s="17" t="s">
        <v>198</v>
      </c>
      <c r="D7480" s="17" t="s">
        <v>295</v>
      </c>
      <c r="E7480" s="17">
        <v>2749.1137225170601</v>
      </c>
      <c r="F7480" s="17">
        <v>3010.6430743850301</v>
      </c>
      <c r="G7480" s="17">
        <v>3453.49278880476</v>
      </c>
    </row>
    <row r="7481" spans="1:7" x14ac:dyDescent="0.3">
      <c r="A7481" s="17" t="str">
        <f t="shared" si="122"/>
        <v>2022-23Yarra Ranges ShireSP1</v>
      </c>
      <c r="B7481" s="17" t="s">
        <v>289</v>
      </c>
      <c r="C7481" s="17" t="s">
        <v>198</v>
      </c>
      <c r="D7481" s="17" t="s">
        <v>305</v>
      </c>
      <c r="E7481" s="17">
        <v>113</v>
      </c>
      <c r="F7481" s="17">
        <v>87.031818181818196</v>
      </c>
      <c r="G7481" s="17">
        <v>110.444444444444</v>
      </c>
    </row>
    <row r="7482" spans="1:7" x14ac:dyDescent="0.3">
      <c r="A7482" s="17" t="str">
        <f t="shared" si="122"/>
        <v>2022-23Yarra Ranges ShireSP2</v>
      </c>
      <c r="B7482" s="17" t="s">
        <v>289</v>
      </c>
      <c r="C7482" s="17" t="s">
        <v>198</v>
      </c>
      <c r="D7482" s="17" t="s">
        <v>38</v>
      </c>
      <c r="E7482" s="17">
        <v>0.51418181818181796</v>
      </c>
      <c r="F7482" s="17">
        <v>0.63316761822819201</v>
      </c>
      <c r="G7482" s="17">
        <v>0.54492867954119895</v>
      </c>
    </row>
    <row r="7483" spans="1:7" x14ac:dyDescent="0.3">
      <c r="A7483" s="17" t="str">
        <f t="shared" si="122"/>
        <v>2022-23Yarra Ranges ShireO3</v>
      </c>
      <c r="B7483" s="17" t="s">
        <v>289</v>
      </c>
      <c r="C7483" s="17" t="s">
        <v>198</v>
      </c>
      <c r="D7483" s="17" t="s">
        <v>314</v>
      </c>
      <c r="E7483" s="17">
        <v>2.1005815099546601E-2</v>
      </c>
      <c r="F7483" s="17">
        <v>2.9313650044590699E-2</v>
      </c>
      <c r="G7483" s="17">
        <v>2.24248666390559E-2</v>
      </c>
    </row>
    <row r="7484" spans="1:7" x14ac:dyDescent="0.3">
      <c r="A7484" s="17" t="str">
        <f t="shared" si="122"/>
        <v>2022-23Yarra Ranges ShireO4</v>
      </c>
      <c r="B7484" s="17" t="s">
        <v>289</v>
      </c>
      <c r="C7484" s="17" t="s">
        <v>198</v>
      </c>
      <c r="D7484" s="17" t="s">
        <v>313</v>
      </c>
      <c r="E7484" s="17">
        <v>5.7708175371303697E-2</v>
      </c>
      <c r="F7484" s="17">
        <v>0.195570360867104</v>
      </c>
      <c r="G7484" s="17">
        <v>0.16612803098367299</v>
      </c>
    </row>
    <row r="7485" spans="1:7" x14ac:dyDescent="0.3">
      <c r="A7485" s="17" t="str">
        <f t="shared" si="122"/>
        <v>2022-23Yarra Ranges ShireO5</v>
      </c>
      <c r="B7485" s="17" t="s">
        <v>289</v>
      </c>
      <c r="C7485" s="17" t="s">
        <v>198</v>
      </c>
      <c r="D7485" s="17" t="s">
        <v>70</v>
      </c>
      <c r="E7485" s="17">
        <v>1.38777301092044</v>
      </c>
      <c r="F7485" s="17">
        <v>1.1059595598276799</v>
      </c>
      <c r="G7485" s="17">
        <v>0.80614445661883105</v>
      </c>
    </row>
    <row r="7486" spans="1:7" x14ac:dyDescent="0.3">
      <c r="A7486" s="17" t="str">
        <f t="shared" si="122"/>
        <v>2022-23Yarra Ranges ShireOP1</v>
      </c>
      <c r="B7486" s="17" t="s">
        <v>289</v>
      </c>
      <c r="C7486" s="17" t="s">
        <v>198</v>
      </c>
      <c r="D7486" s="17" t="s">
        <v>306</v>
      </c>
      <c r="E7486" s="17">
        <v>3.4773761072540099E-2</v>
      </c>
      <c r="F7486" s="17">
        <v>-1.20220242720441E-2</v>
      </c>
      <c r="G7486" s="17">
        <v>1.0934352307513899E-2</v>
      </c>
    </row>
    <row r="7487" spans="1:7" x14ac:dyDescent="0.3">
      <c r="A7487" s="17" t="str">
        <f t="shared" si="122"/>
        <v>2022-23Yarra Ranges ShireS1</v>
      </c>
      <c r="B7487" s="17" t="s">
        <v>289</v>
      </c>
      <c r="C7487" s="17" t="s">
        <v>198</v>
      </c>
      <c r="D7487" s="17" t="s">
        <v>116</v>
      </c>
      <c r="E7487" s="17">
        <v>0.69400458292007305</v>
      </c>
      <c r="F7487" s="17">
        <v>0.58414073656118604</v>
      </c>
      <c r="G7487" s="17">
        <v>0.65674447058462804</v>
      </c>
    </row>
    <row r="7488" spans="1:7" x14ac:dyDescent="0.3">
      <c r="A7488" s="17" t="str">
        <f t="shared" si="122"/>
        <v>2022-23Yarra Ranges ShireS2</v>
      </c>
      <c r="B7488" s="17" t="s">
        <v>289</v>
      </c>
      <c r="C7488" s="17" t="s">
        <v>198</v>
      </c>
      <c r="D7488" s="17" t="s">
        <v>317</v>
      </c>
      <c r="E7488" s="17">
        <v>2.8938264323064701E-3</v>
      </c>
      <c r="F7488" s="17">
        <v>3.07688577560212E-3</v>
      </c>
      <c r="G7488" s="17">
        <v>2.7785040030474501E-3</v>
      </c>
    </row>
    <row r="7489" spans="1:7" x14ac:dyDescent="0.3">
      <c r="A7489" s="17" t="str">
        <f t="shared" si="122"/>
        <v>2022-23Yarra Ranges ShireC1</v>
      </c>
      <c r="B7489" s="17" t="s">
        <v>289</v>
      </c>
      <c r="C7489" s="17" t="s">
        <v>198</v>
      </c>
      <c r="D7489" s="17" t="s">
        <v>312</v>
      </c>
      <c r="E7489" s="17">
        <v>1434.9779774880999</v>
      </c>
      <c r="F7489" s="17">
        <v>2409.9772621942202</v>
      </c>
      <c r="G7489" s="17">
        <v>1412.68854528723</v>
      </c>
    </row>
    <row r="7490" spans="1:7" x14ac:dyDescent="0.3">
      <c r="A7490" s="17" t="str">
        <f t="shared" si="122"/>
        <v>2022-23Yarra Ranges ShireC2</v>
      </c>
      <c r="B7490" s="17" t="s">
        <v>289</v>
      </c>
      <c r="C7490" s="17" t="s">
        <v>198</v>
      </c>
      <c r="D7490" s="17" t="s">
        <v>311</v>
      </c>
      <c r="E7490" s="17">
        <v>5944.4702203522302</v>
      </c>
      <c r="F7490" s="17">
        <v>17890.101708148799</v>
      </c>
      <c r="G7490" s="17">
        <v>10680.0975748766</v>
      </c>
    </row>
    <row r="7491" spans="1:7" x14ac:dyDescent="0.3">
      <c r="A7491" s="17" t="str">
        <f t="shared" si="122"/>
        <v>2022-23Yarra Ranges ShireC3</v>
      </c>
      <c r="B7491" s="17" t="s">
        <v>289</v>
      </c>
      <c r="C7491" s="17" t="s">
        <v>198</v>
      </c>
      <c r="D7491" s="17" t="s">
        <v>310</v>
      </c>
      <c r="E7491" s="17">
        <v>89.336599028653893</v>
      </c>
      <c r="F7491" s="17">
        <v>105.235536283898</v>
      </c>
      <c r="G7491" s="17">
        <v>131.84469153030301</v>
      </c>
    </row>
    <row r="7492" spans="1:7" x14ac:dyDescent="0.3">
      <c r="A7492" s="17" t="str">
        <f t="shared" si="122"/>
        <v>2022-23Yarra Ranges ShireC4</v>
      </c>
      <c r="B7492" s="17" t="s">
        <v>289</v>
      </c>
      <c r="C7492" s="17" t="s">
        <v>198</v>
      </c>
      <c r="D7492" s="17" t="s">
        <v>309</v>
      </c>
      <c r="E7492" s="17">
        <v>1140.0097877830699</v>
      </c>
      <c r="F7492" s="17">
        <v>1671.0885249641201</v>
      </c>
      <c r="G7492" s="17">
        <v>1159.8138597319501</v>
      </c>
    </row>
    <row r="7493" spans="1:7" x14ac:dyDescent="0.3">
      <c r="A7493" s="17" t="str">
        <f t="shared" si="122"/>
        <v>2022-23Yarra Ranges ShireC5</v>
      </c>
      <c r="B7493" s="17" t="s">
        <v>289</v>
      </c>
      <c r="C7493" s="17" t="s">
        <v>198</v>
      </c>
      <c r="D7493" s="17" t="s">
        <v>308</v>
      </c>
      <c r="E7493" s="17">
        <v>246.25807968780799</v>
      </c>
      <c r="F7493" s="17">
        <v>564.26027484438498</v>
      </c>
      <c r="G7493" s="17">
        <v>194.45749852549801</v>
      </c>
    </row>
    <row r="7494" spans="1:7" x14ac:dyDescent="0.3">
      <c r="A7494" s="17" t="str">
        <f t="shared" si="122"/>
        <v>2022-23Yarra Ranges ShireR4</v>
      </c>
      <c r="B7494" s="17" t="s">
        <v>289</v>
      </c>
      <c r="C7494" s="17" t="s">
        <v>198</v>
      </c>
      <c r="D7494" s="17" t="s">
        <v>290</v>
      </c>
      <c r="E7494" s="17">
        <v>25.428226573219501</v>
      </c>
      <c r="F7494" s="17">
        <v>18.264228852014799</v>
      </c>
      <c r="G7494" s="17">
        <v>27.672442074190801</v>
      </c>
    </row>
    <row r="7495" spans="1:7" x14ac:dyDescent="0.3">
      <c r="A7495" s="17" t="str">
        <f t="shared" si="122"/>
        <v>2022-23Yarra Ranges ShireC7</v>
      </c>
      <c r="B7495" s="17" t="s">
        <v>289</v>
      </c>
      <c r="C7495" s="17" t="s">
        <v>198</v>
      </c>
      <c r="D7495" s="17" t="s">
        <v>296</v>
      </c>
      <c r="E7495" s="17">
        <v>0.219570405727924</v>
      </c>
      <c r="F7495" s="17">
        <v>0.182727611163157</v>
      </c>
      <c r="G7495" s="17">
        <v>0.166666346395827</v>
      </c>
    </row>
    <row r="7496" spans="1:7" x14ac:dyDescent="0.3">
      <c r="A7496" s="17" t="str">
        <f t="shared" si="122"/>
        <v>2022-23Yarra Ranges ShireL1</v>
      </c>
      <c r="B7496" s="17" t="s">
        <v>289</v>
      </c>
      <c r="C7496" s="17" t="s">
        <v>198</v>
      </c>
      <c r="D7496" s="17" t="s">
        <v>63</v>
      </c>
      <c r="E7496" s="17">
        <v>1.23305023866158</v>
      </c>
      <c r="F7496" s="17">
        <v>2.64124785824758</v>
      </c>
      <c r="G7496" s="17">
        <v>2.9099506913617801</v>
      </c>
    </row>
    <row r="7497" spans="1:7" x14ac:dyDescent="0.3">
      <c r="A7497" s="17" t="str">
        <f t="shared" si="122"/>
        <v>2022-23Yarra Ranges ShireC6</v>
      </c>
      <c r="B7497" s="17" t="s">
        <v>289</v>
      </c>
      <c r="C7497" s="17" t="s">
        <v>198</v>
      </c>
      <c r="D7497" s="17" t="s">
        <v>307</v>
      </c>
      <c r="E7497" s="17">
        <v>8</v>
      </c>
      <c r="F7497" s="17">
        <v>5.4936708860759502</v>
      </c>
      <c r="G7497" s="17">
        <v>6</v>
      </c>
    </row>
    <row r="7498" spans="1:7" x14ac:dyDescent="0.3">
      <c r="A7498" s="17" t="str">
        <f t="shared" si="122"/>
        <v>2022-23Yarra Ranges ShireFS1</v>
      </c>
      <c r="B7498" s="17" t="s">
        <v>289</v>
      </c>
      <c r="C7498" s="17" t="s">
        <v>198</v>
      </c>
      <c r="D7498" s="17" t="s">
        <v>327</v>
      </c>
      <c r="E7498" s="17">
        <v>3.6285714285714299</v>
      </c>
      <c r="F7498" s="17">
        <v>2.0179266072490498</v>
      </c>
      <c r="G7498" s="17">
        <v>1.8084002260051399</v>
      </c>
    </row>
    <row r="7499" spans="1:7" x14ac:dyDescent="0.3">
      <c r="A7499" s="17" t="str">
        <f t="shared" si="122"/>
        <v>2022-23Yarra Ranges ShireO2</v>
      </c>
      <c r="B7499" s="17" t="s">
        <v>289</v>
      </c>
      <c r="C7499" s="17" t="s">
        <v>198</v>
      </c>
      <c r="D7499" s="17" t="s">
        <v>315</v>
      </c>
      <c r="E7499" s="17">
        <v>1.9170116301990898E-2</v>
      </c>
      <c r="F7499" s="17">
        <v>0.148505628817174</v>
      </c>
      <c r="G7499" s="17">
        <v>8.4945114513019601E-2</v>
      </c>
    </row>
    <row r="7500" spans="1:7" x14ac:dyDescent="0.3">
      <c r="A7500" s="17" t="str">
        <f t="shared" si="122"/>
        <v>2022-23Yarra Ranges ShireAF6</v>
      </c>
      <c r="B7500" s="17" t="s">
        <v>289</v>
      </c>
      <c r="C7500" s="17" t="s">
        <v>198</v>
      </c>
      <c r="D7500" s="17" t="s">
        <v>332</v>
      </c>
      <c r="E7500" s="17">
        <v>2.81128010219971</v>
      </c>
      <c r="F7500" s="17">
        <v>4.5893074838611296</v>
      </c>
      <c r="G7500" s="17">
        <v>4.8635443777348</v>
      </c>
    </row>
    <row r="7501" spans="1:7" x14ac:dyDescent="0.3">
      <c r="A7501" s="17" t="str">
        <f t="shared" si="122"/>
        <v>2022-23Yarra Ranges ShireAF7</v>
      </c>
      <c r="B7501" s="17" t="s">
        <v>289</v>
      </c>
      <c r="C7501" s="17" t="s">
        <v>198</v>
      </c>
      <c r="D7501" s="17" t="s">
        <v>322</v>
      </c>
      <c r="E7501" s="17">
        <v>5.3143736265723804</v>
      </c>
      <c r="F7501" s="17">
        <v>11.500413423283</v>
      </c>
      <c r="G7501" s="17">
        <v>1.71206792144099</v>
      </c>
    </row>
    <row r="7502" spans="1:7" x14ac:dyDescent="0.3">
      <c r="A7502" s="17" t="str">
        <f t="shared" si="122"/>
        <v>2022-23Yarra Ranges ShireAM1</v>
      </c>
      <c r="B7502" s="17" t="s">
        <v>289</v>
      </c>
      <c r="C7502" s="17" t="s">
        <v>198</v>
      </c>
      <c r="D7502" s="17" t="s">
        <v>318</v>
      </c>
      <c r="E7502" s="17">
        <v>1.30738955823293</v>
      </c>
      <c r="F7502" s="17">
        <v>1.9084866693768601</v>
      </c>
      <c r="G7502" s="17">
        <v>3.0616905526010001</v>
      </c>
    </row>
    <row r="7503" spans="1:7" x14ac:dyDescent="0.3">
      <c r="A7503" s="17" t="str">
        <f t="shared" si="122"/>
        <v>2022-23Yarra Ranges ShireAM2</v>
      </c>
      <c r="B7503" s="17" t="s">
        <v>289</v>
      </c>
      <c r="C7503" s="17" t="s">
        <v>198</v>
      </c>
      <c r="D7503" s="17" t="s">
        <v>323</v>
      </c>
      <c r="E7503" s="17">
        <v>0.52314165497896203</v>
      </c>
      <c r="F7503" s="17">
        <v>0.43219647255364302</v>
      </c>
      <c r="G7503" s="17">
        <v>0.44566288848212998</v>
      </c>
    </row>
    <row r="7504" spans="1:7" x14ac:dyDescent="0.3">
      <c r="A7504" s="17" t="str">
        <f t="shared" si="122"/>
        <v>2022-23Yarra Ranges ShireAM5</v>
      </c>
      <c r="B7504" s="17" t="s">
        <v>289</v>
      </c>
      <c r="C7504" s="17" t="s">
        <v>198</v>
      </c>
      <c r="D7504" s="17" t="s">
        <v>324</v>
      </c>
      <c r="E7504" s="17">
        <v>0.217391304347826</v>
      </c>
      <c r="F7504" s="17">
        <v>0.36645320055673702</v>
      </c>
      <c r="G7504" s="17">
        <v>0.30958617322183102</v>
      </c>
    </row>
    <row r="7505" spans="1:7" x14ac:dyDescent="0.3">
      <c r="A7505" s="17" t="str">
        <f t="shared" si="122"/>
        <v>2022-23Yarra Ranges ShireR3</v>
      </c>
      <c r="B7505" s="17" t="s">
        <v>289</v>
      </c>
      <c r="C7505" s="17" t="s">
        <v>198</v>
      </c>
      <c r="D7505" s="17" t="s">
        <v>300</v>
      </c>
      <c r="E7505" s="17">
        <v>166.71175756173699</v>
      </c>
      <c r="F7505" s="17">
        <v>112.740943187181</v>
      </c>
      <c r="G7505" s="17">
        <v>119.807698928147</v>
      </c>
    </row>
    <row r="7506" spans="1:7" x14ac:dyDescent="0.3">
      <c r="A7506" s="17" t="str">
        <f t="shared" si="122"/>
        <v>2022-23Yarra Ranges ShireAM7</v>
      </c>
      <c r="B7506" s="17" t="s">
        <v>289</v>
      </c>
      <c r="C7506" s="17" t="s">
        <v>198</v>
      </c>
      <c r="D7506" s="17" t="s">
        <v>326</v>
      </c>
      <c r="E7506" s="17">
        <v>1</v>
      </c>
      <c r="F7506" s="17">
        <v>0.63968792645263195</v>
      </c>
      <c r="G7506" s="17">
        <v>0.98148148148148195</v>
      </c>
    </row>
    <row r="7507" spans="1:7" x14ac:dyDescent="0.3">
      <c r="A7507" s="17" t="str">
        <f t="shared" si="122"/>
        <v>2022-23Yarra Ranges ShireAF2</v>
      </c>
      <c r="B7507" s="17" t="s">
        <v>289</v>
      </c>
      <c r="C7507" s="17" t="s">
        <v>198</v>
      </c>
      <c r="D7507" s="17" t="s">
        <v>321</v>
      </c>
      <c r="E7507" s="17">
        <v>0</v>
      </c>
      <c r="F7507" s="17">
        <v>1.5932435144763899</v>
      </c>
      <c r="G7507" s="17">
        <v>3.30740740740741</v>
      </c>
    </row>
    <row r="7508" spans="1:7" x14ac:dyDescent="0.3">
      <c r="A7508" s="17" t="str">
        <f t="shared" si="122"/>
        <v>2022-23Yarra Ranges ShireFS2</v>
      </c>
      <c r="B7508" s="17" t="s">
        <v>289</v>
      </c>
      <c r="C7508" s="17" t="s">
        <v>198</v>
      </c>
      <c r="D7508" s="17" t="s">
        <v>328</v>
      </c>
      <c r="E7508" s="17">
        <v>0.38260869565217398</v>
      </c>
      <c r="F7508" s="17">
        <v>0.86800034719728203</v>
      </c>
      <c r="G7508" s="17">
        <v>0.87180502801422699</v>
      </c>
    </row>
    <row r="7509" spans="1:7" x14ac:dyDescent="0.3">
      <c r="A7509" s="17" t="str">
        <f t="shared" si="122"/>
        <v>2022-23Yarra Ranges ShireFS3</v>
      </c>
      <c r="B7509" s="17" t="s">
        <v>289</v>
      </c>
      <c r="C7509" s="17" t="s">
        <v>198</v>
      </c>
      <c r="D7509" s="17" t="s">
        <v>333</v>
      </c>
      <c r="E7509" s="17">
        <v>218.48135510204099</v>
      </c>
      <c r="F7509" s="17">
        <v>533.95638105639796</v>
      </c>
      <c r="G7509" s="17">
        <v>340.32136052991598</v>
      </c>
    </row>
    <row r="7510" spans="1:7" x14ac:dyDescent="0.3">
      <c r="A7510" s="17" t="str">
        <f t="shared" si="122"/>
        <v>2022-23Yarra Ranges ShireFS4</v>
      </c>
      <c r="B7510" s="17" t="s">
        <v>289</v>
      </c>
      <c r="C7510" s="17" t="s">
        <v>198</v>
      </c>
      <c r="D7510" s="17" t="s">
        <v>339</v>
      </c>
      <c r="E7510" s="17">
        <v>0.93333333333333302</v>
      </c>
      <c r="F7510" s="17">
        <v>0.84019844555310996</v>
      </c>
      <c r="G7510" s="17">
        <v>0.86919501287980605</v>
      </c>
    </row>
    <row r="7511" spans="1:7" x14ac:dyDescent="0.3">
      <c r="A7511" s="17" t="str">
        <f t="shared" si="122"/>
        <v>2022-23Yarra Ranges ShireG1</v>
      </c>
      <c r="B7511" s="17" t="s">
        <v>289</v>
      </c>
      <c r="C7511" s="17" t="s">
        <v>198</v>
      </c>
      <c r="D7511" s="17" t="s">
        <v>338</v>
      </c>
      <c r="E7511" s="17">
        <v>8.9285714285714298E-3</v>
      </c>
      <c r="F7511" s="17">
        <v>8.9952113267928305E-2</v>
      </c>
      <c r="G7511" s="17">
        <v>7.5967243171989302E-2</v>
      </c>
    </row>
    <row r="7512" spans="1:7" x14ac:dyDescent="0.3">
      <c r="A7512" s="17" t="str">
        <f t="shared" si="122"/>
        <v>2022-23Yarra Ranges ShireG2</v>
      </c>
      <c r="B7512" s="17" t="s">
        <v>289</v>
      </c>
      <c r="C7512" s="17" t="s">
        <v>198</v>
      </c>
      <c r="D7512" s="17" t="s">
        <v>22</v>
      </c>
      <c r="E7512" s="17">
        <v>46</v>
      </c>
      <c r="F7512" s="17">
        <v>53.875641025641002</v>
      </c>
      <c r="G7512" s="17">
        <v>57.922222222222203</v>
      </c>
    </row>
    <row r="7513" spans="1:7" x14ac:dyDescent="0.3">
      <c r="A7513" s="17" t="str">
        <f t="shared" si="122"/>
        <v>2022-23Yarra Ranges ShireMC4</v>
      </c>
      <c r="B7513" s="17" t="s">
        <v>289</v>
      </c>
      <c r="C7513" s="17" t="s">
        <v>198</v>
      </c>
      <c r="D7513" s="17" t="s">
        <v>304</v>
      </c>
      <c r="E7513" s="17">
        <v>0.74645460569913802</v>
      </c>
      <c r="F7513" s="17">
        <v>0.77911428914280301</v>
      </c>
      <c r="G7513" s="17">
        <v>0.67265637912966902</v>
      </c>
    </row>
    <row r="7514" spans="1:7" x14ac:dyDescent="0.3">
      <c r="A7514" s="17" t="str">
        <f t="shared" si="122"/>
        <v>2022-23Yarra Ranges ShireR2</v>
      </c>
      <c r="B7514" s="17" t="s">
        <v>289</v>
      </c>
      <c r="C7514" s="17" t="s">
        <v>198</v>
      </c>
      <c r="D7514" s="17" t="s">
        <v>31</v>
      </c>
      <c r="E7514" s="17">
        <v>0.97448394495412805</v>
      </c>
      <c r="F7514" s="17">
        <v>0.96653235715222696</v>
      </c>
      <c r="G7514" s="17">
        <v>0.967285596737681</v>
      </c>
    </row>
    <row r="7515" spans="1:7" x14ac:dyDescent="0.3">
      <c r="A7515" s="17" t="str">
        <f t="shared" si="122"/>
        <v>2022-23Yarra Ranges ShireAM6</v>
      </c>
      <c r="B7515" s="17" t="s">
        <v>289</v>
      </c>
      <c r="C7515" s="17" t="s">
        <v>198</v>
      </c>
      <c r="D7515" s="17" t="s">
        <v>325</v>
      </c>
      <c r="E7515" s="17">
        <v>8.3577115019162402</v>
      </c>
      <c r="F7515" s="17">
        <v>14.217352510829301</v>
      </c>
      <c r="G7515" s="17">
        <v>9.3608185033627898</v>
      </c>
    </row>
    <row r="7516" spans="1:7" x14ac:dyDescent="0.3">
      <c r="A7516" s="17" t="str">
        <f t="shared" si="122"/>
        <v>2022-23Yarra Ranges ShireG3</v>
      </c>
      <c r="B7516" s="17" t="s">
        <v>289</v>
      </c>
      <c r="C7516" s="17" t="s">
        <v>198</v>
      </c>
      <c r="D7516" s="17" t="s">
        <v>337</v>
      </c>
      <c r="E7516" s="17">
        <v>0.85990338164251201</v>
      </c>
      <c r="F7516" s="17">
        <v>0.926844095214302</v>
      </c>
      <c r="G7516" s="17">
        <v>0.90464477047700598</v>
      </c>
    </row>
    <row r="7517" spans="1:7" x14ac:dyDescent="0.3">
      <c r="A7517" s="17" t="str">
        <f t="shared" si="122"/>
        <v>2022-23Yarra Ranges ShireR1</v>
      </c>
      <c r="B7517" s="17" t="s">
        <v>289</v>
      </c>
      <c r="C7517" s="17" t="s">
        <v>198</v>
      </c>
      <c r="D7517" s="17" t="s">
        <v>301</v>
      </c>
      <c r="E7517" s="17">
        <v>141.15061162079499</v>
      </c>
      <c r="F7517" s="17">
        <v>82.350770672540904</v>
      </c>
      <c r="G7517" s="17">
        <v>103.622671087523</v>
      </c>
    </row>
    <row r="7518" spans="1:7" x14ac:dyDescent="0.3">
      <c r="A7518" s="17" t="str">
        <f t="shared" si="122"/>
        <v>2022-23Yarra Ranges ShireMC5</v>
      </c>
      <c r="B7518" s="17" t="s">
        <v>289</v>
      </c>
      <c r="C7518" s="17" t="s">
        <v>198</v>
      </c>
      <c r="D7518" s="17" t="s">
        <v>303</v>
      </c>
      <c r="E7518" s="17">
        <v>0.78472222222222199</v>
      </c>
      <c r="F7518" s="17">
        <v>0.822019356937015</v>
      </c>
      <c r="G7518" s="17">
        <v>0.78522883059354698</v>
      </c>
    </row>
    <row r="7519" spans="1:7" x14ac:dyDescent="0.3">
      <c r="A7519" s="17" t="str">
        <f t="shared" si="122"/>
        <v>2022-23Yarra Ranges ShireMC3</v>
      </c>
      <c r="B7519" s="17" t="s">
        <v>289</v>
      </c>
      <c r="C7519" s="17" t="s">
        <v>198</v>
      </c>
      <c r="D7519" s="17" t="s">
        <v>297</v>
      </c>
      <c r="E7519" s="17">
        <v>80.444791067944394</v>
      </c>
      <c r="F7519" s="17">
        <v>86.610523781947194</v>
      </c>
      <c r="G7519" s="17">
        <v>83.042733774222697</v>
      </c>
    </row>
    <row r="7520" spans="1:7" x14ac:dyDescent="0.3">
      <c r="A7520" s="17" t="str">
        <f t="shared" si="122"/>
        <v>2022-23Yarra Ranges ShireMC2</v>
      </c>
      <c r="B7520" s="17" t="s">
        <v>289</v>
      </c>
      <c r="C7520" s="17" t="s">
        <v>198</v>
      </c>
      <c r="D7520" s="17" t="s">
        <v>320</v>
      </c>
      <c r="E7520" s="17">
        <v>1.02352941176471</v>
      </c>
      <c r="F7520" s="17">
        <v>1.02181898787823</v>
      </c>
      <c r="G7520" s="17">
        <v>1.0125091291628601</v>
      </c>
    </row>
    <row r="7521" spans="1:7" x14ac:dyDescent="0.3">
      <c r="A7521" s="17" t="str">
        <f t="shared" si="122"/>
        <v>2022-23Yarra Ranges ShireLB5</v>
      </c>
      <c r="B7521" s="17" t="s">
        <v>289</v>
      </c>
      <c r="C7521" s="17" t="s">
        <v>198</v>
      </c>
      <c r="D7521" s="17" t="s">
        <v>330</v>
      </c>
      <c r="E7521" s="17">
        <v>20.693890262427001</v>
      </c>
      <c r="F7521" s="17">
        <v>35.380655636704098</v>
      </c>
      <c r="G7521" s="17">
        <v>23.317717176832598</v>
      </c>
    </row>
    <row r="7522" spans="1:7" x14ac:dyDescent="0.3">
      <c r="A7522" s="17" t="str">
        <f t="shared" si="122"/>
        <v>2022-23Yarra Ranges ShireLB4</v>
      </c>
      <c r="B7522" s="17" t="s">
        <v>289</v>
      </c>
      <c r="C7522" s="17" t="s">
        <v>198</v>
      </c>
      <c r="D7522" s="17" t="s">
        <v>331</v>
      </c>
      <c r="E7522" s="17">
        <v>8.9835652402205299E-2</v>
      </c>
      <c r="F7522" s="17">
        <v>0.122091598425925</v>
      </c>
      <c r="G7522" s="17">
        <v>0.106020330487215</v>
      </c>
    </row>
    <row r="7523" spans="1:7" x14ac:dyDescent="0.3">
      <c r="A7523" s="17" t="str">
        <f t="shared" si="122"/>
        <v>2022-23Yarra Ranges ShireLB2</v>
      </c>
      <c r="B7523" s="17" t="s">
        <v>289</v>
      </c>
      <c r="C7523" s="17" t="s">
        <v>198</v>
      </c>
      <c r="D7523" s="17" t="s">
        <v>334</v>
      </c>
      <c r="E7523" s="17">
        <v>0.75340166882042303</v>
      </c>
      <c r="F7523" s="17">
        <v>0.62179871830665301</v>
      </c>
      <c r="G7523" s="17">
        <v>0.75634440302947004</v>
      </c>
    </row>
    <row r="7524" spans="1:7" x14ac:dyDescent="0.3">
      <c r="A7524" s="17" t="str">
        <f t="shared" si="122"/>
        <v>2022-23Yarra Ranges ShireLB1</v>
      </c>
      <c r="B7524" s="17" t="s">
        <v>289</v>
      </c>
      <c r="C7524" s="17" t="s">
        <v>198</v>
      </c>
      <c r="D7524" s="17" t="s">
        <v>329</v>
      </c>
      <c r="E7524" s="17">
        <v>5.5396650277811101</v>
      </c>
      <c r="F7524" s="17">
        <v>3.7135197666989099</v>
      </c>
      <c r="G7524" s="17">
        <v>5.8542506533437999</v>
      </c>
    </row>
    <row r="7525" spans="1:7" x14ac:dyDescent="0.3">
      <c r="A7525" s="17" t="str">
        <f t="shared" si="122"/>
        <v>2022-23Yarra Ranges ShireG5</v>
      </c>
      <c r="B7525" s="17" t="s">
        <v>289</v>
      </c>
      <c r="C7525" s="17" t="s">
        <v>198</v>
      </c>
      <c r="D7525" s="17" t="s">
        <v>335</v>
      </c>
      <c r="E7525" s="17">
        <v>48</v>
      </c>
      <c r="F7525" s="17">
        <v>53.15</v>
      </c>
      <c r="G7525" s="17">
        <v>57.3</v>
      </c>
    </row>
    <row r="7526" spans="1:7" x14ac:dyDescent="0.3">
      <c r="A7526" s="17" t="str">
        <f t="shared" si="122"/>
        <v>2022-23Yarra Ranges ShireG4</v>
      </c>
      <c r="B7526" s="17" t="s">
        <v>289</v>
      </c>
      <c r="C7526" s="17" t="s">
        <v>198</v>
      </c>
      <c r="D7526" s="17" t="s">
        <v>336</v>
      </c>
      <c r="E7526" s="17">
        <v>54406.893333333297</v>
      </c>
      <c r="F7526" s="17">
        <v>57531.340882433498</v>
      </c>
      <c r="G7526" s="17">
        <v>94308.636049382694</v>
      </c>
    </row>
    <row r="7527" spans="1:7" x14ac:dyDescent="0.3">
      <c r="A7527" s="17" t="str">
        <f t="shared" si="122"/>
        <v>2022-23Yarra Ranges ShireMC6</v>
      </c>
      <c r="B7527" s="17" t="s">
        <v>289</v>
      </c>
      <c r="C7527" s="17" t="s">
        <v>198</v>
      </c>
      <c r="D7527" s="17" t="s">
        <v>302</v>
      </c>
      <c r="E7527" s="17">
        <v>0.96134453781512597</v>
      </c>
      <c r="F7527" s="17">
        <v>0.97788007754137096</v>
      </c>
      <c r="G7527" s="17">
        <v>0.97046540966168904</v>
      </c>
    </row>
    <row r="7528" spans="1:7" x14ac:dyDescent="0.3">
      <c r="A7528" s="17" t="str">
        <f t="shared" si="122"/>
        <v>2022-23Yarriambiack ShireR5</v>
      </c>
      <c r="B7528" s="17" t="s">
        <v>289</v>
      </c>
      <c r="C7528" s="17" t="s">
        <v>199</v>
      </c>
      <c r="D7528" s="17" t="s">
        <v>298</v>
      </c>
      <c r="E7528" s="17">
        <v>35</v>
      </c>
      <c r="F7528" s="17">
        <v>50.147435897435898</v>
      </c>
      <c r="G7528" s="17">
        <v>44.210526315789501</v>
      </c>
    </row>
    <row r="7529" spans="1:7" x14ac:dyDescent="0.3">
      <c r="A7529" s="17" t="str">
        <f t="shared" si="122"/>
        <v>2022-23Yarriambiack ShireWC4</v>
      </c>
      <c r="B7529" s="17" t="s">
        <v>289</v>
      </c>
      <c r="C7529" s="17" t="s">
        <v>199</v>
      </c>
      <c r="D7529" s="17" t="s">
        <v>291</v>
      </c>
      <c r="E7529" s="17">
        <v>195.73065683175301</v>
      </c>
      <c r="F7529" s="17">
        <v>77.599560290157896</v>
      </c>
      <c r="G7529" s="17">
        <v>97.880194800568106</v>
      </c>
    </row>
    <row r="7530" spans="1:7" x14ac:dyDescent="0.3">
      <c r="A7530" s="17" t="str">
        <f t="shared" si="122"/>
        <v>2022-23Yarriambiack ShireL1</v>
      </c>
      <c r="B7530" s="17" t="s">
        <v>289</v>
      </c>
      <c r="C7530" s="17" t="s">
        <v>199</v>
      </c>
      <c r="D7530" s="17" t="s">
        <v>63</v>
      </c>
      <c r="E7530" s="17">
        <v>1.93618899892614</v>
      </c>
      <c r="F7530" s="17">
        <v>2.64124785824758</v>
      </c>
      <c r="G7530" s="17">
        <v>2.9752021076621098</v>
      </c>
    </row>
    <row r="7531" spans="1:7" x14ac:dyDescent="0.3">
      <c r="A7531" s="17" t="str">
        <f t="shared" si="122"/>
        <v>2022-23Yarriambiack ShireE4</v>
      </c>
      <c r="B7531" s="17" t="s">
        <v>289</v>
      </c>
      <c r="C7531" s="17" t="s">
        <v>199</v>
      </c>
      <c r="D7531" s="17" t="s">
        <v>299</v>
      </c>
      <c r="E7531" s="17">
        <v>1705</v>
      </c>
      <c r="F7531" s="17">
        <v>1846.8824585038799</v>
      </c>
      <c r="G7531" s="17">
        <v>1755.6935531348099</v>
      </c>
    </row>
    <row r="7532" spans="1:7" x14ac:dyDescent="0.3">
      <c r="A7532" s="17" t="str">
        <f t="shared" si="122"/>
        <v>2022-23Yarriambiack ShireE2</v>
      </c>
      <c r="B7532" s="17" t="s">
        <v>289</v>
      </c>
      <c r="C7532" s="17" t="s">
        <v>199</v>
      </c>
      <c r="D7532" s="17" t="s">
        <v>54</v>
      </c>
      <c r="E7532" s="17">
        <v>4184.5714285714303</v>
      </c>
      <c r="F7532" s="17">
        <v>3923.0064852901201</v>
      </c>
      <c r="G7532" s="17">
        <v>4569.9807724499497</v>
      </c>
    </row>
    <row r="7533" spans="1:7" x14ac:dyDescent="0.3">
      <c r="A7533" s="17" t="str">
        <f t="shared" si="122"/>
        <v>2022-23Yarriambiack ShireWC5</v>
      </c>
      <c r="B7533" s="17" t="s">
        <v>289</v>
      </c>
      <c r="C7533" s="17" t="s">
        <v>199</v>
      </c>
      <c r="D7533" s="17" t="s">
        <v>46</v>
      </c>
      <c r="E7533" s="17">
        <v>0.16705675205600101</v>
      </c>
      <c r="F7533" s="17">
        <v>0.48157373029276901</v>
      </c>
      <c r="G7533" s="17">
        <v>0.38112156230785199</v>
      </c>
    </row>
    <row r="7534" spans="1:7" x14ac:dyDescent="0.3">
      <c r="A7534" s="17" t="str">
        <f t="shared" si="122"/>
        <v>2022-23Yarriambiack ShireWC3</v>
      </c>
      <c r="B7534" s="17" t="s">
        <v>289</v>
      </c>
      <c r="C7534" s="17" t="s">
        <v>199</v>
      </c>
      <c r="D7534" s="17" t="s">
        <v>292</v>
      </c>
      <c r="E7534" s="17">
        <v>208.45442687747001</v>
      </c>
      <c r="F7534" s="17">
        <v>137.95516789220801</v>
      </c>
      <c r="G7534" s="17">
        <v>152.91838594168499</v>
      </c>
    </row>
    <row r="7535" spans="1:7" x14ac:dyDescent="0.3">
      <c r="A7535" s="17" t="str">
        <f t="shared" si="122"/>
        <v>2022-23Yarriambiack ShireWC2</v>
      </c>
      <c r="B7535" s="17" t="s">
        <v>289</v>
      </c>
      <c r="C7535" s="17" t="s">
        <v>199</v>
      </c>
      <c r="D7535" s="17" t="s">
        <v>293</v>
      </c>
      <c r="E7535" s="17">
        <v>0.74965194731017704</v>
      </c>
      <c r="F7535" s="17">
        <v>6.0319201847867001</v>
      </c>
      <c r="G7535" s="17">
        <v>4.92750232175388</v>
      </c>
    </row>
    <row r="7536" spans="1:7" x14ac:dyDescent="0.3">
      <c r="A7536" s="17" t="str">
        <f t="shared" si="122"/>
        <v>2022-23Yarriambiack ShireWC1</v>
      </c>
      <c r="B7536" s="17" t="s">
        <v>289</v>
      </c>
      <c r="C7536" s="17" t="s">
        <v>199</v>
      </c>
      <c r="D7536" s="17" t="s">
        <v>294</v>
      </c>
      <c r="E7536" s="17">
        <v>20.9834011901034</v>
      </c>
      <c r="F7536" s="17">
        <v>142.272041912909</v>
      </c>
      <c r="G7536" s="17">
        <v>132.40109578760399</v>
      </c>
    </row>
    <row r="7537" spans="1:7" x14ac:dyDescent="0.3">
      <c r="A7537" s="17" t="str">
        <f t="shared" ref="A7537:A7600" si="123">CONCATENATE(B7537,C7537,D7537)</f>
        <v>2022-23Yarriambiack ShireSP4</v>
      </c>
      <c r="B7537" s="17" t="s">
        <v>289</v>
      </c>
      <c r="C7537" s="17" t="s">
        <v>199</v>
      </c>
      <c r="D7537" s="17" t="s">
        <v>319</v>
      </c>
      <c r="E7537" s="17">
        <v>0</v>
      </c>
      <c r="F7537" s="17">
        <v>0.52134335627158601</v>
      </c>
      <c r="G7537" s="17">
        <v>0.231578947368421</v>
      </c>
    </row>
    <row r="7538" spans="1:7" x14ac:dyDescent="0.3">
      <c r="A7538" s="17" t="str">
        <f t="shared" si="123"/>
        <v>2022-23Yarriambiack ShireSP3</v>
      </c>
      <c r="B7538" s="17" t="s">
        <v>289</v>
      </c>
      <c r="C7538" s="17" t="s">
        <v>199</v>
      </c>
      <c r="D7538" s="17" t="s">
        <v>295</v>
      </c>
      <c r="E7538" s="17">
        <v>4045.4301999999998</v>
      </c>
      <c r="F7538" s="17">
        <v>3010.6430743850301</v>
      </c>
      <c r="G7538" s="17">
        <v>3012.9055755993099</v>
      </c>
    </row>
    <row r="7539" spans="1:7" x14ac:dyDescent="0.3">
      <c r="A7539" s="17" t="str">
        <f t="shared" si="123"/>
        <v>2022-23Yarriambiack ShireSP1</v>
      </c>
      <c r="B7539" s="17" t="s">
        <v>289</v>
      </c>
      <c r="C7539" s="17" t="s">
        <v>199</v>
      </c>
      <c r="D7539" s="17" t="s">
        <v>305</v>
      </c>
      <c r="E7539" s="17">
        <v>66</v>
      </c>
      <c r="F7539" s="17">
        <v>87.031818181818196</v>
      </c>
      <c r="G7539" s="17">
        <v>76.302631578947398</v>
      </c>
    </row>
    <row r="7540" spans="1:7" x14ac:dyDescent="0.3">
      <c r="A7540" s="17" t="str">
        <f t="shared" si="123"/>
        <v>2022-23Yarriambiack ShireSP2</v>
      </c>
      <c r="B7540" s="17" t="s">
        <v>289</v>
      </c>
      <c r="C7540" s="17" t="s">
        <v>199</v>
      </c>
      <c r="D7540" s="17" t="s">
        <v>38</v>
      </c>
      <c r="E7540" s="17">
        <v>0.97959183673469397</v>
      </c>
      <c r="F7540" s="17">
        <v>0.63316761822819201</v>
      </c>
      <c r="G7540" s="17">
        <v>0.666186949109148</v>
      </c>
    </row>
    <row r="7541" spans="1:7" x14ac:dyDescent="0.3">
      <c r="A7541" s="17" t="str">
        <f t="shared" si="123"/>
        <v>2022-23Yarriambiack ShireS2</v>
      </c>
      <c r="B7541" s="17" t="s">
        <v>289</v>
      </c>
      <c r="C7541" s="17" t="s">
        <v>199</v>
      </c>
      <c r="D7541" s="17" t="s">
        <v>317</v>
      </c>
      <c r="E7541" s="17">
        <v>2.9991388810648302E-3</v>
      </c>
      <c r="F7541" s="17">
        <v>3.07688577560212E-3</v>
      </c>
      <c r="G7541" s="17">
        <v>3.4588357031378699E-3</v>
      </c>
    </row>
    <row r="7542" spans="1:7" x14ac:dyDescent="0.3">
      <c r="A7542" s="17" t="str">
        <f t="shared" si="123"/>
        <v>2022-23Yarriambiack ShireG2</v>
      </c>
      <c r="B7542" s="17" t="s">
        <v>289</v>
      </c>
      <c r="C7542" s="17" t="s">
        <v>199</v>
      </c>
      <c r="D7542" s="17" t="s">
        <v>22</v>
      </c>
      <c r="E7542" s="17">
        <v>58</v>
      </c>
      <c r="F7542" s="17">
        <v>53.875641025641002</v>
      </c>
      <c r="G7542" s="17">
        <v>53.947368421052602</v>
      </c>
    </row>
    <row r="7543" spans="1:7" x14ac:dyDescent="0.3">
      <c r="A7543" s="17" t="str">
        <f t="shared" si="123"/>
        <v>2022-23Yarriambiack ShireC6</v>
      </c>
      <c r="B7543" s="17" t="s">
        <v>289</v>
      </c>
      <c r="C7543" s="17" t="s">
        <v>199</v>
      </c>
      <c r="D7543" s="17" t="s">
        <v>307</v>
      </c>
      <c r="E7543" s="17">
        <v>2</v>
      </c>
      <c r="F7543" s="17">
        <v>5.4936708860759502</v>
      </c>
      <c r="G7543" s="17">
        <v>4.2105263157894699</v>
      </c>
    </row>
    <row r="7544" spans="1:7" x14ac:dyDescent="0.3">
      <c r="A7544" s="17" t="str">
        <f t="shared" si="123"/>
        <v>2022-23Yarriambiack ShireR4</v>
      </c>
      <c r="B7544" s="17" t="s">
        <v>289</v>
      </c>
      <c r="C7544" s="17" t="s">
        <v>199</v>
      </c>
      <c r="D7544" s="17" t="s">
        <v>290</v>
      </c>
      <c r="E7544" s="17">
        <v>10.064622655019299</v>
      </c>
      <c r="F7544" s="17">
        <v>18.264228852014799</v>
      </c>
      <c r="G7544" s="17">
        <v>6.8460442646501303</v>
      </c>
    </row>
    <row r="7545" spans="1:7" x14ac:dyDescent="0.3">
      <c r="A7545" s="17" t="str">
        <f t="shared" si="123"/>
        <v>2022-23Yarriambiack ShireC4</v>
      </c>
      <c r="B7545" s="17" t="s">
        <v>289</v>
      </c>
      <c r="C7545" s="17" t="s">
        <v>199</v>
      </c>
      <c r="D7545" s="17" t="s">
        <v>309</v>
      </c>
      <c r="E7545" s="17">
        <v>2224.5532245532199</v>
      </c>
      <c r="F7545" s="17">
        <v>1671.0885249641201</v>
      </c>
      <c r="G7545" s="17">
        <v>2117.69459453337</v>
      </c>
    </row>
    <row r="7546" spans="1:7" x14ac:dyDescent="0.3">
      <c r="A7546" s="17" t="str">
        <f t="shared" si="123"/>
        <v>2022-23Yarriambiack ShireC3</v>
      </c>
      <c r="B7546" s="17" t="s">
        <v>289</v>
      </c>
      <c r="C7546" s="17" t="s">
        <v>199</v>
      </c>
      <c r="D7546" s="17" t="s">
        <v>310</v>
      </c>
      <c r="E7546" s="17">
        <v>1.33392757198234</v>
      </c>
      <c r="F7546" s="17">
        <v>105.235536283898</v>
      </c>
      <c r="G7546" s="17">
        <v>10.7043753689524</v>
      </c>
    </row>
    <row r="7547" spans="1:7" x14ac:dyDescent="0.3">
      <c r="A7547" s="17" t="str">
        <f t="shared" si="123"/>
        <v>2022-23Yarriambiack ShireC5</v>
      </c>
      <c r="B7547" s="17" t="s">
        <v>289</v>
      </c>
      <c r="C7547" s="17" t="s">
        <v>199</v>
      </c>
      <c r="D7547" s="17" t="s">
        <v>308</v>
      </c>
      <c r="E7547" s="17">
        <v>1937.3737373737399</v>
      </c>
      <c r="F7547" s="17">
        <v>564.26027484438498</v>
      </c>
      <c r="G7547" s="17">
        <v>1235.79975192858</v>
      </c>
    </row>
    <row r="7548" spans="1:7" x14ac:dyDescent="0.3">
      <c r="A7548" s="17" t="str">
        <f t="shared" si="123"/>
        <v>2022-23Yarriambiack ShireC1</v>
      </c>
      <c r="B7548" s="17" t="s">
        <v>289</v>
      </c>
      <c r="C7548" s="17" t="s">
        <v>199</v>
      </c>
      <c r="D7548" s="17" t="s">
        <v>312</v>
      </c>
      <c r="E7548" s="17">
        <v>4551.9813519813497</v>
      </c>
      <c r="F7548" s="17">
        <v>2409.9772621942202</v>
      </c>
      <c r="G7548" s="17">
        <v>3709.88815742931</v>
      </c>
    </row>
    <row r="7549" spans="1:7" x14ac:dyDescent="0.3">
      <c r="A7549" s="17" t="str">
        <f t="shared" si="123"/>
        <v>2022-23Yarriambiack ShireL2</v>
      </c>
      <c r="B7549" s="17" t="s">
        <v>289</v>
      </c>
      <c r="C7549" s="17" t="s">
        <v>199</v>
      </c>
      <c r="D7549" s="17" t="s">
        <v>316</v>
      </c>
      <c r="E7549" s="17">
        <v>1.2321202720439099</v>
      </c>
      <c r="F7549" s="17">
        <v>0.26483524241297501</v>
      </c>
      <c r="G7549" s="17">
        <v>0.64115064337039696</v>
      </c>
    </row>
    <row r="7550" spans="1:7" x14ac:dyDescent="0.3">
      <c r="A7550" s="17" t="str">
        <f t="shared" si="123"/>
        <v>2022-23Yarriambiack ShireS1</v>
      </c>
      <c r="B7550" s="17" t="s">
        <v>289</v>
      </c>
      <c r="C7550" s="17" t="s">
        <v>199</v>
      </c>
      <c r="D7550" s="17" t="s">
        <v>116</v>
      </c>
      <c r="E7550" s="17">
        <v>0.48329484774137699</v>
      </c>
      <c r="F7550" s="17">
        <v>0.58414073656118604</v>
      </c>
      <c r="G7550" s="17">
        <v>0.47494369285893101</v>
      </c>
    </row>
    <row r="7551" spans="1:7" x14ac:dyDescent="0.3">
      <c r="A7551" s="17" t="str">
        <f t="shared" si="123"/>
        <v>2022-23Yarriambiack ShireOP1</v>
      </c>
      <c r="B7551" s="17" t="s">
        <v>289</v>
      </c>
      <c r="C7551" s="17" t="s">
        <v>199</v>
      </c>
      <c r="D7551" s="17" t="s">
        <v>306</v>
      </c>
      <c r="E7551" s="17">
        <v>-5.6862462115745402E-2</v>
      </c>
      <c r="F7551" s="17">
        <v>-1.20220242720441E-2</v>
      </c>
      <c r="G7551" s="17">
        <v>3.1403886059135399E-3</v>
      </c>
    </row>
    <row r="7552" spans="1:7" x14ac:dyDescent="0.3">
      <c r="A7552" s="17" t="str">
        <f t="shared" si="123"/>
        <v>2022-23Yarriambiack ShireO5</v>
      </c>
      <c r="B7552" s="17" t="s">
        <v>289</v>
      </c>
      <c r="C7552" s="17" t="s">
        <v>199</v>
      </c>
      <c r="D7552" s="17" t="s">
        <v>70</v>
      </c>
      <c r="E7552" s="17">
        <v>1.98980180873581</v>
      </c>
      <c r="F7552" s="17">
        <v>1.1059595598276799</v>
      </c>
      <c r="G7552" s="17">
        <v>1.19628328895381</v>
      </c>
    </row>
    <row r="7553" spans="1:7" x14ac:dyDescent="0.3">
      <c r="A7553" s="17" t="str">
        <f t="shared" si="123"/>
        <v>2022-23Yarriambiack ShireO4</v>
      </c>
      <c r="B7553" s="17" t="s">
        <v>289</v>
      </c>
      <c r="C7553" s="17" t="s">
        <v>199</v>
      </c>
      <c r="D7553" s="17" t="s">
        <v>313</v>
      </c>
      <c r="E7553" s="17">
        <v>4.9214111072301801E-2</v>
      </c>
      <c r="F7553" s="17">
        <v>0.195570360867104</v>
      </c>
      <c r="G7553" s="17">
        <v>0.137349739100875</v>
      </c>
    </row>
    <row r="7554" spans="1:7" x14ac:dyDescent="0.3">
      <c r="A7554" s="17" t="str">
        <f t="shared" si="123"/>
        <v>2022-23Yarriambiack ShireO3</v>
      </c>
      <c r="B7554" s="17" t="s">
        <v>289</v>
      </c>
      <c r="C7554" s="17" t="s">
        <v>199</v>
      </c>
      <c r="D7554" s="17" t="s">
        <v>314</v>
      </c>
      <c r="E7554" s="17">
        <v>1.3437849944008999E-3</v>
      </c>
      <c r="F7554" s="17">
        <v>2.9313650044590699E-2</v>
      </c>
      <c r="G7554" s="17">
        <v>1.2214437426094699E-2</v>
      </c>
    </row>
    <row r="7555" spans="1:7" x14ac:dyDescent="0.3">
      <c r="A7555" s="17" t="str">
        <f t="shared" si="123"/>
        <v>2022-23Yarriambiack ShireO2</v>
      </c>
      <c r="B7555" s="17" t="s">
        <v>289</v>
      </c>
      <c r="C7555" s="17" t="s">
        <v>199</v>
      </c>
      <c r="D7555" s="17" t="s">
        <v>315</v>
      </c>
      <c r="E7555" s="17">
        <v>0</v>
      </c>
      <c r="F7555" s="17">
        <v>0.148505628817174</v>
      </c>
      <c r="G7555" s="17">
        <v>5.8338226419712903E-2</v>
      </c>
    </row>
    <row r="7556" spans="1:7" x14ac:dyDescent="0.3">
      <c r="A7556" s="17" t="str">
        <f t="shared" si="123"/>
        <v>2022-23Yarriambiack ShireC2</v>
      </c>
      <c r="B7556" s="17" t="s">
        <v>289</v>
      </c>
      <c r="C7556" s="17" t="s">
        <v>199</v>
      </c>
      <c r="D7556" s="17" t="s">
        <v>311</v>
      </c>
      <c r="E7556" s="17">
        <v>26370.862470862499</v>
      </c>
      <c r="F7556" s="17">
        <v>17890.101708148799</v>
      </c>
      <c r="G7556" s="17">
        <v>30135.371582516502</v>
      </c>
    </row>
    <row r="7557" spans="1:7" x14ac:dyDescent="0.3">
      <c r="A7557" s="17" t="str">
        <f t="shared" si="123"/>
        <v>2022-23Yarriambiack ShireG3</v>
      </c>
      <c r="B7557" s="17" t="s">
        <v>289</v>
      </c>
      <c r="C7557" s="17" t="s">
        <v>199</v>
      </c>
      <c r="D7557" s="17" t="s">
        <v>337</v>
      </c>
      <c r="E7557" s="17">
        <v>0.76190476190476197</v>
      </c>
      <c r="F7557" s="17">
        <v>0.926844095214302</v>
      </c>
      <c r="G7557" s="17">
        <v>0.93719236277507001</v>
      </c>
    </row>
    <row r="7558" spans="1:7" x14ac:dyDescent="0.3">
      <c r="A7558" s="17" t="str">
        <f t="shared" si="123"/>
        <v>2022-23Yarriambiack ShireC7</v>
      </c>
      <c r="B7558" s="17" t="s">
        <v>289</v>
      </c>
      <c r="C7558" s="17" t="s">
        <v>199</v>
      </c>
      <c r="D7558" s="17" t="s">
        <v>296</v>
      </c>
      <c r="E7558" s="17">
        <v>0.14754703061600899</v>
      </c>
      <c r="F7558" s="17">
        <v>0.182727611163157</v>
      </c>
      <c r="G7558" s="17">
        <v>0.21830894670304499</v>
      </c>
    </row>
    <row r="7559" spans="1:7" x14ac:dyDescent="0.3">
      <c r="A7559" s="17" t="str">
        <f t="shared" si="123"/>
        <v>2022-23Yarriambiack ShireAF2</v>
      </c>
      <c r="B7559" s="17" t="s">
        <v>289</v>
      </c>
      <c r="C7559" s="17" t="s">
        <v>199</v>
      </c>
      <c r="D7559" s="17" t="s">
        <v>321</v>
      </c>
      <c r="E7559" s="17">
        <v>0</v>
      </c>
      <c r="F7559" s="17">
        <v>1.5932435144763899</v>
      </c>
      <c r="G7559" s="17">
        <v>0.72807017543859598</v>
      </c>
    </row>
    <row r="7560" spans="1:7" x14ac:dyDescent="0.3">
      <c r="A7560" s="17" t="str">
        <f t="shared" si="123"/>
        <v>2022-23Yarriambiack ShireAF6</v>
      </c>
      <c r="B7560" s="17" t="s">
        <v>289</v>
      </c>
      <c r="C7560" s="17" t="s">
        <v>199</v>
      </c>
      <c r="D7560" s="17" t="s">
        <v>332</v>
      </c>
      <c r="E7560" s="17">
        <v>0.62905982905982905</v>
      </c>
      <c r="F7560" s="17">
        <v>4.5893074838611296</v>
      </c>
      <c r="G7560" s="17">
        <v>2.3065601240578499</v>
      </c>
    </row>
    <row r="7561" spans="1:7" x14ac:dyDescent="0.3">
      <c r="A7561" s="17" t="str">
        <f t="shared" si="123"/>
        <v>2022-23Yarriambiack ShireAF7</v>
      </c>
      <c r="B7561" s="17" t="s">
        <v>289</v>
      </c>
      <c r="C7561" s="17" t="s">
        <v>199</v>
      </c>
      <c r="D7561" s="17" t="s">
        <v>322</v>
      </c>
      <c r="E7561" s="17">
        <v>13.2841304347826</v>
      </c>
      <c r="F7561" s="17">
        <v>11.500413423283</v>
      </c>
      <c r="G7561" s="17">
        <v>26.762344111696201</v>
      </c>
    </row>
    <row r="7562" spans="1:7" x14ac:dyDescent="0.3">
      <c r="A7562" s="17" t="str">
        <f t="shared" si="123"/>
        <v>2022-23Yarriambiack ShireAM1</v>
      </c>
      <c r="B7562" s="17" t="s">
        <v>289</v>
      </c>
      <c r="C7562" s="17" t="s">
        <v>199</v>
      </c>
      <c r="D7562" s="17" t="s">
        <v>318</v>
      </c>
      <c r="E7562" s="17">
        <v>1.52173913043478</v>
      </c>
      <c r="F7562" s="17">
        <v>1.9084866693768601</v>
      </c>
      <c r="G7562" s="17">
        <v>1.5994211490763599</v>
      </c>
    </row>
    <row r="7563" spans="1:7" x14ac:dyDescent="0.3">
      <c r="A7563" s="17" t="str">
        <f t="shared" si="123"/>
        <v>2022-23Yarriambiack ShireAM2</v>
      </c>
      <c r="B7563" s="17" t="s">
        <v>289</v>
      </c>
      <c r="C7563" s="17" t="s">
        <v>199</v>
      </c>
      <c r="D7563" s="17" t="s">
        <v>323</v>
      </c>
      <c r="E7563" s="17">
        <v>0.39622641509433998</v>
      </c>
      <c r="F7563" s="17">
        <v>0.43219647255364302</v>
      </c>
      <c r="G7563" s="17">
        <v>0.403335697637482</v>
      </c>
    </row>
    <row r="7564" spans="1:7" x14ac:dyDescent="0.3">
      <c r="A7564" s="17" t="str">
        <f t="shared" si="123"/>
        <v>2022-23Yarriambiack ShireAM5</v>
      </c>
      <c r="B7564" s="17" t="s">
        <v>289</v>
      </c>
      <c r="C7564" s="17" t="s">
        <v>199</v>
      </c>
      <c r="D7564" s="17" t="s">
        <v>324</v>
      </c>
      <c r="E7564" s="17">
        <v>0.490566037735849</v>
      </c>
      <c r="F7564" s="17">
        <v>0.36645320055673702</v>
      </c>
      <c r="G7564" s="17">
        <v>0.302924505506669</v>
      </c>
    </row>
    <row r="7565" spans="1:7" x14ac:dyDescent="0.3">
      <c r="A7565" s="17" t="str">
        <f t="shared" si="123"/>
        <v>2022-23Yarriambiack ShireAM6</v>
      </c>
      <c r="B7565" s="17" t="s">
        <v>289</v>
      </c>
      <c r="C7565" s="17" t="s">
        <v>199</v>
      </c>
      <c r="D7565" s="17" t="s">
        <v>325</v>
      </c>
      <c r="E7565" s="17">
        <v>20.586744366744401</v>
      </c>
      <c r="F7565" s="17">
        <v>14.217352510829301</v>
      </c>
      <c r="G7565" s="17">
        <v>18.751540775412</v>
      </c>
    </row>
    <row r="7566" spans="1:7" x14ac:dyDescent="0.3">
      <c r="A7566" s="17" t="str">
        <f t="shared" si="123"/>
        <v>2022-23Yarriambiack ShireAM7</v>
      </c>
      <c r="B7566" s="17" t="s">
        <v>289</v>
      </c>
      <c r="C7566" s="17" t="s">
        <v>199</v>
      </c>
      <c r="D7566" s="17" t="s">
        <v>326</v>
      </c>
      <c r="E7566" s="17">
        <v>1</v>
      </c>
      <c r="F7566" s="17">
        <v>0.63968792645263195</v>
      </c>
      <c r="G7566" s="17">
        <v>0.36842105263157898</v>
      </c>
    </row>
    <row r="7567" spans="1:7" x14ac:dyDescent="0.3">
      <c r="A7567" s="17" t="str">
        <f t="shared" si="123"/>
        <v>2022-23Yarriambiack ShireFS1</v>
      </c>
      <c r="B7567" s="17" t="s">
        <v>289</v>
      </c>
      <c r="C7567" s="17" t="s">
        <v>199</v>
      </c>
      <c r="D7567" s="17" t="s">
        <v>327</v>
      </c>
      <c r="E7567" s="17">
        <v>9.5</v>
      </c>
      <c r="F7567" s="17">
        <v>2.0179266072490498</v>
      </c>
      <c r="G7567" s="17">
        <v>2.1424803266908499</v>
      </c>
    </row>
    <row r="7568" spans="1:7" x14ac:dyDescent="0.3">
      <c r="A7568" s="17" t="str">
        <f t="shared" si="123"/>
        <v>2022-23Yarriambiack ShireFS2</v>
      </c>
      <c r="B7568" s="17" t="s">
        <v>289</v>
      </c>
      <c r="C7568" s="17" t="s">
        <v>199</v>
      </c>
      <c r="D7568" s="17" t="s">
        <v>328</v>
      </c>
      <c r="E7568" s="17">
        <v>0.70454545454545503</v>
      </c>
      <c r="F7568" s="17">
        <v>0.86800034719728203</v>
      </c>
      <c r="G7568" s="17">
        <v>0.774274767492795</v>
      </c>
    </row>
    <row r="7569" spans="1:7" x14ac:dyDescent="0.3">
      <c r="A7569" s="17" t="str">
        <f t="shared" si="123"/>
        <v>2022-23Yarriambiack ShireFS3</v>
      </c>
      <c r="B7569" s="17" t="s">
        <v>289</v>
      </c>
      <c r="C7569" s="17" t="s">
        <v>199</v>
      </c>
      <c r="D7569" s="17" t="s">
        <v>333</v>
      </c>
      <c r="E7569" s="17">
        <v>503.1</v>
      </c>
      <c r="F7569" s="17">
        <v>533.95638105639796</v>
      </c>
      <c r="G7569" s="17">
        <v>601.20620775746397</v>
      </c>
    </row>
    <row r="7570" spans="1:7" x14ac:dyDescent="0.3">
      <c r="A7570" s="17" t="str">
        <f t="shared" si="123"/>
        <v>2022-23Yarriambiack ShireG4</v>
      </c>
      <c r="B7570" s="17" t="s">
        <v>289</v>
      </c>
      <c r="C7570" s="17" t="s">
        <v>199</v>
      </c>
      <c r="D7570" s="17" t="s">
        <v>336</v>
      </c>
      <c r="E7570" s="17">
        <v>41605.338571428598</v>
      </c>
      <c r="F7570" s="17">
        <v>57531.340882433498</v>
      </c>
      <c r="G7570" s="17">
        <v>46023.452052631597</v>
      </c>
    </row>
    <row r="7571" spans="1:7" x14ac:dyDescent="0.3">
      <c r="A7571" s="17" t="str">
        <f t="shared" si="123"/>
        <v>2022-23Yarriambiack ShireG1</v>
      </c>
      <c r="B7571" s="17" t="s">
        <v>289</v>
      </c>
      <c r="C7571" s="17" t="s">
        <v>199</v>
      </c>
      <c r="D7571" s="17" t="s">
        <v>338</v>
      </c>
      <c r="E7571" s="17">
        <v>0.28571428571428598</v>
      </c>
      <c r="F7571" s="17">
        <v>8.9952113267928305E-2</v>
      </c>
      <c r="G7571" s="17">
        <v>0.12147516613515</v>
      </c>
    </row>
    <row r="7572" spans="1:7" x14ac:dyDescent="0.3">
      <c r="A7572" s="17" t="str">
        <f t="shared" si="123"/>
        <v>2022-23Yarriambiack ShireR3</v>
      </c>
      <c r="B7572" s="17" t="s">
        <v>289</v>
      </c>
      <c r="C7572" s="17" t="s">
        <v>199</v>
      </c>
      <c r="D7572" s="17" t="s">
        <v>300</v>
      </c>
      <c r="E7572" s="17">
        <v>35.5344597685217</v>
      </c>
      <c r="F7572" s="17">
        <v>112.740943187181</v>
      </c>
      <c r="G7572" s="17">
        <v>58.622104241494398</v>
      </c>
    </row>
    <row r="7573" spans="1:7" x14ac:dyDescent="0.3">
      <c r="A7573" s="17" t="str">
        <f t="shared" si="123"/>
        <v>2022-23Yarriambiack ShireG5</v>
      </c>
      <c r="B7573" s="17" t="s">
        <v>289</v>
      </c>
      <c r="C7573" s="17" t="s">
        <v>199</v>
      </c>
      <c r="D7573" s="17" t="s">
        <v>335</v>
      </c>
      <c r="E7573" s="17">
        <v>59</v>
      </c>
      <c r="F7573" s="17">
        <v>53.15</v>
      </c>
      <c r="G7573" s="17">
        <v>52</v>
      </c>
    </row>
    <row r="7574" spans="1:7" x14ac:dyDescent="0.3">
      <c r="A7574" s="17" t="str">
        <f t="shared" si="123"/>
        <v>2022-23Yarriambiack ShireLB1</v>
      </c>
      <c r="B7574" s="17" t="s">
        <v>289</v>
      </c>
      <c r="C7574" s="17" t="s">
        <v>199</v>
      </c>
      <c r="D7574" s="17" t="s">
        <v>329</v>
      </c>
      <c r="E7574" s="17">
        <v>0.86295201913606301</v>
      </c>
      <c r="F7574" s="17">
        <v>3.7135197666989099</v>
      </c>
      <c r="G7574" s="17">
        <v>2.0038980209433999</v>
      </c>
    </row>
    <row r="7575" spans="1:7" x14ac:dyDescent="0.3">
      <c r="A7575" s="17" t="str">
        <f t="shared" si="123"/>
        <v>2022-23Yarriambiack ShireLB2</v>
      </c>
      <c r="B7575" s="17" t="s">
        <v>289</v>
      </c>
      <c r="C7575" s="17" t="s">
        <v>199</v>
      </c>
      <c r="D7575" s="17" t="s">
        <v>334</v>
      </c>
      <c r="E7575" s="17">
        <v>0.446680497925311</v>
      </c>
      <c r="F7575" s="17">
        <v>0.62179871830665301</v>
      </c>
      <c r="G7575" s="17">
        <v>0.51884248441373304</v>
      </c>
    </row>
    <row r="7576" spans="1:7" x14ac:dyDescent="0.3">
      <c r="A7576" s="17" t="str">
        <f t="shared" si="123"/>
        <v>2022-23Yarriambiack ShireLB4</v>
      </c>
      <c r="B7576" s="17" t="s">
        <v>289</v>
      </c>
      <c r="C7576" s="17" t="s">
        <v>199</v>
      </c>
      <c r="D7576" s="17" t="s">
        <v>331</v>
      </c>
      <c r="E7576" s="17">
        <v>5.4739652870494003E-2</v>
      </c>
      <c r="F7576" s="17">
        <v>0.122091598425925</v>
      </c>
      <c r="G7576" s="17">
        <v>0.114467847311001</v>
      </c>
    </row>
    <row r="7577" spans="1:7" x14ac:dyDescent="0.3">
      <c r="A7577" s="17" t="str">
        <f t="shared" si="123"/>
        <v>2022-23Yarriambiack ShireLB5</v>
      </c>
      <c r="B7577" s="17" t="s">
        <v>289</v>
      </c>
      <c r="C7577" s="17" t="s">
        <v>199</v>
      </c>
      <c r="D7577" s="17" t="s">
        <v>330</v>
      </c>
      <c r="E7577" s="17">
        <v>40.222352758352798</v>
      </c>
      <c r="F7577" s="17">
        <v>35.380655636704098</v>
      </c>
      <c r="G7577" s="17">
        <v>39.4519816965988</v>
      </c>
    </row>
    <row r="7578" spans="1:7" x14ac:dyDescent="0.3">
      <c r="A7578" s="17" t="str">
        <f t="shared" si="123"/>
        <v>2022-23Yarriambiack ShireMC2</v>
      </c>
      <c r="B7578" s="17" t="s">
        <v>289</v>
      </c>
      <c r="C7578" s="17" t="s">
        <v>199</v>
      </c>
      <c r="D7578" s="17" t="s">
        <v>320</v>
      </c>
      <c r="E7578" s="17">
        <v>1.0169491525423699</v>
      </c>
      <c r="F7578" s="17">
        <v>1.02181898787823</v>
      </c>
      <c r="G7578" s="17">
        <v>1.00959339883766</v>
      </c>
    </row>
    <row r="7579" spans="1:7" x14ac:dyDescent="0.3">
      <c r="A7579" s="17" t="str">
        <f t="shared" si="123"/>
        <v>2022-23Yarriambiack ShireMC3</v>
      </c>
      <c r="B7579" s="17" t="s">
        <v>289</v>
      </c>
      <c r="C7579" s="17" t="s">
        <v>199</v>
      </c>
      <c r="D7579" s="17" t="s">
        <v>297</v>
      </c>
      <c r="E7579" s="17">
        <v>102.500995862262</v>
      </c>
      <c r="F7579" s="17">
        <v>86.610523781947194</v>
      </c>
      <c r="G7579" s="17">
        <v>87.138168072554905</v>
      </c>
    </row>
    <row r="7580" spans="1:7" x14ac:dyDescent="0.3">
      <c r="A7580" s="17" t="str">
        <f t="shared" si="123"/>
        <v>2022-23Yarriambiack ShireMC4</v>
      </c>
      <c r="B7580" s="17" t="s">
        <v>289</v>
      </c>
      <c r="C7580" s="17" t="s">
        <v>199</v>
      </c>
      <c r="D7580" s="17" t="s">
        <v>304</v>
      </c>
      <c r="E7580" s="17">
        <v>0.82950819672131104</v>
      </c>
      <c r="F7580" s="17">
        <v>0.77911428914280301</v>
      </c>
      <c r="G7580" s="17">
        <v>0.79914260513975899</v>
      </c>
    </row>
    <row r="7581" spans="1:7" x14ac:dyDescent="0.3">
      <c r="A7581" s="17" t="str">
        <f t="shared" si="123"/>
        <v>2022-23Yarriambiack ShireMC5</v>
      </c>
      <c r="B7581" s="17" t="s">
        <v>289</v>
      </c>
      <c r="C7581" s="17" t="s">
        <v>199</v>
      </c>
      <c r="D7581" s="17" t="s">
        <v>303</v>
      </c>
      <c r="E7581" s="17">
        <v>0.75</v>
      </c>
      <c r="F7581" s="17">
        <v>0.822019356937015</v>
      </c>
      <c r="G7581" s="17">
        <v>0.81645995244027603</v>
      </c>
    </row>
    <row r="7582" spans="1:7" x14ac:dyDescent="0.3">
      <c r="A7582" s="17" t="str">
        <f t="shared" si="123"/>
        <v>2022-23Yarriambiack ShireMC6</v>
      </c>
      <c r="B7582" s="17" t="s">
        <v>289</v>
      </c>
      <c r="C7582" s="17" t="s">
        <v>199</v>
      </c>
      <c r="D7582" s="17" t="s">
        <v>302</v>
      </c>
      <c r="E7582" s="17">
        <v>1.1186440677966101</v>
      </c>
      <c r="F7582" s="17">
        <v>0.97788007754137096</v>
      </c>
      <c r="G7582" s="17">
        <v>0.99135739094049602</v>
      </c>
    </row>
    <row r="7583" spans="1:7" x14ac:dyDescent="0.3">
      <c r="A7583" s="17" t="str">
        <f t="shared" si="123"/>
        <v>2022-23Yarriambiack ShireR1</v>
      </c>
      <c r="B7583" s="17" t="s">
        <v>289</v>
      </c>
      <c r="C7583" s="17" t="s">
        <v>199</v>
      </c>
      <c r="D7583" s="17" t="s">
        <v>301</v>
      </c>
      <c r="E7583" s="17">
        <v>22.745548535324499</v>
      </c>
      <c r="F7583" s="17">
        <v>82.350770672540904</v>
      </c>
      <c r="G7583" s="17">
        <v>57.028314361718401</v>
      </c>
    </row>
    <row r="7584" spans="1:7" x14ac:dyDescent="0.3">
      <c r="A7584" s="17" t="str">
        <f t="shared" si="123"/>
        <v>2022-23Yarriambiack ShireR2</v>
      </c>
      <c r="B7584" s="17" t="s">
        <v>289</v>
      </c>
      <c r="C7584" s="17" t="s">
        <v>199</v>
      </c>
      <c r="D7584" s="17" t="s">
        <v>31</v>
      </c>
      <c r="E7584" s="17">
        <v>0.87624353819643896</v>
      </c>
      <c r="F7584" s="17">
        <v>0.96653235715222696</v>
      </c>
      <c r="G7584" s="17">
        <v>0.96732087541506495</v>
      </c>
    </row>
    <row r="7585" spans="1:7" x14ac:dyDescent="0.3">
      <c r="A7585" s="17" t="str">
        <f t="shared" si="123"/>
        <v>2022-23Yarriambiack ShireFS4</v>
      </c>
      <c r="B7585" s="17" t="s">
        <v>289</v>
      </c>
      <c r="C7585" s="17" t="s">
        <v>199</v>
      </c>
      <c r="D7585" s="17" t="s">
        <v>339</v>
      </c>
      <c r="E7585" s="17">
        <v>0</v>
      </c>
      <c r="F7585" s="17">
        <v>0.84019844555310996</v>
      </c>
      <c r="G7585" s="17">
        <v>0.56703601108033197</v>
      </c>
    </row>
    <row r="7586" spans="1:7" x14ac:dyDescent="0.3">
      <c r="A7586" s="17" t="str">
        <f t="shared" si="123"/>
        <v>2023-24Alpine ShireG2</v>
      </c>
      <c r="B7586" s="17" t="s">
        <v>341</v>
      </c>
      <c r="C7586" s="17" t="s">
        <v>202</v>
      </c>
      <c r="D7586" s="17" t="s">
        <v>22</v>
      </c>
      <c r="E7586" s="17">
        <v>46</v>
      </c>
      <c r="F7586" s="17">
        <v>54.075949367088604</v>
      </c>
      <c r="G7586" s="17">
        <v>51.157894736842103</v>
      </c>
    </row>
    <row r="7587" spans="1:7" x14ac:dyDescent="0.3">
      <c r="A7587" s="17" t="str">
        <f t="shared" si="123"/>
        <v>2023-24Alpine ShireR2</v>
      </c>
      <c r="B7587" s="17" t="s">
        <v>341</v>
      </c>
      <c r="C7587" s="17" t="s">
        <v>202</v>
      </c>
      <c r="D7587" s="17" t="s">
        <v>31</v>
      </c>
      <c r="E7587" s="17">
        <v>0.99579831932773111</v>
      </c>
      <c r="F7587" s="17">
        <v>0.96249981806303653</v>
      </c>
      <c r="G7587" s="17">
        <v>0.97523291142282253</v>
      </c>
    </row>
    <row r="7588" spans="1:7" x14ac:dyDescent="0.3">
      <c r="A7588" s="17" t="str">
        <f t="shared" si="123"/>
        <v>2023-24Alpine ShireSP2</v>
      </c>
      <c r="B7588" s="17" t="s">
        <v>341</v>
      </c>
      <c r="C7588" s="17" t="s">
        <v>202</v>
      </c>
      <c r="D7588" s="17" t="s">
        <v>38</v>
      </c>
      <c r="E7588" s="17">
        <v>0.22839506172839505</v>
      </c>
      <c r="F7588" s="17">
        <v>0.67723998981798017</v>
      </c>
      <c r="G7588" s="17">
        <v>0.67820898657678763</v>
      </c>
    </row>
    <row r="7589" spans="1:7" x14ac:dyDescent="0.3">
      <c r="A7589" s="17" t="str">
        <f t="shared" si="123"/>
        <v>2023-24Alpine ShireWC5</v>
      </c>
      <c r="B7589" s="17" t="s">
        <v>341</v>
      </c>
      <c r="C7589" s="17" t="s">
        <v>202</v>
      </c>
      <c r="D7589" s="17" t="s">
        <v>46</v>
      </c>
      <c r="E7589" s="17">
        <v>0.73436872534571251</v>
      </c>
      <c r="F7589" s="17">
        <v>0.49222098344502763</v>
      </c>
      <c r="G7589" s="17">
        <v>0.39519850687507446</v>
      </c>
    </row>
    <row r="7590" spans="1:7" x14ac:dyDescent="0.3">
      <c r="A7590" s="17" t="str">
        <f t="shared" si="123"/>
        <v>2023-24Alpine ShireE2</v>
      </c>
      <c r="B7590" s="17" t="s">
        <v>341</v>
      </c>
      <c r="C7590" s="17" t="s">
        <v>202</v>
      </c>
      <c r="D7590" s="17" t="s">
        <v>54</v>
      </c>
      <c r="E7590" s="17">
        <v>3793.9487632508831</v>
      </c>
      <c r="F7590" s="17">
        <v>3939.6593512161194</v>
      </c>
      <c r="G7590" s="17">
        <v>4388.8817454094269</v>
      </c>
    </row>
    <row r="7591" spans="1:7" x14ac:dyDescent="0.3">
      <c r="A7591" s="17" t="str">
        <f t="shared" si="123"/>
        <v>2023-24Alpine ShireL1</v>
      </c>
      <c r="B7591" s="17" t="s">
        <v>341</v>
      </c>
      <c r="C7591" s="17" t="s">
        <v>202</v>
      </c>
      <c r="D7591" s="17" t="s">
        <v>63</v>
      </c>
      <c r="E7591" s="17">
        <v>2.6917278575605952</v>
      </c>
      <c r="F7591" s="17">
        <v>2.3761254416838233</v>
      </c>
      <c r="G7591" s="17">
        <v>2.4069149305126598</v>
      </c>
    </row>
    <row r="7592" spans="1:7" x14ac:dyDescent="0.3">
      <c r="A7592" s="17" t="str">
        <f t="shared" si="123"/>
        <v>2023-24Alpine ShireO5</v>
      </c>
      <c r="B7592" s="17" t="s">
        <v>341</v>
      </c>
      <c r="C7592" s="17" t="s">
        <v>202</v>
      </c>
      <c r="D7592" s="17" t="s">
        <v>70</v>
      </c>
      <c r="E7592" s="17">
        <v>1.5608932257459185</v>
      </c>
      <c r="F7592" s="17">
        <v>1.1641203003396829</v>
      </c>
      <c r="G7592" s="17">
        <v>1.1735742424407696</v>
      </c>
    </row>
    <row r="7593" spans="1:7" x14ac:dyDescent="0.3">
      <c r="A7593" s="17" t="str">
        <f t="shared" si="123"/>
        <v>2023-24Alpine ShireS1</v>
      </c>
      <c r="B7593" s="17" t="s">
        <v>341</v>
      </c>
      <c r="C7593" s="17" t="s">
        <v>202</v>
      </c>
      <c r="D7593" s="17" t="s">
        <v>116</v>
      </c>
      <c r="E7593" s="17">
        <v>0.70114386982439181</v>
      </c>
      <c r="F7593" s="17">
        <v>0.6663138766945218</v>
      </c>
      <c r="G7593" s="17">
        <v>0.62005747074135686</v>
      </c>
    </row>
    <row r="7594" spans="1:7" x14ac:dyDescent="0.3">
      <c r="A7594" s="17" t="str">
        <f t="shared" si="123"/>
        <v>2023-24Ararat Rural CityG2</v>
      </c>
      <c r="B7594" s="17" t="s">
        <v>341</v>
      </c>
      <c r="C7594" s="17" t="s">
        <v>187</v>
      </c>
      <c r="D7594" s="17" t="s">
        <v>22</v>
      </c>
      <c r="E7594" s="17">
        <v>59</v>
      </c>
      <c r="F7594" s="17">
        <v>54.075949367088604</v>
      </c>
      <c r="G7594" s="17">
        <v>51.157894736842103</v>
      </c>
    </row>
    <row r="7595" spans="1:7" x14ac:dyDescent="0.3">
      <c r="A7595" s="17" t="str">
        <f t="shared" si="123"/>
        <v>2023-24Ararat Rural CityR2</v>
      </c>
      <c r="B7595" s="17" t="s">
        <v>341</v>
      </c>
      <c r="C7595" s="17" t="s">
        <v>187</v>
      </c>
      <c r="D7595" s="17" t="s">
        <v>31</v>
      </c>
      <c r="E7595" s="17">
        <v>1</v>
      </c>
      <c r="F7595" s="17">
        <v>0.96249981806303653</v>
      </c>
      <c r="G7595" s="17">
        <v>0.97523291142282253</v>
      </c>
    </row>
    <row r="7596" spans="1:7" x14ac:dyDescent="0.3">
      <c r="A7596" s="17" t="str">
        <f t="shared" si="123"/>
        <v>2023-24Ararat Rural CitySP2</v>
      </c>
      <c r="B7596" s="17" t="s">
        <v>341</v>
      </c>
      <c r="C7596" s="17" t="s">
        <v>187</v>
      </c>
      <c r="D7596" s="17" t="s">
        <v>38</v>
      </c>
      <c r="E7596" s="17">
        <v>0.7890625</v>
      </c>
      <c r="F7596" s="17">
        <v>0.67723998981798017</v>
      </c>
      <c r="G7596" s="17">
        <v>0.67820898657678763</v>
      </c>
    </row>
    <row r="7597" spans="1:7" x14ac:dyDescent="0.3">
      <c r="A7597" s="17" t="str">
        <f t="shared" si="123"/>
        <v>2023-24Ararat Rural CityWC5</v>
      </c>
      <c r="B7597" s="17" t="s">
        <v>341</v>
      </c>
      <c r="C7597" s="17" t="s">
        <v>187</v>
      </c>
      <c r="D7597" s="17" t="s">
        <v>46</v>
      </c>
      <c r="E7597" s="17">
        <v>0.25168858869534305</v>
      </c>
      <c r="F7597" s="17">
        <v>0.49222098344502763</v>
      </c>
      <c r="G7597" s="17">
        <v>0.39519850687507446</v>
      </c>
    </row>
    <row r="7598" spans="1:7" x14ac:dyDescent="0.3">
      <c r="A7598" s="17" t="str">
        <f t="shared" si="123"/>
        <v>2023-24Ararat Rural CityE2</v>
      </c>
      <c r="B7598" s="17" t="s">
        <v>341</v>
      </c>
      <c r="C7598" s="17" t="s">
        <v>187</v>
      </c>
      <c r="D7598" s="17" t="s">
        <v>54</v>
      </c>
      <c r="E7598" s="17">
        <v>4591.9718880929859</v>
      </c>
      <c r="F7598" s="17">
        <v>3939.6593512161194</v>
      </c>
      <c r="G7598" s="17">
        <v>4388.8817454094269</v>
      </c>
    </row>
    <row r="7599" spans="1:7" x14ac:dyDescent="0.3">
      <c r="A7599" s="17" t="str">
        <f t="shared" si="123"/>
        <v>2023-24Ararat Rural CityL1</v>
      </c>
      <c r="B7599" s="17" t="s">
        <v>341</v>
      </c>
      <c r="C7599" s="17" t="s">
        <v>187</v>
      </c>
      <c r="D7599" s="17" t="s">
        <v>63</v>
      </c>
      <c r="E7599" s="17">
        <v>1.6231322634200331</v>
      </c>
      <c r="F7599" s="17">
        <v>2.3761254416838233</v>
      </c>
      <c r="G7599" s="17">
        <v>2.4069149305126598</v>
      </c>
    </row>
    <row r="7600" spans="1:7" x14ac:dyDescent="0.3">
      <c r="A7600" s="17" t="str">
        <f t="shared" si="123"/>
        <v>2023-24Ararat Rural CityO5</v>
      </c>
      <c r="B7600" s="17" t="s">
        <v>341</v>
      </c>
      <c r="C7600" s="17" t="s">
        <v>187</v>
      </c>
      <c r="D7600" s="17" t="s">
        <v>70</v>
      </c>
      <c r="E7600" s="17">
        <v>1.2462671302924933</v>
      </c>
      <c r="F7600" s="17">
        <v>1.1641203003396829</v>
      </c>
      <c r="G7600" s="17">
        <v>1.1735742424407696</v>
      </c>
    </row>
    <row r="7601" spans="1:7" x14ac:dyDescent="0.3">
      <c r="A7601" s="17" t="str">
        <f t="shared" ref="A7601:A7664" si="124">CONCATENATE(B7601,C7601,D7601)</f>
        <v>2023-24Ararat Rural CityS1</v>
      </c>
      <c r="B7601" s="17" t="s">
        <v>341</v>
      </c>
      <c r="C7601" s="17" t="s">
        <v>187</v>
      </c>
      <c r="D7601" s="17" t="s">
        <v>116</v>
      </c>
      <c r="E7601" s="17">
        <v>0.73820433436532507</v>
      </c>
      <c r="F7601" s="17">
        <v>0.6663138766945218</v>
      </c>
      <c r="G7601" s="17">
        <v>0.62005747074135686</v>
      </c>
    </row>
    <row r="7602" spans="1:7" x14ac:dyDescent="0.3">
      <c r="A7602" s="17" t="str">
        <f t="shared" si="124"/>
        <v>2023-24Ballarat CityG2</v>
      </c>
      <c r="B7602" s="17" t="s">
        <v>341</v>
      </c>
      <c r="C7602" s="17" t="s">
        <v>203</v>
      </c>
      <c r="D7602" s="17" t="s">
        <v>22</v>
      </c>
      <c r="E7602" s="17">
        <v>48</v>
      </c>
      <c r="F7602" s="17">
        <v>54.075949367088604</v>
      </c>
      <c r="G7602" s="17">
        <v>49.4</v>
      </c>
    </row>
    <row r="7603" spans="1:7" x14ac:dyDescent="0.3">
      <c r="A7603" s="17" t="str">
        <f t="shared" si="124"/>
        <v>2023-24Ballarat CityR2</v>
      </c>
      <c r="B7603" s="17" t="s">
        <v>341</v>
      </c>
      <c r="C7603" s="17" t="s">
        <v>203</v>
      </c>
      <c r="D7603" s="17" t="s">
        <v>31</v>
      </c>
      <c r="E7603" s="17">
        <v>0.99564976179363684</v>
      </c>
      <c r="F7603" s="17">
        <v>0.96249981806303653</v>
      </c>
      <c r="G7603" s="17">
        <v>0.95079878117009586</v>
      </c>
    </row>
    <row r="7604" spans="1:7" x14ac:dyDescent="0.3">
      <c r="A7604" s="17" t="str">
        <f t="shared" si="124"/>
        <v>2023-24Ballarat CitySP2</v>
      </c>
      <c r="B7604" s="17" t="s">
        <v>341</v>
      </c>
      <c r="C7604" s="17" t="s">
        <v>203</v>
      </c>
      <c r="D7604" s="17" t="s">
        <v>38</v>
      </c>
      <c r="E7604" s="17">
        <v>0.39583333333333331</v>
      </c>
      <c r="F7604" s="17">
        <v>0.67723998981798017</v>
      </c>
      <c r="G7604" s="17">
        <v>0.67945352839016726</v>
      </c>
    </row>
    <row r="7605" spans="1:7" x14ac:dyDescent="0.3">
      <c r="A7605" s="17" t="str">
        <f t="shared" si="124"/>
        <v>2023-24Ballarat CityWC5</v>
      </c>
      <c r="B7605" s="17" t="s">
        <v>341</v>
      </c>
      <c r="C7605" s="17" t="s">
        <v>203</v>
      </c>
      <c r="D7605" s="17" t="s">
        <v>46</v>
      </c>
      <c r="E7605" s="17">
        <v>0.42492549858638345</v>
      </c>
      <c r="F7605" s="17">
        <v>0.49222098344502763</v>
      </c>
      <c r="G7605" s="17">
        <v>0.58100194776009317</v>
      </c>
    </row>
    <row r="7606" spans="1:7" x14ac:dyDescent="0.3">
      <c r="A7606" s="17" t="str">
        <f t="shared" si="124"/>
        <v>2023-24Ballarat CityE2</v>
      </c>
      <c r="B7606" s="17" t="s">
        <v>341</v>
      </c>
      <c r="C7606" s="17" t="s">
        <v>203</v>
      </c>
      <c r="D7606" s="17" t="s">
        <v>54</v>
      </c>
      <c r="E7606" s="17">
        <v>3728.2314049586776</v>
      </c>
      <c r="F7606" s="17">
        <v>3939.6593512161194</v>
      </c>
      <c r="G7606" s="17">
        <v>4416.4019618101793</v>
      </c>
    </row>
    <row r="7607" spans="1:7" x14ac:dyDescent="0.3">
      <c r="A7607" s="17" t="str">
        <f t="shared" si="124"/>
        <v>2023-24Ballarat CityL1</v>
      </c>
      <c r="B7607" s="17" t="s">
        <v>341</v>
      </c>
      <c r="C7607" s="17" t="s">
        <v>203</v>
      </c>
      <c r="D7607" s="17" t="s">
        <v>63</v>
      </c>
      <c r="E7607" s="17">
        <v>1.9441385048135968</v>
      </c>
      <c r="F7607" s="17">
        <v>2.3761254416838233</v>
      </c>
      <c r="G7607" s="17">
        <v>2.4189524682255197</v>
      </c>
    </row>
    <row r="7608" spans="1:7" x14ac:dyDescent="0.3">
      <c r="A7608" s="17" t="str">
        <f t="shared" si="124"/>
        <v>2023-24Ballarat CityO5</v>
      </c>
      <c r="B7608" s="17" t="s">
        <v>341</v>
      </c>
      <c r="C7608" s="17" t="s">
        <v>203</v>
      </c>
      <c r="D7608" s="17" t="s">
        <v>70</v>
      </c>
      <c r="E7608" s="17">
        <v>1.7089956771345578</v>
      </c>
      <c r="F7608" s="17">
        <v>1.1641203003396829</v>
      </c>
      <c r="G7608" s="17">
        <v>0.93603468077388408</v>
      </c>
    </row>
    <row r="7609" spans="1:7" x14ac:dyDescent="0.3">
      <c r="A7609" s="17" t="str">
        <f t="shared" si="124"/>
        <v>2023-24Ballarat CityS1</v>
      </c>
      <c r="B7609" s="17" t="s">
        <v>341</v>
      </c>
      <c r="C7609" s="17" t="s">
        <v>203</v>
      </c>
      <c r="D7609" s="17" t="s">
        <v>116</v>
      </c>
      <c r="E7609" s="17">
        <v>0.67848179276712428</v>
      </c>
      <c r="F7609" s="17">
        <v>0.6663138766945218</v>
      </c>
      <c r="G7609" s="17">
        <v>0.65135561007776976</v>
      </c>
    </row>
    <row r="7610" spans="1:7" x14ac:dyDescent="0.3">
      <c r="A7610" s="17" t="str">
        <f t="shared" si="124"/>
        <v>2023-24Banyule CityG2</v>
      </c>
      <c r="B7610" s="17" t="s">
        <v>341</v>
      </c>
      <c r="C7610" s="17" t="s">
        <v>204</v>
      </c>
      <c r="D7610" s="17" t="s">
        <v>22</v>
      </c>
      <c r="E7610" s="17">
        <v>57</v>
      </c>
      <c r="F7610" s="17">
        <v>54.075949367088604</v>
      </c>
      <c r="G7610" s="17">
        <v>61.045454545454547</v>
      </c>
    </row>
    <row r="7611" spans="1:7" x14ac:dyDescent="0.3">
      <c r="A7611" s="17" t="str">
        <f t="shared" si="124"/>
        <v>2023-24Banyule CityR2</v>
      </c>
      <c r="B7611" s="17" t="s">
        <v>341</v>
      </c>
      <c r="C7611" s="17" t="s">
        <v>204</v>
      </c>
      <c r="D7611" s="17" t="s">
        <v>31</v>
      </c>
      <c r="E7611" s="17">
        <v>0.97499999999999987</v>
      </c>
      <c r="F7611" s="17">
        <v>0.96249981806303653</v>
      </c>
      <c r="G7611" s="17">
        <v>0.95006500387061021</v>
      </c>
    </row>
    <row r="7612" spans="1:7" x14ac:dyDescent="0.3">
      <c r="A7612" s="17" t="str">
        <f t="shared" si="124"/>
        <v>2023-24Banyule CitySP2</v>
      </c>
      <c r="B7612" s="17" t="s">
        <v>341</v>
      </c>
      <c r="C7612" s="17" t="s">
        <v>204</v>
      </c>
      <c r="D7612" s="17" t="s">
        <v>38</v>
      </c>
      <c r="E7612" s="17">
        <v>0.78067885117493474</v>
      </c>
      <c r="F7612" s="17">
        <v>0.67723998981798017</v>
      </c>
      <c r="G7612" s="17">
        <v>0.74580371543978918</v>
      </c>
    </row>
    <row r="7613" spans="1:7" x14ac:dyDescent="0.3">
      <c r="A7613" s="17" t="str">
        <f t="shared" si="124"/>
        <v>2023-24Banyule CityWC5</v>
      </c>
      <c r="B7613" s="17" t="s">
        <v>341</v>
      </c>
      <c r="C7613" s="17" t="s">
        <v>204</v>
      </c>
      <c r="D7613" s="17" t="s">
        <v>46</v>
      </c>
      <c r="E7613" s="17">
        <v>0.64274442538593479</v>
      </c>
      <c r="F7613" s="17">
        <v>0.49222098344502763</v>
      </c>
      <c r="G7613" s="17">
        <v>0.5353294340001914</v>
      </c>
    </row>
    <row r="7614" spans="1:7" x14ac:dyDescent="0.3">
      <c r="A7614" s="17" t="str">
        <f t="shared" si="124"/>
        <v>2023-24Banyule CityE2</v>
      </c>
      <c r="B7614" s="17" t="s">
        <v>341</v>
      </c>
      <c r="C7614" s="17" t="s">
        <v>204</v>
      </c>
      <c r="D7614" s="17" t="s">
        <v>54</v>
      </c>
      <c r="E7614" s="17">
        <v>3002.2982456140353</v>
      </c>
      <c r="F7614" s="17">
        <v>3939.6593512161194</v>
      </c>
      <c r="G7614" s="17">
        <v>3161.416426636069</v>
      </c>
    </row>
    <row r="7615" spans="1:7" x14ac:dyDescent="0.3">
      <c r="A7615" s="17" t="str">
        <f t="shared" si="124"/>
        <v>2023-24Banyule CityL1</v>
      </c>
      <c r="B7615" s="17" t="s">
        <v>341</v>
      </c>
      <c r="C7615" s="17" t="s">
        <v>204</v>
      </c>
      <c r="D7615" s="17" t="s">
        <v>63</v>
      </c>
      <c r="E7615" s="17">
        <v>2.4801370457108161</v>
      </c>
      <c r="F7615" s="17">
        <v>2.3761254416838233</v>
      </c>
      <c r="G7615" s="17">
        <v>2.1981844715754066</v>
      </c>
    </row>
    <row r="7616" spans="1:7" x14ac:dyDescent="0.3">
      <c r="A7616" s="17" t="str">
        <f t="shared" si="124"/>
        <v>2023-24Banyule CityO5</v>
      </c>
      <c r="B7616" s="17" t="s">
        <v>341</v>
      </c>
      <c r="C7616" s="17" t="s">
        <v>204</v>
      </c>
      <c r="D7616" s="17" t="s">
        <v>70</v>
      </c>
      <c r="E7616" s="17">
        <v>1.5305104800540905</v>
      </c>
      <c r="F7616" s="17">
        <v>1.1641203003396829</v>
      </c>
      <c r="G7616" s="17">
        <v>1.3663169066803753</v>
      </c>
    </row>
    <row r="7617" spans="1:7" x14ac:dyDescent="0.3">
      <c r="A7617" s="17" t="str">
        <f t="shared" si="124"/>
        <v>2023-24Banyule CityS1</v>
      </c>
      <c r="B7617" s="17" t="s">
        <v>341</v>
      </c>
      <c r="C7617" s="17" t="s">
        <v>204</v>
      </c>
      <c r="D7617" s="17" t="s">
        <v>116</v>
      </c>
      <c r="E7617" s="17">
        <v>0.70103254445007357</v>
      </c>
      <c r="F7617" s="17">
        <v>0.6663138766945218</v>
      </c>
      <c r="G7617" s="17">
        <v>0.69909156168943798</v>
      </c>
    </row>
    <row r="7618" spans="1:7" x14ac:dyDescent="0.3">
      <c r="A7618" s="17" t="str">
        <f t="shared" si="124"/>
        <v>2023-24Bass Coast ShireG2</v>
      </c>
      <c r="B7618" s="17" t="s">
        <v>341</v>
      </c>
      <c r="C7618" s="17" t="s">
        <v>200</v>
      </c>
      <c r="D7618" s="17" t="s">
        <v>22</v>
      </c>
      <c r="E7618" s="17">
        <v>48</v>
      </c>
      <c r="F7618" s="17">
        <v>54.075949367088604</v>
      </c>
      <c r="G7618" s="17">
        <v>48.263157894736842</v>
      </c>
    </row>
    <row r="7619" spans="1:7" x14ac:dyDescent="0.3">
      <c r="A7619" s="17" t="str">
        <f t="shared" si="124"/>
        <v>2023-24Bass Coast ShireR2</v>
      </c>
      <c r="B7619" s="17" t="s">
        <v>341</v>
      </c>
      <c r="C7619" s="17" t="s">
        <v>200</v>
      </c>
      <c r="D7619" s="17" t="s">
        <v>31</v>
      </c>
      <c r="E7619" s="17">
        <v>0.93122728543472177</v>
      </c>
      <c r="F7619" s="17">
        <v>0.96249981806303653</v>
      </c>
      <c r="G7619" s="17">
        <v>0.9640970333773593</v>
      </c>
    </row>
    <row r="7620" spans="1:7" x14ac:dyDescent="0.3">
      <c r="A7620" s="17" t="str">
        <f t="shared" si="124"/>
        <v>2023-24Bass Coast ShireSP2</v>
      </c>
      <c r="B7620" s="17" t="s">
        <v>341</v>
      </c>
      <c r="C7620" s="17" t="s">
        <v>200</v>
      </c>
      <c r="D7620" s="17" t="s">
        <v>38</v>
      </c>
      <c r="E7620" s="17">
        <v>0.60470085470085466</v>
      </c>
      <c r="F7620" s="17">
        <v>0.67723998981798017</v>
      </c>
      <c r="G7620" s="17">
        <v>0.63849358716380467</v>
      </c>
    </row>
    <row r="7621" spans="1:7" x14ac:dyDescent="0.3">
      <c r="A7621" s="17" t="str">
        <f t="shared" si="124"/>
        <v>2023-24Bass Coast ShireWC5</v>
      </c>
      <c r="B7621" s="17" t="s">
        <v>341</v>
      </c>
      <c r="C7621" s="17" t="s">
        <v>200</v>
      </c>
      <c r="D7621" s="17" t="s">
        <v>46</v>
      </c>
      <c r="E7621" s="17">
        <v>0.7417495663634065</v>
      </c>
      <c r="F7621" s="17">
        <v>0.49222098344502763</v>
      </c>
      <c r="G7621" s="17">
        <v>0.48988688958124327</v>
      </c>
    </row>
    <row r="7622" spans="1:7" x14ac:dyDescent="0.3">
      <c r="A7622" s="17" t="str">
        <f t="shared" si="124"/>
        <v>2023-24Bass Coast ShireE2</v>
      </c>
      <c r="B7622" s="17" t="s">
        <v>341</v>
      </c>
      <c r="C7622" s="17" t="s">
        <v>200</v>
      </c>
      <c r="D7622" s="17" t="s">
        <v>54</v>
      </c>
      <c r="E7622" s="17">
        <v>3014.7866252215085</v>
      </c>
      <c r="F7622" s="17">
        <v>3939.6593512161194</v>
      </c>
      <c r="G7622" s="17">
        <v>4337.9996214428083</v>
      </c>
    </row>
    <row r="7623" spans="1:7" x14ac:dyDescent="0.3">
      <c r="A7623" s="17" t="str">
        <f t="shared" si="124"/>
        <v>2023-24Bass Coast ShireL1</v>
      </c>
      <c r="B7623" s="17" t="s">
        <v>341</v>
      </c>
      <c r="C7623" s="17" t="s">
        <v>200</v>
      </c>
      <c r="D7623" s="17" t="s">
        <v>63</v>
      </c>
      <c r="E7623" s="17">
        <v>1.3240134560763854</v>
      </c>
      <c r="F7623" s="17">
        <v>2.3761254416838233</v>
      </c>
      <c r="G7623" s="17">
        <v>2.2679685509122529</v>
      </c>
    </row>
    <row r="7624" spans="1:7" x14ac:dyDescent="0.3">
      <c r="A7624" s="17" t="str">
        <f t="shared" si="124"/>
        <v>2023-24Bass Coast ShireO5</v>
      </c>
      <c r="B7624" s="17" t="s">
        <v>341</v>
      </c>
      <c r="C7624" s="17" t="s">
        <v>200</v>
      </c>
      <c r="D7624" s="17" t="s">
        <v>70</v>
      </c>
      <c r="E7624" s="17">
        <v>1.2050584441757355</v>
      </c>
      <c r="F7624" s="17">
        <v>1.1641203003396829</v>
      </c>
      <c r="G7624" s="17">
        <v>1.1051179197580099</v>
      </c>
    </row>
    <row r="7625" spans="1:7" x14ac:dyDescent="0.3">
      <c r="A7625" s="17" t="str">
        <f t="shared" si="124"/>
        <v>2023-24Bass Coast ShireS1</v>
      </c>
      <c r="B7625" s="17" t="s">
        <v>341</v>
      </c>
      <c r="C7625" s="17" t="s">
        <v>200</v>
      </c>
      <c r="D7625" s="17" t="s">
        <v>116</v>
      </c>
      <c r="E7625" s="17">
        <v>0.81120559519543001</v>
      </c>
      <c r="F7625" s="17">
        <v>0.6663138766945218</v>
      </c>
      <c r="G7625" s="17">
        <v>0.66561367284768158</v>
      </c>
    </row>
    <row r="7626" spans="1:7" x14ac:dyDescent="0.3">
      <c r="A7626" s="17" t="str">
        <f t="shared" si="124"/>
        <v>2023-24Baw Baw ShireG2</v>
      </c>
      <c r="B7626" s="17" t="s">
        <v>341</v>
      </c>
      <c r="C7626" s="17" t="s">
        <v>205</v>
      </c>
      <c r="D7626" s="17" t="s">
        <v>22</v>
      </c>
      <c r="E7626" s="17">
        <v>47</v>
      </c>
      <c r="F7626" s="17">
        <v>54.075949367088604</v>
      </c>
      <c r="G7626" s="17">
        <v>48.263157894736842</v>
      </c>
    </row>
    <row r="7627" spans="1:7" x14ac:dyDescent="0.3">
      <c r="A7627" s="17" t="str">
        <f t="shared" si="124"/>
        <v>2023-24Baw Baw ShireR2</v>
      </c>
      <c r="B7627" s="17" t="s">
        <v>341</v>
      </c>
      <c r="C7627" s="17" t="s">
        <v>205</v>
      </c>
      <c r="D7627" s="17" t="s">
        <v>31</v>
      </c>
      <c r="E7627" s="17">
        <v>0.94555830199146096</v>
      </c>
      <c r="F7627" s="17">
        <v>0.96249981806303653</v>
      </c>
      <c r="G7627" s="17">
        <v>0.9640970333773593</v>
      </c>
    </row>
    <row r="7628" spans="1:7" x14ac:dyDescent="0.3">
      <c r="A7628" s="17" t="str">
        <f t="shared" si="124"/>
        <v>2023-24Baw Baw ShireSP2</v>
      </c>
      <c r="B7628" s="17" t="s">
        <v>341</v>
      </c>
      <c r="C7628" s="17" t="s">
        <v>205</v>
      </c>
      <c r="D7628" s="17" t="s">
        <v>38</v>
      </c>
      <c r="E7628" s="17">
        <v>0.58968058968058967</v>
      </c>
      <c r="F7628" s="17">
        <v>0.67723998981798017</v>
      </c>
      <c r="G7628" s="17">
        <v>0.63849358716380467</v>
      </c>
    </row>
    <row r="7629" spans="1:7" x14ac:dyDescent="0.3">
      <c r="A7629" s="17" t="str">
        <f t="shared" si="124"/>
        <v>2023-24Baw Baw ShireWC5</v>
      </c>
      <c r="B7629" s="17" t="s">
        <v>341</v>
      </c>
      <c r="C7629" s="17" t="s">
        <v>205</v>
      </c>
      <c r="D7629" s="17" t="s">
        <v>46</v>
      </c>
      <c r="E7629" s="17">
        <v>0.53827532499930253</v>
      </c>
      <c r="F7629" s="17">
        <v>0.49222098344502763</v>
      </c>
      <c r="G7629" s="17">
        <v>0.48988688958124327</v>
      </c>
    </row>
    <row r="7630" spans="1:7" x14ac:dyDescent="0.3">
      <c r="A7630" s="17" t="str">
        <f t="shared" si="124"/>
        <v>2023-24Baw Baw ShireE2</v>
      </c>
      <c r="B7630" s="17" t="s">
        <v>341</v>
      </c>
      <c r="C7630" s="17" t="s">
        <v>205</v>
      </c>
      <c r="D7630" s="17" t="s">
        <v>54</v>
      </c>
      <c r="E7630" s="17">
        <v>3957.9949022939677</v>
      </c>
      <c r="F7630" s="17">
        <v>3939.6593512161194</v>
      </c>
      <c r="G7630" s="17">
        <v>4337.9996214428083</v>
      </c>
    </row>
    <row r="7631" spans="1:7" x14ac:dyDescent="0.3">
      <c r="A7631" s="17" t="str">
        <f t="shared" si="124"/>
        <v>2023-24Baw Baw ShireL1</v>
      </c>
      <c r="B7631" s="17" t="s">
        <v>341</v>
      </c>
      <c r="C7631" s="17" t="s">
        <v>205</v>
      </c>
      <c r="D7631" s="17" t="s">
        <v>63</v>
      </c>
      <c r="E7631" s="17">
        <v>1.1981258880909404</v>
      </c>
      <c r="F7631" s="17">
        <v>2.3761254416838233</v>
      </c>
      <c r="G7631" s="17">
        <v>2.2679685509122529</v>
      </c>
    </row>
    <row r="7632" spans="1:7" x14ac:dyDescent="0.3">
      <c r="A7632" s="17" t="str">
        <f t="shared" si="124"/>
        <v>2023-24Baw Baw ShireO5</v>
      </c>
      <c r="B7632" s="17" t="s">
        <v>341</v>
      </c>
      <c r="C7632" s="17" t="s">
        <v>205</v>
      </c>
      <c r="D7632" s="17" t="s">
        <v>70</v>
      </c>
      <c r="E7632" s="17">
        <v>1.0329326600831137</v>
      </c>
      <c r="F7632" s="17">
        <v>1.1641203003396829</v>
      </c>
      <c r="G7632" s="17">
        <v>1.1051179197580099</v>
      </c>
    </row>
    <row r="7633" spans="1:7" x14ac:dyDescent="0.3">
      <c r="A7633" s="17" t="str">
        <f t="shared" si="124"/>
        <v>2023-24Baw Baw ShireS1</v>
      </c>
      <c r="B7633" s="17" t="s">
        <v>341</v>
      </c>
      <c r="C7633" s="17" t="s">
        <v>205</v>
      </c>
      <c r="D7633" s="17" t="s">
        <v>116</v>
      </c>
      <c r="E7633" s="17">
        <v>0.75955785000975029</v>
      </c>
      <c r="F7633" s="17">
        <v>0.6663138766945218</v>
      </c>
      <c r="G7633" s="17">
        <v>0.66561367284768158</v>
      </c>
    </row>
    <row r="7634" spans="1:7" x14ac:dyDescent="0.3">
      <c r="A7634" s="17" t="str">
        <f t="shared" si="124"/>
        <v>2023-24Bayside CityG2</v>
      </c>
      <c r="B7634" s="17" t="s">
        <v>341</v>
      </c>
      <c r="C7634" s="17" t="s">
        <v>206</v>
      </c>
      <c r="D7634" s="17" t="s">
        <v>22</v>
      </c>
      <c r="E7634" s="17">
        <v>69</v>
      </c>
      <c r="F7634" s="17">
        <v>54.075949367088604</v>
      </c>
      <c r="G7634" s="17">
        <v>61.045454545454547</v>
      </c>
    </row>
    <row r="7635" spans="1:7" x14ac:dyDescent="0.3">
      <c r="A7635" s="17" t="str">
        <f t="shared" si="124"/>
        <v>2023-24Bayside CityR2</v>
      </c>
      <c r="B7635" s="17" t="s">
        <v>341</v>
      </c>
      <c r="C7635" s="17" t="s">
        <v>206</v>
      </c>
      <c r="D7635" s="17" t="s">
        <v>31</v>
      </c>
      <c r="E7635" s="17">
        <v>0.98102981029810299</v>
      </c>
      <c r="F7635" s="17">
        <v>0.96249981806303653</v>
      </c>
      <c r="G7635" s="17">
        <v>0.95006500387061021</v>
      </c>
    </row>
    <row r="7636" spans="1:7" x14ac:dyDescent="0.3">
      <c r="A7636" s="17" t="str">
        <f t="shared" si="124"/>
        <v>2023-24Bayside CitySP2</v>
      </c>
      <c r="B7636" s="17" t="s">
        <v>341</v>
      </c>
      <c r="C7636" s="17" t="s">
        <v>206</v>
      </c>
      <c r="D7636" s="17" t="s">
        <v>38</v>
      </c>
      <c r="E7636" s="17">
        <v>0.80045351473922899</v>
      </c>
      <c r="F7636" s="17">
        <v>0.67723998981798017</v>
      </c>
      <c r="G7636" s="17">
        <v>0.74580371543978918</v>
      </c>
    </row>
    <row r="7637" spans="1:7" x14ac:dyDescent="0.3">
      <c r="A7637" s="17" t="str">
        <f t="shared" si="124"/>
        <v>2023-24Bayside CityWC5</v>
      </c>
      <c r="B7637" s="17" t="s">
        <v>341</v>
      </c>
      <c r="C7637" s="17" t="s">
        <v>206</v>
      </c>
      <c r="D7637" s="17" t="s">
        <v>46</v>
      </c>
      <c r="E7637" s="17">
        <v>0.70542147838790781</v>
      </c>
      <c r="F7637" s="17">
        <v>0.49222098344502763</v>
      </c>
      <c r="G7637" s="17">
        <v>0.5353294340001914</v>
      </c>
    </row>
    <row r="7638" spans="1:7" x14ac:dyDescent="0.3">
      <c r="A7638" s="17" t="str">
        <f t="shared" si="124"/>
        <v>2023-24Bayside CityE2</v>
      </c>
      <c r="B7638" s="17" t="s">
        <v>341</v>
      </c>
      <c r="C7638" s="17" t="s">
        <v>206</v>
      </c>
      <c r="D7638" s="17" t="s">
        <v>54</v>
      </c>
      <c r="E7638" s="17">
        <v>3259.1914893617022</v>
      </c>
      <c r="F7638" s="17">
        <v>3939.6593512161194</v>
      </c>
      <c r="G7638" s="17">
        <v>3161.416426636069</v>
      </c>
    </row>
    <row r="7639" spans="1:7" x14ac:dyDescent="0.3">
      <c r="A7639" s="17" t="str">
        <f t="shared" si="124"/>
        <v>2023-24Bayside CityL1</v>
      </c>
      <c r="B7639" s="17" t="s">
        <v>341</v>
      </c>
      <c r="C7639" s="17" t="s">
        <v>206</v>
      </c>
      <c r="D7639" s="17" t="s">
        <v>63</v>
      </c>
      <c r="E7639" s="17">
        <v>3.5097625984007932</v>
      </c>
      <c r="F7639" s="17">
        <v>2.3761254416838233</v>
      </c>
      <c r="G7639" s="17">
        <v>2.1981844715754066</v>
      </c>
    </row>
    <row r="7640" spans="1:7" x14ac:dyDescent="0.3">
      <c r="A7640" s="17" t="str">
        <f t="shared" si="124"/>
        <v>2023-24Bayside CityO5</v>
      </c>
      <c r="B7640" s="17" t="s">
        <v>341</v>
      </c>
      <c r="C7640" s="17" t="s">
        <v>206</v>
      </c>
      <c r="D7640" s="17" t="s">
        <v>70</v>
      </c>
      <c r="E7640" s="17">
        <v>1.6231094049904031</v>
      </c>
      <c r="F7640" s="17">
        <v>1.1641203003396829</v>
      </c>
      <c r="G7640" s="17">
        <v>1.3663169066803753</v>
      </c>
    </row>
    <row r="7641" spans="1:7" x14ac:dyDescent="0.3">
      <c r="A7641" s="17" t="str">
        <f t="shared" si="124"/>
        <v>2023-24Bayside CityS1</v>
      </c>
      <c r="B7641" s="17" t="s">
        <v>341</v>
      </c>
      <c r="C7641" s="17" t="s">
        <v>206</v>
      </c>
      <c r="D7641" s="17" t="s">
        <v>116</v>
      </c>
      <c r="E7641" s="17">
        <v>0.68580757483568977</v>
      </c>
      <c r="F7641" s="17">
        <v>0.6663138766945218</v>
      </c>
      <c r="G7641" s="17">
        <v>0.69909156168943798</v>
      </c>
    </row>
    <row r="7642" spans="1:7" x14ac:dyDescent="0.3">
      <c r="A7642" s="17" t="str">
        <f t="shared" si="124"/>
        <v>2023-24Benalla Rural CityG2</v>
      </c>
      <c r="B7642" s="17" t="s">
        <v>341</v>
      </c>
      <c r="C7642" s="17" t="s">
        <v>207</v>
      </c>
      <c r="D7642" s="17" t="s">
        <v>22</v>
      </c>
      <c r="E7642" s="17">
        <v>42</v>
      </c>
      <c r="F7642" s="17">
        <v>54.075949367088604</v>
      </c>
      <c r="G7642" s="17">
        <v>51.157894736842103</v>
      </c>
    </row>
    <row r="7643" spans="1:7" x14ac:dyDescent="0.3">
      <c r="A7643" s="17" t="str">
        <f t="shared" si="124"/>
        <v>2023-24Benalla Rural CityR2</v>
      </c>
      <c r="B7643" s="17" t="s">
        <v>341</v>
      </c>
      <c r="C7643" s="17" t="s">
        <v>207</v>
      </c>
      <c r="D7643" s="17" t="s">
        <v>31</v>
      </c>
      <c r="E7643" s="17">
        <v>0.93904290710568961</v>
      </c>
      <c r="F7643" s="17">
        <v>0.96249981806303653</v>
      </c>
      <c r="G7643" s="17">
        <v>0.97523291142282253</v>
      </c>
    </row>
    <row r="7644" spans="1:7" x14ac:dyDescent="0.3">
      <c r="A7644" s="17" t="str">
        <f t="shared" si="124"/>
        <v>2023-24Benalla Rural CitySP2</v>
      </c>
      <c r="B7644" s="17" t="s">
        <v>341</v>
      </c>
      <c r="C7644" s="17" t="s">
        <v>207</v>
      </c>
      <c r="D7644" s="17" t="s">
        <v>38</v>
      </c>
      <c r="E7644" s="17">
        <v>0.67080745341614911</v>
      </c>
      <c r="F7644" s="17">
        <v>0.67723998981798017</v>
      </c>
      <c r="G7644" s="17">
        <v>0.67820898657678763</v>
      </c>
    </row>
    <row r="7645" spans="1:7" x14ac:dyDescent="0.3">
      <c r="A7645" s="17" t="str">
        <f t="shared" si="124"/>
        <v>2023-24Benalla Rural CityWC5</v>
      </c>
      <c r="B7645" s="17" t="s">
        <v>341</v>
      </c>
      <c r="C7645" s="17" t="s">
        <v>207</v>
      </c>
      <c r="D7645" s="17" t="s">
        <v>46</v>
      </c>
      <c r="E7645" s="17">
        <v>0.57932385530642316</v>
      </c>
      <c r="F7645" s="17">
        <v>0.49222098344502763</v>
      </c>
      <c r="G7645" s="17">
        <v>0.39519850687507446</v>
      </c>
    </row>
    <row r="7646" spans="1:7" x14ac:dyDescent="0.3">
      <c r="A7646" s="17" t="str">
        <f t="shared" si="124"/>
        <v>2023-24Benalla Rural CityE2</v>
      </c>
      <c r="B7646" s="17" t="s">
        <v>341</v>
      </c>
      <c r="C7646" s="17" t="s">
        <v>207</v>
      </c>
      <c r="D7646" s="17" t="s">
        <v>54</v>
      </c>
      <c r="E7646" s="17">
        <v>4283.8320117716312</v>
      </c>
      <c r="F7646" s="17">
        <v>3939.6593512161194</v>
      </c>
      <c r="G7646" s="17">
        <v>4388.8817454094269</v>
      </c>
    </row>
    <row r="7647" spans="1:7" x14ac:dyDescent="0.3">
      <c r="A7647" s="17" t="str">
        <f t="shared" si="124"/>
        <v>2023-24Benalla Rural CityL1</v>
      </c>
      <c r="B7647" s="17" t="s">
        <v>341</v>
      </c>
      <c r="C7647" s="17" t="s">
        <v>207</v>
      </c>
      <c r="D7647" s="17" t="s">
        <v>63</v>
      </c>
      <c r="E7647" s="17">
        <v>3.0952155376598767</v>
      </c>
      <c r="F7647" s="17">
        <v>2.3761254416838233</v>
      </c>
      <c r="G7647" s="17">
        <v>2.4069149305126598</v>
      </c>
    </row>
    <row r="7648" spans="1:7" x14ac:dyDescent="0.3">
      <c r="A7648" s="17" t="str">
        <f t="shared" si="124"/>
        <v>2023-24Benalla Rural CityO5</v>
      </c>
      <c r="B7648" s="17" t="s">
        <v>341</v>
      </c>
      <c r="C7648" s="17" t="s">
        <v>207</v>
      </c>
      <c r="D7648" s="17" t="s">
        <v>70</v>
      </c>
      <c r="E7648" s="17">
        <v>0.73098358186473866</v>
      </c>
      <c r="F7648" s="17">
        <v>1.1641203003396829</v>
      </c>
      <c r="G7648" s="17">
        <v>1.1735742424407696</v>
      </c>
    </row>
    <row r="7649" spans="1:7" x14ac:dyDescent="0.3">
      <c r="A7649" s="17" t="str">
        <f t="shared" si="124"/>
        <v>2023-24Benalla Rural CityS1</v>
      </c>
      <c r="B7649" s="17" t="s">
        <v>341</v>
      </c>
      <c r="C7649" s="17" t="s">
        <v>207</v>
      </c>
      <c r="D7649" s="17" t="s">
        <v>116</v>
      </c>
      <c r="E7649" s="17">
        <v>0.66399236481851531</v>
      </c>
      <c r="F7649" s="17">
        <v>0.6663138766945218</v>
      </c>
      <c r="G7649" s="17">
        <v>0.62005747074135686</v>
      </c>
    </row>
    <row r="7650" spans="1:7" x14ac:dyDescent="0.3">
      <c r="A7650" s="17" t="str">
        <f t="shared" si="124"/>
        <v>2023-24Boroondara CityG2</v>
      </c>
      <c r="B7650" s="17" t="s">
        <v>341</v>
      </c>
      <c r="C7650" s="17" t="s">
        <v>253</v>
      </c>
      <c r="D7650" s="17" t="s">
        <v>22</v>
      </c>
      <c r="E7650" s="17">
        <v>60</v>
      </c>
      <c r="F7650" s="17">
        <v>54.075949367088604</v>
      </c>
      <c r="G7650" s="17">
        <v>61.045454545454547</v>
      </c>
    </row>
    <row r="7651" spans="1:7" x14ac:dyDescent="0.3">
      <c r="A7651" s="17" t="str">
        <f t="shared" si="124"/>
        <v>2023-24Boroondara CityR2</v>
      </c>
      <c r="B7651" s="17" t="s">
        <v>341</v>
      </c>
      <c r="C7651" s="17" t="s">
        <v>253</v>
      </c>
      <c r="D7651" s="17" t="s">
        <v>31</v>
      </c>
      <c r="E7651" s="17">
        <v>0.91322102211458567</v>
      </c>
      <c r="F7651" s="17">
        <v>0.96249981806303653</v>
      </c>
      <c r="G7651" s="17">
        <v>0.95006500387061021</v>
      </c>
    </row>
    <row r="7652" spans="1:7" x14ac:dyDescent="0.3">
      <c r="A7652" s="17" t="str">
        <f t="shared" si="124"/>
        <v>2023-24Boroondara CitySP2</v>
      </c>
      <c r="B7652" s="17" t="s">
        <v>341</v>
      </c>
      <c r="C7652" s="17" t="s">
        <v>253</v>
      </c>
      <c r="D7652" s="17" t="s">
        <v>38</v>
      </c>
      <c r="E7652" s="17">
        <v>0.66894781864841746</v>
      </c>
      <c r="F7652" s="17">
        <v>0.67723998981798017</v>
      </c>
      <c r="G7652" s="17">
        <v>0.74580371543978918</v>
      </c>
    </row>
    <row r="7653" spans="1:7" x14ac:dyDescent="0.3">
      <c r="A7653" s="17" t="str">
        <f t="shared" si="124"/>
        <v>2023-24Boroondara CityWC5</v>
      </c>
      <c r="B7653" s="17" t="s">
        <v>341</v>
      </c>
      <c r="C7653" s="17" t="s">
        <v>253</v>
      </c>
      <c r="D7653" s="17" t="s">
        <v>46</v>
      </c>
      <c r="E7653" s="17">
        <v>0.71411359790717943</v>
      </c>
      <c r="F7653" s="17">
        <v>0.49222098344502763</v>
      </c>
      <c r="G7653" s="17">
        <v>0.5353294340001914</v>
      </c>
    </row>
    <row r="7654" spans="1:7" x14ac:dyDescent="0.3">
      <c r="A7654" s="17" t="str">
        <f t="shared" si="124"/>
        <v>2023-24Boroondara CityE2</v>
      </c>
      <c r="B7654" s="17" t="s">
        <v>341</v>
      </c>
      <c r="C7654" s="17" t="s">
        <v>253</v>
      </c>
      <c r="D7654" s="17" t="s">
        <v>54</v>
      </c>
      <c r="E7654" s="17">
        <v>3175.6763440328409</v>
      </c>
      <c r="F7654" s="17">
        <v>3939.6593512161194</v>
      </c>
      <c r="G7654" s="17">
        <v>3161.416426636069</v>
      </c>
    </row>
    <row r="7655" spans="1:7" x14ac:dyDescent="0.3">
      <c r="A7655" s="17" t="str">
        <f t="shared" si="124"/>
        <v>2023-24Boroondara CityL1</v>
      </c>
      <c r="B7655" s="17" t="s">
        <v>341</v>
      </c>
      <c r="C7655" s="17" t="s">
        <v>253</v>
      </c>
      <c r="D7655" s="17" t="s">
        <v>63</v>
      </c>
      <c r="E7655" s="17">
        <v>2.8910603182919643</v>
      </c>
      <c r="F7655" s="17">
        <v>2.3761254416838233</v>
      </c>
      <c r="G7655" s="17">
        <v>2.1981844715754066</v>
      </c>
    </row>
    <row r="7656" spans="1:7" x14ac:dyDescent="0.3">
      <c r="A7656" s="17" t="str">
        <f t="shared" si="124"/>
        <v>2023-24Boroondara CityO5</v>
      </c>
      <c r="B7656" s="17" t="s">
        <v>341</v>
      </c>
      <c r="C7656" s="17" t="s">
        <v>253</v>
      </c>
      <c r="D7656" s="17" t="s">
        <v>70</v>
      </c>
      <c r="E7656" s="17">
        <v>1.3446119988996423</v>
      </c>
      <c r="F7656" s="17">
        <v>1.1641203003396829</v>
      </c>
      <c r="G7656" s="17">
        <v>1.3663169066803753</v>
      </c>
    </row>
    <row r="7657" spans="1:7" x14ac:dyDescent="0.3">
      <c r="A7657" s="17" t="str">
        <f t="shared" si="124"/>
        <v>2023-24Boroondara CityS1</v>
      </c>
      <c r="B7657" s="17" t="s">
        <v>341</v>
      </c>
      <c r="C7657" s="17" t="s">
        <v>253</v>
      </c>
      <c r="D7657" s="17" t="s">
        <v>116</v>
      </c>
      <c r="E7657" s="17">
        <v>0.75358060178300801</v>
      </c>
      <c r="F7657" s="17">
        <v>0.6663138766945218</v>
      </c>
      <c r="G7657" s="17">
        <v>0.69909156168943798</v>
      </c>
    </row>
    <row r="7658" spans="1:7" x14ac:dyDescent="0.3">
      <c r="A7658" s="17" t="str">
        <f t="shared" si="124"/>
        <v>2023-24Borough of QueenscliffeG2</v>
      </c>
      <c r="B7658" s="17" t="s">
        <v>341</v>
      </c>
      <c r="C7658" s="17" t="s">
        <v>201</v>
      </c>
      <c r="D7658" s="17" t="s">
        <v>22</v>
      </c>
      <c r="E7658" s="17">
        <v>51</v>
      </c>
      <c r="F7658" s="17">
        <v>54.075949367088604</v>
      </c>
      <c r="G7658" s="17">
        <v>51.157894736842103</v>
      </c>
    </row>
    <row r="7659" spans="1:7" x14ac:dyDescent="0.3">
      <c r="A7659" s="17" t="str">
        <f t="shared" si="124"/>
        <v>2023-24Borough of QueenscliffeR2</v>
      </c>
      <c r="B7659" s="17" t="s">
        <v>341</v>
      </c>
      <c r="C7659" s="17" t="s">
        <v>201</v>
      </c>
      <c r="D7659" s="17" t="s">
        <v>31</v>
      </c>
      <c r="E7659" s="17">
        <v>1</v>
      </c>
      <c r="F7659" s="17">
        <v>0.96249981806303653</v>
      </c>
      <c r="G7659" s="17">
        <v>0.97523291142282253</v>
      </c>
    </row>
    <row r="7660" spans="1:7" x14ac:dyDescent="0.3">
      <c r="A7660" s="17" t="str">
        <f t="shared" si="124"/>
        <v>2023-24Borough of QueenscliffeSP2</v>
      </c>
      <c r="B7660" s="17" t="s">
        <v>341</v>
      </c>
      <c r="C7660" s="17" t="s">
        <v>201</v>
      </c>
      <c r="D7660" s="17" t="s">
        <v>38</v>
      </c>
      <c r="E7660" s="17">
        <v>0.76363636363636367</v>
      </c>
      <c r="F7660" s="17">
        <v>0.67723998981798017</v>
      </c>
      <c r="G7660" s="17">
        <v>0.67820898657678763</v>
      </c>
    </row>
    <row r="7661" spans="1:7" x14ac:dyDescent="0.3">
      <c r="A7661" s="17" t="str">
        <f t="shared" si="124"/>
        <v>2023-24Borough of QueenscliffeWC5</v>
      </c>
      <c r="B7661" s="17" t="s">
        <v>341</v>
      </c>
      <c r="C7661" s="17" t="s">
        <v>201</v>
      </c>
      <c r="D7661" s="17" t="s">
        <v>46</v>
      </c>
      <c r="E7661" s="17">
        <v>0.67078713204036478</v>
      </c>
      <c r="F7661" s="17">
        <v>0.49222098344502763</v>
      </c>
      <c r="G7661" s="17">
        <v>0.39519850687507446</v>
      </c>
    </row>
    <row r="7662" spans="1:7" x14ac:dyDescent="0.3">
      <c r="A7662" s="17" t="str">
        <f t="shared" si="124"/>
        <v>2023-24Borough of QueenscliffeE2</v>
      </c>
      <c r="B7662" s="17" t="s">
        <v>341</v>
      </c>
      <c r="C7662" s="17" t="s">
        <v>201</v>
      </c>
      <c r="D7662" s="17" t="s">
        <v>54</v>
      </c>
      <c r="E7662" s="17">
        <v>4566.9871794871797</v>
      </c>
      <c r="F7662" s="17">
        <v>3939.6593512161194</v>
      </c>
      <c r="G7662" s="17">
        <v>4388.8817454094269</v>
      </c>
    </row>
    <row r="7663" spans="1:7" x14ac:dyDescent="0.3">
      <c r="A7663" s="17" t="str">
        <f t="shared" si="124"/>
        <v>2023-24Borough of QueenscliffeL1</v>
      </c>
      <c r="B7663" s="17" t="s">
        <v>341</v>
      </c>
      <c r="C7663" s="17" t="s">
        <v>201</v>
      </c>
      <c r="D7663" s="17" t="s">
        <v>63</v>
      </c>
      <c r="E7663" s="17">
        <v>3.8516020236087689</v>
      </c>
      <c r="F7663" s="17">
        <v>2.3761254416838233</v>
      </c>
      <c r="G7663" s="17">
        <v>2.4069149305126598</v>
      </c>
    </row>
    <row r="7664" spans="1:7" x14ac:dyDescent="0.3">
      <c r="A7664" s="17" t="str">
        <f t="shared" si="124"/>
        <v>2023-24Borough of QueenscliffeO5</v>
      </c>
      <c r="B7664" s="17" t="s">
        <v>341</v>
      </c>
      <c r="C7664" s="17" t="s">
        <v>201</v>
      </c>
      <c r="D7664" s="17" t="s">
        <v>70</v>
      </c>
      <c r="E7664" s="17">
        <v>0.66824271079590225</v>
      </c>
      <c r="F7664" s="17">
        <v>1.1641203003396829</v>
      </c>
      <c r="G7664" s="17">
        <v>1.1735742424407696</v>
      </c>
    </row>
    <row r="7665" spans="1:7" x14ac:dyDescent="0.3">
      <c r="A7665" s="17" t="str">
        <f t="shared" ref="A7665:A7728" si="125">CONCATENATE(B7665,C7665,D7665)</f>
        <v>2023-24Borough of QueenscliffeS1</v>
      </c>
      <c r="B7665" s="17" t="s">
        <v>341</v>
      </c>
      <c r="C7665" s="17" t="s">
        <v>201</v>
      </c>
      <c r="D7665" s="17" t="s">
        <v>116</v>
      </c>
      <c r="E7665" s="17">
        <v>0.63381336178093506</v>
      </c>
      <c r="F7665" s="17">
        <v>0.6663138766945218</v>
      </c>
      <c r="G7665" s="17">
        <v>0.62005747074135686</v>
      </c>
    </row>
    <row r="7666" spans="1:7" x14ac:dyDescent="0.3">
      <c r="A7666" s="17" t="str">
        <f t="shared" si="125"/>
        <v>2023-24Brimbank CityG2</v>
      </c>
      <c r="B7666" s="17" t="s">
        <v>341</v>
      </c>
      <c r="C7666" s="17" t="s">
        <v>208</v>
      </c>
      <c r="D7666" s="17" t="s">
        <v>22</v>
      </c>
      <c r="E7666" s="17">
        <v>74</v>
      </c>
      <c r="F7666" s="17">
        <v>54.075949367088604</v>
      </c>
      <c r="G7666" s="17">
        <v>61.045454545454547</v>
      </c>
    </row>
    <row r="7667" spans="1:7" x14ac:dyDescent="0.3">
      <c r="A7667" s="17" t="str">
        <f t="shared" si="125"/>
        <v>2023-24Brimbank CityR2</v>
      </c>
      <c r="B7667" s="17" t="s">
        <v>341</v>
      </c>
      <c r="C7667" s="17" t="s">
        <v>208</v>
      </c>
      <c r="D7667" s="17" t="s">
        <v>31</v>
      </c>
      <c r="E7667" s="17">
        <v>0.92425905598243685</v>
      </c>
      <c r="F7667" s="17">
        <v>0.96249981806303653</v>
      </c>
      <c r="G7667" s="17">
        <v>0.95006500387061021</v>
      </c>
    </row>
    <row r="7668" spans="1:7" x14ac:dyDescent="0.3">
      <c r="A7668" s="17" t="str">
        <f t="shared" si="125"/>
        <v>2023-24Brimbank CitySP2</v>
      </c>
      <c r="B7668" s="17" t="s">
        <v>341</v>
      </c>
      <c r="C7668" s="17" t="s">
        <v>208</v>
      </c>
      <c r="D7668" s="17" t="s">
        <v>38</v>
      </c>
      <c r="E7668" s="17">
        <v>0.84322033898305082</v>
      </c>
      <c r="F7668" s="17">
        <v>0.67723998981798017</v>
      </c>
      <c r="G7668" s="17">
        <v>0.74580371543978918</v>
      </c>
    </row>
    <row r="7669" spans="1:7" x14ac:dyDescent="0.3">
      <c r="A7669" s="17" t="str">
        <f t="shared" si="125"/>
        <v>2023-24Brimbank CityWC5</v>
      </c>
      <c r="B7669" s="17" t="s">
        <v>341</v>
      </c>
      <c r="C7669" s="17" t="s">
        <v>208</v>
      </c>
      <c r="D7669" s="17" t="s">
        <v>46</v>
      </c>
      <c r="E7669" s="17">
        <v>0.40661149986515832</v>
      </c>
      <c r="F7669" s="17">
        <v>0.49222098344502763</v>
      </c>
      <c r="G7669" s="17">
        <v>0.5353294340001914</v>
      </c>
    </row>
    <row r="7670" spans="1:7" x14ac:dyDescent="0.3">
      <c r="A7670" s="17" t="str">
        <f t="shared" si="125"/>
        <v>2023-24Brimbank CityE2</v>
      </c>
      <c r="B7670" s="17" t="s">
        <v>341</v>
      </c>
      <c r="C7670" s="17" t="s">
        <v>208</v>
      </c>
      <c r="D7670" s="17" t="s">
        <v>54</v>
      </c>
      <c r="E7670" s="17">
        <v>3111.7734172528694</v>
      </c>
      <c r="F7670" s="17">
        <v>3939.6593512161194</v>
      </c>
      <c r="G7670" s="17">
        <v>3161.416426636069</v>
      </c>
    </row>
    <row r="7671" spans="1:7" x14ac:dyDescent="0.3">
      <c r="A7671" s="17" t="str">
        <f t="shared" si="125"/>
        <v>2023-24Brimbank CityL1</v>
      </c>
      <c r="B7671" s="17" t="s">
        <v>341</v>
      </c>
      <c r="C7671" s="17" t="s">
        <v>208</v>
      </c>
      <c r="D7671" s="17" t="s">
        <v>63</v>
      </c>
      <c r="E7671" s="17">
        <v>2.1610452123087502</v>
      </c>
      <c r="F7671" s="17">
        <v>2.3761254416838233</v>
      </c>
      <c r="G7671" s="17">
        <v>2.1981844715754066</v>
      </c>
    </row>
    <row r="7672" spans="1:7" x14ac:dyDescent="0.3">
      <c r="A7672" s="17" t="str">
        <f t="shared" si="125"/>
        <v>2023-24Brimbank CityO5</v>
      </c>
      <c r="B7672" s="17" t="s">
        <v>341</v>
      </c>
      <c r="C7672" s="17" t="s">
        <v>208</v>
      </c>
      <c r="D7672" s="17" t="s">
        <v>70</v>
      </c>
      <c r="E7672" s="17">
        <v>0.67258924536827835</v>
      </c>
      <c r="F7672" s="17">
        <v>1.1641203003396829</v>
      </c>
      <c r="G7672" s="17">
        <v>1.3663169066803753</v>
      </c>
    </row>
    <row r="7673" spans="1:7" x14ac:dyDescent="0.3">
      <c r="A7673" s="17" t="str">
        <f t="shared" si="125"/>
        <v>2023-24Brimbank CityS1</v>
      </c>
      <c r="B7673" s="17" t="s">
        <v>341</v>
      </c>
      <c r="C7673" s="17" t="s">
        <v>208</v>
      </c>
      <c r="D7673" s="17" t="s">
        <v>116</v>
      </c>
      <c r="E7673" s="17">
        <v>0.72927181982606171</v>
      </c>
      <c r="F7673" s="17">
        <v>0.6663138766945218</v>
      </c>
      <c r="G7673" s="17">
        <v>0.69909156168943798</v>
      </c>
    </row>
    <row r="7674" spans="1:7" x14ac:dyDescent="0.3">
      <c r="A7674" s="17" t="str">
        <f t="shared" si="125"/>
        <v>2023-24Buloke ShireG2</v>
      </c>
      <c r="B7674" s="17" t="s">
        <v>341</v>
      </c>
      <c r="C7674" s="17" t="s">
        <v>254</v>
      </c>
      <c r="D7674" s="17" t="s">
        <v>22</v>
      </c>
      <c r="E7674" s="17">
        <v>50</v>
      </c>
      <c r="F7674" s="17">
        <v>54.075949367088604</v>
      </c>
      <c r="G7674" s="17">
        <v>51.157894736842103</v>
      </c>
    </row>
    <row r="7675" spans="1:7" x14ac:dyDescent="0.3">
      <c r="A7675" s="17" t="str">
        <f t="shared" si="125"/>
        <v>2023-24Buloke ShireR2</v>
      </c>
      <c r="B7675" s="17" t="s">
        <v>341</v>
      </c>
      <c r="C7675" s="17" t="s">
        <v>254</v>
      </c>
      <c r="D7675" s="17" t="s">
        <v>31</v>
      </c>
      <c r="E7675" s="17">
        <v>0.99296960095058917</v>
      </c>
      <c r="F7675" s="17">
        <v>0.96249981806303653</v>
      </c>
      <c r="G7675" s="17">
        <v>0.97523291142282253</v>
      </c>
    </row>
    <row r="7676" spans="1:7" x14ac:dyDescent="0.3">
      <c r="A7676" s="17" t="str">
        <f t="shared" si="125"/>
        <v>2023-24Buloke ShireSP2</v>
      </c>
      <c r="B7676" s="17" t="s">
        <v>341</v>
      </c>
      <c r="C7676" s="17" t="s">
        <v>254</v>
      </c>
      <c r="D7676" s="17" t="s">
        <v>38</v>
      </c>
      <c r="E7676" s="17">
        <v>1</v>
      </c>
      <c r="F7676" s="17">
        <v>0.67723998981798017</v>
      </c>
      <c r="G7676" s="17">
        <v>0.67820898657678763</v>
      </c>
    </row>
    <row r="7677" spans="1:7" x14ac:dyDescent="0.3">
      <c r="A7677" s="17" t="str">
        <f t="shared" si="125"/>
        <v>2023-24Buloke ShireWC5</v>
      </c>
      <c r="B7677" s="17" t="s">
        <v>341</v>
      </c>
      <c r="C7677" s="17" t="s">
        <v>254</v>
      </c>
      <c r="D7677" s="17" t="s">
        <v>46</v>
      </c>
      <c r="E7677" s="17">
        <v>0.29577558998548265</v>
      </c>
      <c r="F7677" s="17">
        <v>0.49222098344502763</v>
      </c>
      <c r="G7677" s="17">
        <v>0.39519850687507446</v>
      </c>
    </row>
    <row r="7678" spans="1:7" x14ac:dyDescent="0.3">
      <c r="A7678" s="17" t="str">
        <f t="shared" si="125"/>
        <v>2023-24Buloke ShireE2</v>
      </c>
      <c r="B7678" s="17" t="s">
        <v>341</v>
      </c>
      <c r="C7678" s="17" t="s">
        <v>254</v>
      </c>
      <c r="D7678" s="17" t="s">
        <v>54</v>
      </c>
      <c r="E7678" s="17">
        <v>5235.5066771406127</v>
      </c>
      <c r="F7678" s="17">
        <v>3939.6593512161194</v>
      </c>
      <c r="G7678" s="17">
        <v>4388.8817454094269</v>
      </c>
    </row>
    <row r="7679" spans="1:7" x14ac:dyDescent="0.3">
      <c r="A7679" s="17" t="str">
        <f t="shared" si="125"/>
        <v>2023-24Buloke ShireL1</v>
      </c>
      <c r="B7679" s="17" t="s">
        <v>341</v>
      </c>
      <c r="C7679" s="17" t="s">
        <v>254</v>
      </c>
      <c r="D7679" s="17" t="s">
        <v>63</v>
      </c>
      <c r="E7679" s="17">
        <v>3.7697894736842104</v>
      </c>
      <c r="F7679" s="17">
        <v>2.3761254416838233</v>
      </c>
      <c r="G7679" s="17">
        <v>2.4069149305126598</v>
      </c>
    </row>
    <row r="7680" spans="1:7" x14ac:dyDescent="0.3">
      <c r="A7680" s="17" t="str">
        <f t="shared" si="125"/>
        <v>2023-24Buloke ShireO5</v>
      </c>
      <c r="B7680" s="17" t="s">
        <v>341</v>
      </c>
      <c r="C7680" s="17" t="s">
        <v>254</v>
      </c>
      <c r="D7680" s="17" t="s">
        <v>70</v>
      </c>
      <c r="E7680" s="17">
        <v>0.74574181981174359</v>
      </c>
      <c r="F7680" s="17">
        <v>1.1641203003396829</v>
      </c>
      <c r="G7680" s="17">
        <v>1.1735742424407696</v>
      </c>
    </row>
    <row r="7681" spans="1:7" x14ac:dyDescent="0.3">
      <c r="A7681" s="17" t="str">
        <f t="shared" si="125"/>
        <v>2023-24Buloke ShireS1</v>
      </c>
      <c r="B7681" s="17" t="s">
        <v>341</v>
      </c>
      <c r="C7681" s="17" t="s">
        <v>254</v>
      </c>
      <c r="D7681" s="17" t="s">
        <v>116</v>
      </c>
      <c r="E7681" s="17">
        <v>0.64999133749133753</v>
      </c>
      <c r="F7681" s="17">
        <v>0.6663138766945218</v>
      </c>
      <c r="G7681" s="17">
        <v>0.62005747074135686</v>
      </c>
    </row>
    <row r="7682" spans="1:7" x14ac:dyDescent="0.3">
      <c r="A7682" s="17" t="str">
        <f t="shared" si="125"/>
        <v>2023-24Campaspe ShireG2</v>
      </c>
      <c r="B7682" s="17" t="s">
        <v>341</v>
      </c>
      <c r="C7682" s="17" t="s">
        <v>209</v>
      </c>
      <c r="D7682" s="17" t="s">
        <v>22</v>
      </c>
      <c r="E7682" s="17">
        <v>56</v>
      </c>
      <c r="F7682" s="17">
        <v>54.075949367088604</v>
      </c>
      <c r="G7682" s="17">
        <v>48.263157894736842</v>
      </c>
    </row>
    <row r="7683" spans="1:7" x14ac:dyDescent="0.3">
      <c r="A7683" s="17" t="str">
        <f t="shared" si="125"/>
        <v>2023-24Campaspe ShireR2</v>
      </c>
      <c r="B7683" s="17" t="s">
        <v>341</v>
      </c>
      <c r="C7683" s="17" t="s">
        <v>209</v>
      </c>
      <c r="D7683" s="17" t="s">
        <v>31</v>
      </c>
      <c r="E7683" s="17">
        <v>0.92593233538115416</v>
      </c>
      <c r="F7683" s="17">
        <v>0.96249981806303653</v>
      </c>
      <c r="G7683" s="17">
        <v>0.9640970333773593</v>
      </c>
    </row>
    <row r="7684" spans="1:7" x14ac:dyDescent="0.3">
      <c r="A7684" s="17" t="str">
        <f t="shared" si="125"/>
        <v>2023-24Campaspe ShireSP2</v>
      </c>
      <c r="B7684" s="17" t="s">
        <v>341</v>
      </c>
      <c r="C7684" s="17" t="s">
        <v>209</v>
      </c>
      <c r="D7684" s="17" t="s">
        <v>38</v>
      </c>
      <c r="E7684" s="17">
        <v>0.82913165266106448</v>
      </c>
      <c r="F7684" s="17">
        <v>0.67723998981798017</v>
      </c>
      <c r="G7684" s="17">
        <v>0.63849358716380467</v>
      </c>
    </row>
    <row r="7685" spans="1:7" x14ac:dyDescent="0.3">
      <c r="A7685" s="17" t="str">
        <f t="shared" si="125"/>
        <v>2023-24Campaspe ShireWC5</v>
      </c>
      <c r="B7685" s="17" t="s">
        <v>341</v>
      </c>
      <c r="C7685" s="17" t="s">
        <v>209</v>
      </c>
      <c r="D7685" s="17" t="s">
        <v>46</v>
      </c>
      <c r="E7685" s="17">
        <v>0.48438397114677034</v>
      </c>
      <c r="F7685" s="17">
        <v>0.49222098344502763</v>
      </c>
      <c r="G7685" s="17">
        <v>0.48988688958124327</v>
      </c>
    </row>
    <row r="7686" spans="1:7" x14ac:dyDescent="0.3">
      <c r="A7686" s="17" t="str">
        <f t="shared" si="125"/>
        <v>2023-24Campaspe ShireE2</v>
      </c>
      <c r="B7686" s="17" t="s">
        <v>341</v>
      </c>
      <c r="C7686" s="17" t="s">
        <v>209</v>
      </c>
      <c r="D7686" s="17" t="s">
        <v>54</v>
      </c>
      <c r="E7686" s="17">
        <v>4918.0465116279074</v>
      </c>
      <c r="F7686" s="17">
        <v>3939.6593512161194</v>
      </c>
      <c r="G7686" s="17">
        <v>4337.9996214428083</v>
      </c>
    </row>
    <row r="7687" spans="1:7" x14ac:dyDescent="0.3">
      <c r="A7687" s="17" t="str">
        <f t="shared" si="125"/>
        <v>2023-24Campaspe ShireL1</v>
      </c>
      <c r="B7687" s="17" t="s">
        <v>341</v>
      </c>
      <c r="C7687" s="17" t="s">
        <v>209</v>
      </c>
      <c r="D7687" s="17" t="s">
        <v>63</v>
      </c>
      <c r="E7687" s="17">
        <v>3.8987584742301724</v>
      </c>
      <c r="F7687" s="17">
        <v>2.3761254416838233</v>
      </c>
      <c r="G7687" s="17">
        <v>2.2679685509122529</v>
      </c>
    </row>
    <row r="7688" spans="1:7" x14ac:dyDescent="0.3">
      <c r="A7688" s="17" t="str">
        <f t="shared" si="125"/>
        <v>2023-24Campaspe ShireO5</v>
      </c>
      <c r="B7688" s="17" t="s">
        <v>341</v>
      </c>
      <c r="C7688" s="17" t="s">
        <v>209</v>
      </c>
      <c r="D7688" s="17" t="s">
        <v>70</v>
      </c>
      <c r="E7688" s="17">
        <v>1.4140355256042265</v>
      </c>
      <c r="F7688" s="17">
        <v>1.1641203003396829</v>
      </c>
      <c r="G7688" s="17">
        <v>1.1051179197580099</v>
      </c>
    </row>
    <row r="7689" spans="1:7" x14ac:dyDescent="0.3">
      <c r="A7689" s="17" t="str">
        <f t="shared" si="125"/>
        <v>2023-24Campaspe ShireS1</v>
      </c>
      <c r="B7689" s="17" t="s">
        <v>341</v>
      </c>
      <c r="C7689" s="17" t="s">
        <v>209</v>
      </c>
      <c r="D7689" s="17" t="s">
        <v>116</v>
      </c>
      <c r="E7689" s="17">
        <v>0.59014608583290462</v>
      </c>
      <c r="F7689" s="17">
        <v>0.6663138766945218</v>
      </c>
      <c r="G7689" s="17">
        <v>0.66561367284768158</v>
      </c>
    </row>
    <row r="7690" spans="1:7" x14ac:dyDescent="0.3">
      <c r="A7690" s="17" t="str">
        <f t="shared" si="125"/>
        <v>2023-24Cardinia ShireG2</v>
      </c>
      <c r="B7690" s="17" t="s">
        <v>341</v>
      </c>
      <c r="C7690" s="17" t="s">
        <v>210</v>
      </c>
      <c r="D7690" s="17" t="s">
        <v>22</v>
      </c>
      <c r="E7690" s="17">
        <v>67</v>
      </c>
      <c r="F7690" s="17">
        <v>54.075949367088604</v>
      </c>
      <c r="G7690" s="17">
        <v>60.666666666666664</v>
      </c>
    </row>
    <row r="7691" spans="1:7" x14ac:dyDescent="0.3">
      <c r="A7691" s="17" t="str">
        <f t="shared" si="125"/>
        <v>2023-24Cardinia ShireR2</v>
      </c>
      <c r="B7691" s="17" t="s">
        <v>341</v>
      </c>
      <c r="C7691" s="17" t="s">
        <v>210</v>
      </c>
      <c r="D7691" s="17" t="s">
        <v>31</v>
      </c>
      <c r="E7691" s="17">
        <v>0.99390243902439024</v>
      </c>
      <c r="F7691" s="17">
        <v>0.96249981806303653</v>
      </c>
      <c r="G7691" s="17">
        <v>0.97564430876911823</v>
      </c>
    </row>
    <row r="7692" spans="1:7" x14ac:dyDescent="0.3">
      <c r="A7692" s="17" t="str">
        <f t="shared" si="125"/>
        <v>2023-24Cardinia ShireSP2</v>
      </c>
      <c r="B7692" s="17" t="s">
        <v>341</v>
      </c>
      <c r="C7692" s="17" t="s">
        <v>210</v>
      </c>
      <c r="D7692" s="17" t="s">
        <v>38</v>
      </c>
      <c r="E7692" s="17">
        <v>0.63</v>
      </c>
      <c r="F7692" s="17">
        <v>0.67723998981798017</v>
      </c>
      <c r="G7692" s="17">
        <v>0.58693258566357209</v>
      </c>
    </row>
    <row r="7693" spans="1:7" x14ac:dyDescent="0.3">
      <c r="A7693" s="17" t="str">
        <f t="shared" si="125"/>
        <v>2023-24Cardinia ShireWC5</v>
      </c>
      <c r="B7693" s="17" t="s">
        <v>341</v>
      </c>
      <c r="C7693" s="17" t="s">
        <v>210</v>
      </c>
      <c r="D7693" s="17" t="s">
        <v>46</v>
      </c>
      <c r="E7693" s="17">
        <v>0.48088386549872841</v>
      </c>
      <c r="F7693" s="17">
        <v>0.49222098344502763</v>
      </c>
      <c r="G7693" s="17">
        <v>0.49795201487577895</v>
      </c>
    </row>
    <row r="7694" spans="1:7" x14ac:dyDescent="0.3">
      <c r="A7694" s="17" t="str">
        <f t="shared" si="125"/>
        <v>2023-24Cardinia ShireE2</v>
      </c>
      <c r="B7694" s="17" t="s">
        <v>341</v>
      </c>
      <c r="C7694" s="17" t="s">
        <v>210</v>
      </c>
      <c r="D7694" s="17" t="s">
        <v>54</v>
      </c>
      <c r="E7694" s="17">
        <v>2993.2782095594553</v>
      </c>
      <c r="F7694" s="17">
        <v>3939.6593512161194</v>
      </c>
      <c r="G7694" s="17">
        <v>3523.0179746428466</v>
      </c>
    </row>
    <row r="7695" spans="1:7" x14ac:dyDescent="0.3">
      <c r="A7695" s="17" t="str">
        <f t="shared" si="125"/>
        <v>2023-24Cardinia ShireL1</v>
      </c>
      <c r="B7695" s="17" t="s">
        <v>341</v>
      </c>
      <c r="C7695" s="17" t="s">
        <v>210</v>
      </c>
      <c r="D7695" s="17" t="s">
        <v>63</v>
      </c>
      <c r="E7695" s="17">
        <v>2.7802045089055434</v>
      </c>
      <c r="F7695" s="17">
        <v>2.3761254416838233</v>
      </c>
      <c r="G7695" s="17">
        <v>2.9268378543371791</v>
      </c>
    </row>
    <row r="7696" spans="1:7" x14ac:dyDescent="0.3">
      <c r="A7696" s="17" t="str">
        <f t="shared" si="125"/>
        <v>2023-24Cardinia ShireO5</v>
      </c>
      <c r="B7696" s="17" t="s">
        <v>341</v>
      </c>
      <c r="C7696" s="17" t="s">
        <v>210</v>
      </c>
      <c r="D7696" s="17" t="s">
        <v>70</v>
      </c>
      <c r="E7696" s="17">
        <v>1.6930485608204977</v>
      </c>
      <c r="F7696" s="17">
        <v>1.1641203003396829</v>
      </c>
      <c r="G7696" s="17">
        <v>1.0278926544834488</v>
      </c>
    </row>
    <row r="7697" spans="1:7" x14ac:dyDescent="0.3">
      <c r="A7697" s="17" t="str">
        <f t="shared" si="125"/>
        <v>2023-24Cardinia ShireS1</v>
      </c>
      <c r="B7697" s="17" t="s">
        <v>341</v>
      </c>
      <c r="C7697" s="17" t="s">
        <v>210</v>
      </c>
      <c r="D7697" s="17" t="s">
        <v>116</v>
      </c>
      <c r="E7697" s="17">
        <v>0.78530781293762653</v>
      </c>
      <c r="F7697" s="17">
        <v>0.6663138766945218</v>
      </c>
      <c r="G7697" s="17">
        <v>0.70194156363668314</v>
      </c>
    </row>
    <row r="7698" spans="1:7" x14ac:dyDescent="0.3">
      <c r="A7698" s="17" t="str">
        <f t="shared" si="125"/>
        <v>2023-24Casey CityG2</v>
      </c>
      <c r="B7698" s="17" t="s">
        <v>341</v>
      </c>
      <c r="C7698" s="17" t="s">
        <v>211</v>
      </c>
      <c r="D7698" s="17" t="s">
        <v>22</v>
      </c>
      <c r="E7698" s="17">
        <v>49</v>
      </c>
      <c r="F7698" s="17">
        <v>54.075949367088604</v>
      </c>
      <c r="G7698" s="17">
        <v>60.666666666666664</v>
      </c>
    </row>
    <row r="7699" spans="1:7" x14ac:dyDescent="0.3">
      <c r="A7699" s="17" t="str">
        <f t="shared" si="125"/>
        <v>2023-24Casey CityR2</v>
      </c>
      <c r="B7699" s="17" t="s">
        <v>341</v>
      </c>
      <c r="C7699" s="17" t="s">
        <v>211</v>
      </c>
      <c r="D7699" s="17" t="s">
        <v>31</v>
      </c>
      <c r="E7699" s="17">
        <v>0.95457063711911361</v>
      </c>
      <c r="F7699" s="17">
        <v>0.96249981806303653</v>
      </c>
      <c r="G7699" s="17">
        <v>0.97564430876911823</v>
      </c>
    </row>
    <row r="7700" spans="1:7" x14ac:dyDescent="0.3">
      <c r="A7700" s="17" t="str">
        <f t="shared" si="125"/>
        <v>2023-24Casey CitySP2</v>
      </c>
      <c r="B7700" s="17" t="s">
        <v>341</v>
      </c>
      <c r="C7700" s="17" t="s">
        <v>211</v>
      </c>
      <c r="D7700" s="17" t="s">
        <v>38</v>
      </c>
      <c r="E7700" s="17">
        <v>0.53522867737948088</v>
      </c>
      <c r="F7700" s="17">
        <v>0.67723998981798017</v>
      </c>
      <c r="G7700" s="17">
        <v>0.58693258566357209</v>
      </c>
    </row>
    <row r="7701" spans="1:7" x14ac:dyDescent="0.3">
      <c r="A7701" s="17" t="str">
        <f t="shared" si="125"/>
        <v>2023-24Casey CityWC5</v>
      </c>
      <c r="B7701" s="17" t="s">
        <v>341</v>
      </c>
      <c r="C7701" s="17" t="s">
        <v>211</v>
      </c>
      <c r="D7701" s="17" t="s">
        <v>46</v>
      </c>
      <c r="E7701" s="17">
        <v>0.50295900600603827</v>
      </c>
      <c r="F7701" s="17">
        <v>0.49222098344502763</v>
      </c>
      <c r="G7701" s="17">
        <v>0.49795201487577895</v>
      </c>
    </row>
    <row r="7702" spans="1:7" x14ac:dyDescent="0.3">
      <c r="A7702" s="17" t="str">
        <f t="shared" si="125"/>
        <v>2023-24Casey CityE2</v>
      </c>
      <c r="B7702" s="17" t="s">
        <v>341</v>
      </c>
      <c r="C7702" s="17" t="s">
        <v>211</v>
      </c>
      <c r="D7702" s="17" t="s">
        <v>54</v>
      </c>
      <c r="E7702" s="17">
        <v>3296.8223637650394</v>
      </c>
      <c r="F7702" s="17">
        <v>3939.6593512161194</v>
      </c>
      <c r="G7702" s="17">
        <v>3523.0179746428466</v>
      </c>
    </row>
    <row r="7703" spans="1:7" x14ac:dyDescent="0.3">
      <c r="A7703" s="17" t="str">
        <f t="shared" si="125"/>
        <v>2023-24Casey CityL1</v>
      </c>
      <c r="B7703" s="17" t="s">
        <v>341</v>
      </c>
      <c r="C7703" s="17" t="s">
        <v>211</v>
      </c>
      <c r="D7703" s="17" t="s">
        <v>63</v>
      </c>
      <c r="E7703" s="17">
        <v>2.924626998345254</v>
      </c>
      <c r="F7703" s="17">
        <v>2.3761254416838233</v>
      </c>
      <c r="G7703" s="17">
        <v>2.9268378543371791</v>
      </c>
    </row>
    <row r="7704" spans="1:7" x14ac:dyDescent="0.3">
      <c r="A7704" s="17" t="str">
        <f t="shared" si="125"/>
        <v>2023-24Casey CityO5</v>
      </c>
      <c r="B7704" s="17" t="s">
        <v>341</v>
      </c>
      <c r="C7704" s="17" t="s">
        <v>211</v>
      </c>
      <c r="D7704" s="17" t="s">
        <v>70</v>
      </c>
      <c r="E7704" s="17">
        <v>0.94122191291839263</v>
      </c>
      <c r="F7704" s="17">
        <v>1.1641203003396829</v>
      </c>
      <c r="G7704" s="17">
        <v>1.0278926544834488</v>
      </c>
    </row>
    <row r="7705" spans="1:7" x14ac:dyDescent="0.3">
      <c r="A7705" s="17" t="str">
        <f t="shared" si="125"/>
        <v>2023-24Casey CityS1</v>
      </c>
      <c r="B7705" s="17" t="s">
        <v>341</v>
      </c>
      <c r="C7705" s="17" t="s">
        <v>211</v>
      </c>
      <c r="D7705" s="17" t="s">
        <v>116</v>
      </c>
      <c r="E7705" s="17">
        <v>0.68065795909494398</v>
      </c>
      <c r="F7705" s="17">
        <v>0.6663138766945218</v>
      </c>
      <c r="G7705" s="17">
        <v>0.70194156363668314</v>
      </c>
    </row>
    <row r="7706" spans="1:7" x14ac:dyDescent="0.3">
      <c r="A7706" s="17" t="str">
        <f t="shared" si="125"/>
        <v>2023-24Central Goldfields ShireG2</v>
      </c>
      <c r="B7706" s="17" t="s">
        <v>341</v>
      </c>
      <c r="C7706" s="17" t="s">
        <v>212</v>
      </c>
      <c r="D7706" s="17" t="s">
        <v>22</v>
      </c>
      <c r="E7706" s="17">
        <v>48</v>
      </c>
      <c r="F7706" s="17">
        <v>54.075949367088604</v>
      </c>
      <c r="G7706" s="17">
        <v>51.157894736842103</v>
      </c>
    </row>
    <row r="7707" spans="1:7" x14ac:dyDescent="0.3">
      <c r="A7707" s="17" t="str">
        <f t="shared" si="125"/>
        <v>2023-24Central Goldfields ShireR2</v>
      </c>
      <c r="B7707" s="17" t="s">
        <v>341</v>
      </c>
      <c r="C7707" s="17" t="s">
        <v>212</v>
      </c>
      <c r="D7707" s="17" t="s">
        <v>31</v>
      </c>
      <c r="E7707" s="17">
        <v>0.99107714317985018</v>
      </c>
      <c r="F7707" s="17">
        <v>0.96249981806303653</v>
      </c>
      <c r="G7707" s="17">
        <v>0.97523291142282253</v>
      </c>
    </row>
    <row r="7708" spans="1:7" x14ac:dyDescent="0.3">
      <c r="A7708" s="17" t="str">
        <f t="shared" si="125"/>
        <v>2023-24Central Goldfields ShireSP2</v>
      </c>
      <c r="B7708" s="17" t="s">
        <v>341</v>
      </c>
      <c r="C7708" s="17" t="s">
        <v>212</v>
      </c>
      <c r="D7708" s="17" t="s">
        <v>38</v>
      </c>
      <c r="E7708" s="17">
        <v>0.30434782608695654</v>
      </c>
      <c r="F7708" s="17">
        <v>0.67723998981798017</v>
      </c>
      <c r="G7708" s="17">
        <v>0.67820898657678763</v>
      </c>
    </row>
    <row r="7709" spans="1:7" x14ac:dyDescent="0.3">
      <c r="A7709" s="17" t="str">
        <f t="shared" si="125"/>
        <v>2023-24Central Goldfields ShireWC5</v>
      </c>
      <c r="B7709" s="17" t="s">
        <v>341</v>
      </c>
      <c r="C7709" s="17" t="s">
        <v>212</v>
      </c>
      <c r="D7709" s="17" t="s">
        <v>46</v>
      </c>
      <c r="E7709" s="17">
        <v>0.45367288525904592</v>
      </c>
      <c r="F7709" s="17">
        <v>0.49222098344502763</v>
      </c>
      <c r="G7709" s="17">
        <v>0.39519850687507446</v>
      </c>
    </row>
    <row r="7710" spans="1:7" x14ac:dyDescent="0.3">
      <c r="A7710" s="17" t="str">
        <f t="shared" si="125"/>
        <v>2023-24Central Goldfields ShireE2</v>
      </c>
      <c r="B7710" s="17" t="s">
        <v>341</v>
      </c>
      <c r="C7710" s="17" t="s">
        <v>212</v>
      </c>
      <c r="D7710" s="17" t="s">
        <v>54</v>
      </c>
      <c r="E7710" s="17">
        <v>4428.1635889883319</v>
      </c>
      <c r="F7710" s="17">
        <v>3939.6593512161194</v>
      </c>
      <c r="G7710" s="17">
        <v>4388.8817454094269</v>
      </c>
    </row>
    <row r="7711" spans="1:7" x14ac:dyDescent="0.3">
      <c r="A7711" s="17" t="str">
        <f t="shared" si="125"/>
        <v>2023-24Central Goldfields ShireL1</v>
      </c>
      <c r="B7711" s="17" t="s">
        <v>341</v>
      </c>
      <c r="C7711" s="17" t="s">
        <v>212</v>
      </c>
      <c r="D7711" s="17" t="s">
        <v>63</v>
      </c>
      <c r="E7711" s="17">
        <v>0.3503782102116757</v>
      </c>
      <c r="F7711" s="17">
        <v>2.3761254416838233</v>
      </c>
      <c r="G7711" s="17">
        <v>2.4069149305126598</v>
      </c>
    </row>
    <row r="7712" spans="1:7" x14ac:dyDescent="0.3">
      <c r="A7712" s="17" t="str">
        <f t="shared" si="125"/>
        <v>2023-24Central Goldfields ShireO5</v>
      </c>
      <c r="B7712" s="17" t="s">
        <v>341</v>
      </c>
      <c r="C7712" s="17" t="s">
        <v>212</v>
      </c>
      <c r="D7712" s="17" t="s">
        <v>70</v>
      </c>
      <c r="E7712" s="17">
        <v>1.5430601848940317</v>
      </c>
      <c r="F7712" s="17">
        <v>1.1641203003396829</v>
      </c>
      <c r="G7712" s="17">
        <v>1.1735742424407696</v>
      </c>
    </row>
    <row r="7713" spans="1:7" x14ac:dyDescent="0.3">
      <c r="A7713" s="17" t="str">
        <f t="shared" si="125"/>
        <v>2023-24Central Goldfields ShireS1</v>
      </c>
      <c r="B7713" s="17" t="s">
        <v>341</v>
      </c>
      <c r="C7713" s="17" t="s">
        <v>212</v>
      </c>
      <c r="D7713" s="17" t="s">
        <v>116</v>
      </c>
      <c r="E7713" s="17">
        <v>0.58672854387656703</v>
      </c>
      <c r="F7713" s="17">
        <v>0.6663138766945218</v>
      </c>
      <c r="G7713" s="17">
        <v>0.62005747074135686</v>
      </c>
    </row>
    <row r="7714" spans="1:7" x14ac:dyDescent="0.3">
      <c r="A7714" s="17" t="str">
        <f t="shared" si="125"/>
        <v>2023-24Colac Otway ShireG2</v>
      </c>
      <c r="B7714" s="17" t="s">
        <v>341</v>
      </c>
      <c r="C7714" s="17" t="s">
        <v>340</v>
      </c>
      <c r="D7714" s="17" t="s">
        <v>22</v>
      </c>
      <c r="E7714" s="17">
        <v>48</v>
      </c>
      <c r="F7714" s="17">
        <v>54.075949367088604</v>
      </c>
      <c r="G7714" s="17">
        <v>48.263157894736842</v>
      </c>
    </row>
    <row r="7715" spans="1:7" x14ac:dyDescent="0.3">
      <c r="A7715" s="17" t="str">
        <f t="shared" si="125"/>
        <v>2023-24Colac Otway ShireR2</v>
      </c>
      <c r="B7715" s="17" t="s">
        <v>341</v>
      </c>
      <c r="C7715" s="17" t="s">
        <v>340</v>
      </c>
      <c r="D7715" s="17" t="s">
        <v>31</v>
      </c>
      <c r="E7715" s="17">
        <v>0.98541974402755705</v>
      </c>
      <c r="F7715" s="17">
        <v>0.96249981806303653</v>
      </c>
      <c r="G7715" s="17">
        <v>0.9640970333773593</v>
      </c>
    </row>
    <row r="7716" spans="1:7" x14ac:dyDescent="0.3">
      <c r="A7716" s="17" t="str">
        <f t="shared" si="125"/>
        <v>2023-24Colac Otway ShireSP2</v>
      </c>
      <c r="B7716" s="17" t="s">
        <v>341</v>
      </c>
      <c r="C7716" s="17" t="s">
        <v>340</v>
      </c>
      <c r="D7716" s="17" t="s">
        <v>38</v>
      </c>
      <c r="E7716" s="17">
        <v>0.62542955326460481</v>
      </c>
      <c r="F7716" s="17">
        <v>0.67723998981798017</v>
      </c>
      <c r="G7716" s="17">
        <v>0.63849358716380467</v>
      </c>
    </row>
    <row r="7717" spans="1:7" x14ac:dyDescent="0.3">
      <c r="A7717" s="17" t="str">
        <f t="shared" si="125"/>
        <v>2023-24Colac Otway ShireWC5</v>
      </c>
      <c r="B7717" s="17" t="s">
        <v>341</v>
      </c>
      <c r="C7717" s="17" t="s">
        <v>340</v>
      </c>
      <c r="D7717" s="17" t="s">
        <v>46</v>
      </c>
      <c r="E7717" s="17">
        <v>0.52117730482861713</v>
      </c>
      <c r="F7717" s="17">
        <v>0.49222098344502763</v>
      </c>
      <c r="G7717" s="17">
        <v>0.48988688958124327</v>
      </c>
    </row>
    <row r="7718" spans="1:7" x14ac:dyDescent="0.3">
      <c r="A7718" s="17" t="str">
        <f t="shared" si="125"/>
        <v>2023-24Colac Otway ShireE2</v>
      </c>
      <c r="B7718" s="17" t="s">
        <v>341</v>
      </c>
      <c r="C7718" s="17" t="s">
        <v>340</v>
      </c>
      <c r="D7718" s="17" t="s">
        <v>54</v>
      </c>
      <c r="E7718" s="17">
        <v>4088.442148503143</v>
      </c>
      <c r="F7718" s="17">
        <v>3939.6593512161194</v>
      </c>
      <c r="G7718" s="17">
        <v>4337.9996214428083</v>
      </c>
    </row>
    <row r="7719" spans="1:7" x14ac:dyDescent="0.3">
      <c r="A7719" s="17" t="str">
        <f t="shared" si="125"/>
        <v>2023-24Colac Otway ShireL1</v>
      </c>
      <c r="B7719" s="17" t="s">
        <v>341</v>
      </c>
      <c r="C7719" s="17" t="s">
        <v>340</v>
      </c>
      <c r="D7719" s="17" t="s">
        <v>63</v>
      </c>
      <c r="E7719" s="17">
        <v>2.2932443921260872</v>
      </c>
      <c r="F7719" s="17">
        <v>2.3761254416838233</v>
      </c>
      <c r="G7719" s="17">
        <v>2.2679685509122529</v>
      </c>
    </row>
    <row r="7720" spans="1:7" x14ac:dyDescent="0.3">
      <c r="A7720" s="17" t="str">
        <f t="shared" si="125"/>
        <v>2023-24Colac Otway ShireO5</v>
      </c>
      <c r="B7720" s="17" t="s">
        <v>341</v>
      </c>
      <c r="C7720" s="17" t="s">
        <v>340</v>
      </c>
      <c r="D7720" s="17" t="s">
        <v>70</v>
      </c>
      <c r="E7720" s="17">
        <v>0.75080887660110596</v>
      </c>
      <c r="F7720" s="17">
        <v>1.1641203003396829</v>
      </c>
      <c r="G7720" s="17">
        <v>1.1051179197580099</v>
      </c>
    </row>
    <row r="7721" spans="1:7" x14ac:dyDescent="0.3">
      <c r="A7721" s="17" t="str">
        <f t="shared" si="125"/>
        <v>2023-24Colac Otway ShireS1</v>
      </c>
      <c r="B7721" s="17" t="s">
        <v>341</v>
      </c>
      <c r="C7721" s="17" t="s">
        <v>340</v>
      </c>
      <c r="D7721" s="17" t="s">
        <v>116</v>
      </c>
      <c r="E7721" s="17">
        <v>0.63724719502608451</v>
      </c>
      <c r="F7721" s="17">
        <v>0.6663138766945218</v>
      </c>
      <c r="G7721" s="17">
        <v>0.66561367284768158</v>
      </c>
    </row>
    <row r="7722" spans="1:7" x14ac:dyDescent="0.3">
      <c r="A7722" s="17" t="str">
        <f t="shared" si="125"/>
        <v>2023-24Corangamite ShireG2</v>
      </c>
      <c r="B7722" s="17" t="s">
        <v>341</v>
      </c>
      <c r="C7722" s="17" t="s">
        <v>213</v>
      </c>
      <c r="D7722" s="17" t="s">
        <v>22</v>
      </c>
      <c r="E7722" s="17">
        <v>63</v>
      </c>
      <c r="F7722" s="17">
        <v>54.075949367088604</v>
      </c>
      <c r="G7722" s="17">
        <v>48.263157894736842</v>
      </c>
    </row>
    <row r="7723" spans="1:7" x14ac:dyDescent="0.3">
      <c r="A7723" s="17" t="str">
        <f t="shared" si="125"/>
        <v>2023-24Corangamite ShireR2</v>
      </c>
      <c r="B7723" s="17" t="s">
        <v>341</v>
      </c>
      <c r="C7723" s="17" t="s">
        <v>213</v>
      </c>
      <c r="D7723" s="17" t="s">
        <v>31</v>
      </c>
      <c r="E7723" s="17">
        <v>0.99124726477024072</v>
      </c>
      <c r="F7723" s="17">
        <v>0.96249981806303653</v>
      </c>
      <c r="G7723" s="17">
        <v>0.9640970333773593</v>
      </c>
    </row>
    <row r="7724" spans="1:7" x14ac:dyDescent="0.3">
      <c r="A7724" s="17" t="str">
        <f t="shared" si="125"/>
        <v>2023-24Corangamite ShireSP2</v>
      </c>
      <c r="B7724" s="17" t="s">
        <v>341</v>
      </c>
      <c r="C7724" s="17" t="s">
        <v>213</v>
      </c>
      <c r="D7724" s="17" t="s">
        <v>38</v>
      </c>
      <c r="E7724" s="17">
        <v>0.62857142857142856</v>
      </c>
      <c r="F7724" s="17">
        <v>0.67723998981798017</v>
      </c>
      <c r="G7724" s="17">
        <v>0.63849358716380467</v>
      </c>
    </row>
    <row r="7725" spans="1:7" x14ac:dyDescent="0.3">
      <c r="A7725" s="17" t="str">
        <f t="shared" si="125"/>
        <v>2023-24Corangamite ShireWC5</v>
      </c>
      <c r="B7725" s="17" t="s">
        <v>341</v>
      </c>
      <c r="C7725" s="17" t="s">
        <v>213</v>
      </c>
      <c r="D7725" s="17" t="s">
        <v>46</v>
      </c>
      <c r="E7725" s="17">
        <v>0.5865005192107996</v>
      </c>
      <c r="F7725" s="17">
        <v>0.49222098344502763</v>
      </c>
      <c r="G7725" s="17">
        <v>0.48988688958124327</v>
      </c>
    </row>
    <row r="7726" spans="1:7" x14ac:dyDescent="0.3">
      <c r="A7726" s="17" t="str">
        <f t="shared" si="125"/>
        <v>2023-24Corangamite ShireE2</v>
      </c>
      <c r="B7726" s="17" t="s">
        <v>341</v>
      </c>
      <c r="C7726" s="17" t="s">
        <v>213</v>
      </c>
      <c r="D7726" s="17" t="s">
        <v>54</v>
      </c>
      <c r="E7726" s="17">
        <v>5642.0903382621018</v>
      </c>
      <c r="F7726" s="17">
        <v>3939.6593512161194</v>
      </c>
      <c r="G7726" s="17">
        <v>4337.9996214428083</v>
      </c>
    </row>
    <row r="7727" spans="1:7" x14ac:dyDescent="0.3">
      <c r="A7727" s="17" t="str">
        <f t="shared" si="125"/>
        <v>2023-24Corangamite ShireL1</v>
      </c>
      <c r="B7727" s="17" t="s">
        <v>341</v>
      </c>
      <c r="C7727" s="17" t="s">
        <v>213</v>
      </c>
      <c r="D7727" s="17" t="s">
        <v>63</v>
      </c>
      <c r="E7727" s="17">
        <v>3.5824971330275228</v>
      </c>
      <c r="F7727" s="17">
        <v>2.3761254416838233</v>
      </c>
      <c r="G7727" s="17">
        <v>2.2679685509122529</v>
      </c>
    </row>
    <row r="7728" spans="1:7" x14ac:dyDescent="0.3">
      <c r="A7728" s="17" t="str">
        <f t="shared" si="125"/>
        <v>2023-24Corangamite ShireO5</v>
      </c>
      <c r="B7728" s="17" t="s">
        <v>341</v>
      </c>
      <c r="C7728" s="17" t="s">
        <v>213</v>
      </c>
      <c r="D7728" s="17" t="s">
        <v>70</v>
      </c>
      <c r="E7728" s="17">
        <v>1.1308360895315746</v>
      </c>
      <c r="F7728" s="17">
        <v>1.1641203003396829</v>
      </c>
      <c r="G7728" s="17">
        <v>1.1051179197580099</v>
      </c>
    </row>
    <row r="7729" spans="1:7" x14ac:dyDescent="0.3">
      <c r="A7729" s="17" t="str">
        <f t="shared" ref="A7729:A7792" si="126">CONCATENATE(B7729,C7729,D7729)</f>
        <v>2023-24Corangamite ShireS1</v>
      </c>
      <c r="B7729" s="17" t="s">
        <v>341</v>
      </c>
      <c r="C7729" s="17" t="s">
        <v>213</v>
      </c>
      <c r="D7729" s="17" t="s">
        <v>116</v>
      </c>
      <c r="E7729" s="17">
        <v>0.554379105067768</v>
      </c>
      <c r="F7729" s="17">
        <v>0.6663138766945218</v>
      </c>
      <c r="G7729" s="17">
        <v>0.66561367284768158</v>
      </c>
    </row>
    <row r="7730" spans="1:7" x14ac:dyDescent="0.3">
      <c r="A7730" s="17" t="str">
        <f t="shared" si="126"/>
        <v>2023-24Darebin CityG2</v>
      </c>
      <c r="B7730" s="17" t="s">
        <v>341</v>
      </c>
      <c r="C7730" s="17" t="s">
        <v>214</v>
      </c>
      <c r="D7730" s="17" t="s">
        <v>22</v>
      </c>
      <c r="E7730" s="17">
        <v>70</v>
      </c>
      <c r="F7730" s="17">
        <v>54.075949367088604</v>
      </c>
      <c r="G7730" s="17">
        <v>61.045454545454547</v>
      </c>
    </row>
    <row r="7731" spans="1:7" x14ac:dyDescent="0.3">
      <c r="A7731" s="17" t="str">
        <f t="shared" si="126"/>
        <v>2023-24Darebin CityR2</v>
      </c>
      <c r="B7731" s="17" t="s">
        <v>341</v>
      </c>
      <c r="C7731" s="17" t="s">
        <v>214</v>
      </c>
      <c r="D7731" s="17" t="s">
        <v>31</v>
      </c>
      <c r="E7731" s="17">
        <v>0.94868399271643766</v>
      </c>
      <c r="F7731" s="17">
        <v>0.96249981806303653</v>
      </c>
      <c r="G7731" s="17">
        <v>0.95006500387061021</v>
      </c>
    </row>
    <row r="7732" spans="1:7" x14ac:dyDescent="0.3">
      <c r="A7732" s="17" t="str">
        <f t="shared" si="126"/>
        <v>2023-24Darebin CitySP2</v>
      </c>
      <c r="B7732" s="17" t="s">
        <v>341</v>
      </c>
      <c r="C7732" s="17" t="s">
        <v>214</v>
      </c>
      <c r="D7732" s="17" t="s">
        <v>38</v>
      </c>
      <c r="E7732" s="17">
        <v>0.61254199328107506</v>
      </c>
      <c r="F7732" s="17">
        <v>0.67723998981798017</v>
      </c>
      <c r="G7732" s="17">
        <v>0.74580371543978918</v>
      </c>
    </row>
    <row r="7733" spans="1:7" x14ac:dyDescent="0.3">
      <c r="A7733" s="17" t="str">
        <f t="shared" si="126"/>
        <v>2023-24Darebin CityWC5</v>
      </c>
      <c r="B7733" s="17" t="s">
        <v>341</v>
      </c>
      <c r="C7733" s="17" t="s">
        <v>214</v>
      </c>
      <c r="D7733" s="17" t="s">
        <v>46</v>
      </c>
      <c r="E7733" s="17">
        <v>0.52269050315482934</v>
      </c>
      <c r="F7733" s="17">
        <v>0.49222098344502763</v>
      </c>
      <c r="G7733" s="17">
        <v>0.5353294340001914</v>
      </c>
    </row>
    <row r="7734" spans="1:7" x14ac:dyDescent="0.3">
      <c r="A7734" s="17" t="str">
        <f t="shared" si="126"/>
        <v>2023-24Darebin CityE2</v>
      </c>
      <c r="B7734" s="17" t="s">
        <v>341</v>
      </c>
      <c r="C7734" s="17" t="s">
        <v>214</v>
      </c>
      <c r="D7734" s="17" t="s">
        <v>54</v>
      </c>
      <c r="E7734" s="17">
        <v>2708.3165876269322</v>
      </c>
      <c r="F7734" s="17">
        <v>3939.6593512161194</v>
      </c>
      <c r="G7734" s="17">
        <v>3161.416426636069</v>
      </c>
    </row>
    <row r="7735" spans="1:7" x14ac:dyDescent="0.3">
      <c r="A7735" s="17" t="str">
        <f t="shared" si="126"/>
        <v>2023-24Darebin CityL1</v>
      </c>
      <c r="B7735" s="17" t="s">
        <v>341</v>
      </c>
      <c r="C7735" s="17" t="s">
        <v>214</v>
      </c>
      <c r="D7735" s="17" t="s">
        <v>63</v>
      </c>
      <c r="E7735" s="17">
        <v>1.8105226426799008</v>
      </c>
      <c r="F7735" s="17">
        <v>2.3761254416838233</v>
      </c>
      <c r="G7735" s="17">
        <v>2.1981844715754066</v>
      </c>
    </row>
    <row r="7736" spans="1:7" x14ac:dyDescent="0.3">
      <c r="A7736" s="17" t="str">
        <f t="shared" si="126"/>
        <v>2023-24Darebin CityO5</v>
      </c>
      <c r="B7736" s="17" t="s">
        <v>341</v>
      </c>
      <c r="C7736" s="17" t="s">
        <v>214</v>
      </c>
      <c r="D7736" s="17" t="s">
        <v>70</v>
      </c>
      <c r="E7736" s="17">
        <v>0.67738897886926064</v>
      </c>
      <c r="F7736" s="17">
        <v>1.1641203003396829</v>
      </c>
      <c r="G7736" s="17">
        <v>1.3663169066803753</v>
      </c>
    </row>
    <row r="7737" spans="1:7" x14ac:dyDescent="0.3">
      <c r="A7737" s="17" t="str">
        <f t="shared" si="126"/>
        <v>2023-24Darebin CityS1</v>
      </c>
      <c r="B7737" s="17" t="s">
        <v>341</v>
      </c>
      <c r="C7737" s="17" t="s">
        <v>214</v>
      </c>
      <c r="D7737" s="17" t="s">
        <v>116</v>
      </c>
      <c r="E7737" s="17">
        <v>0.74357854014885216</v>
      </c>
      <c r="F7737" s="17">
        <v>0.6663138766945218</v>
      </c>
      <c r="G7737" s="17">
        <v>0.69909156168943798</v>
      </c>
    </row>
    <row r="7738" spans="1:7" x14ac:dyDescent="0.3">
      <c r="A7738" s="17" t="str">
        <f t="shared" si="126"/>
        <v>2023-24East Gippsland ShireG2</v>
      </c>
      <c r="B7738" s="17" t="s">
        <v>341</v>
      </c>
      <c r="C7738" s="17" t="s">
        <v>215</v>
      </c>
      <c r="D7738" s="17" t="s">
        <v>22</v>
      </c>
      <c r="E7738" s="17">
        <v>41</v>
      </c>
      <c r="F7738" s="17">
        <v>54.075949367088604</v>
      </c>
      <c r="G7738" s="17">
        <v>48.263157894736842</v>
      </c>
    </row>
    <row r="7739" spans="1:7" x14ac:dyDescent="0.3">
      <c r="A7739" s="17" t="str">
        <f t="shared" si="126"/>
        <v>2023-24East Gippsland ShireR2</v>
      </c>
      <c r="B7739" s="17" t="s">
        <v>341</v>
      </c>
      <c r="C7739" s="17" t="s">
        <v>215</v>
      </c>
      <c r="D7739" s="17" t="s">
        <v>31</v>
      </c>
      <c r="E7739" s="17">
        <v>0.96028791635146171</v>
      </c>
      <c r="F7739" s="17">
        <v>0.96249981806303653</v>
      </c>
      <c r="G7739" s="17">
        <v>0.9640970333773593</v>
      </c>
    </row>
    <row r="7740" spans="1:7" x14ac:dyDescent="0.3">
      <c r="A7740" s="17" t="str">
        <f t="shared" si="126"/>
        <v>2023-24East Gippsland ShireSP2</v>
      </c>
      <c r="B7740" s="17" t="s">
        <v>341</v>
      </c>
      <c r="C7740" s="17" t="s">
        <v>215</v>
      </c>
      <c r="D7740" s="17" t="s">
        <v>38</v>
      </c>
      <c r="E7740" s="17">
        <v>0.36410256410256409</v>
      </c>
      <c r="F7740" s="17">
        <v>0.67723998981798017</v>
      </c>
      <c r="G7740" s="17">
        <v>0.63849358716380467</v>
      </c>
    </row>
    <row r="7741" spans="1:7" x14ac:dyDescent="0.3">
      <c r="A7741" s="17" t="str">
        <f t="shared" si="126"/>
        <v>2023-24East Gippsland ShireWC5</v>
      </c>
      <c r="B7741" s="17" t="s">
        <v>341</v>
      </c>
      <c r="C7741" s="17" t="s">
        <v>215</v>
      </c>
      <c r="D7741" s="17" t="s">
        <v>46</v>
      </c>
      <c r="E7741" s="17">
        <v>0.49182492607218398</v>
      </c>
      <c r="F7741" s="17">
        <v>0.49222098344502763</v>
      </c>
      <c r="G7741" s="17">
        <v>0.48988688958124327</v>
      </c>
    </row>
    <row r="7742" spans="1:7" x14ac:dyDescent="0.3">
      <c r="A7742" s="17" t="str">
        <f t="shared" si="126"/>
        <v>2023-24East Gippsland ShireE2</v>
      </c>
      <c r="B7742" s="17" t="s">
        <v>341</v>
      </c>
      <c r="C7742" s="17" t="s">
        <v>215</v>
      </c>
      <c r="D7742" s="17" t="s">
        <v>54</v>
      </c>
      <c r="E7742" s="17">
        <v>3990.9822377410046</v>
      </c>
      <c r="F7742" s="17">
        <v>3939.6593512161194</v>
      </c>
      <c r="G7742" s="17">
        <v>4337.9996214428083</v>
      </c>
    </row>
    <row r="7743" spans="1:7" x14ac:dyDescent="0.3">
      <c r="A7743" s="17" t="str">
        <f t="shared" si="126"/>
        <v>2023-24East Gippsland ShireL1</v>
      </c>
      <c r="B7743" s="17" t="s">
        <v>341</v>
      </c>
      <c r="C7743" s="17" t="s">
        <v>215</v>
      </c>
      <c r="D7743" s="17" t="s">
        <v>63</v>
      </c>
      <c r="E7743" s="17">
        <v>2.8269879313636075</v>
      </c>
      <c r="F7743" s="17">
        <v>2.3761254416838233</v>
      </c>
      <c r="G7743" s="17">
        <v>2.2679685509122529</v>
      </c>
    </row>
    <row r="7744" spans="1:7" x14ac:dyDescent="0.3">
      <c r="A7744" s="17" t="str">
        <f t="shared" si="126"/>
        <v>2023-24East Gippsland ShireO5</v>
      </c>
      <c r="B7744" s="17" t="s">
        <v>341</v>
      </c>
      <c r="C7744" s="17" t="s">
        <v>215</v>
      </c>
      <c r="D7744" s="17" t="s">
        <v>70</v>
      </c>
      <c r="E7744" s="17">
        <v>1.2650030723014951</v>
      </c>
      <c r="F7744" s="17">
        <v>1.1641203003396829</v>
      </c>
      <c r="G7744" s="17">
        <v>1.1051179197580099</v>
      </c>
    </row>
    <row r="7745" spans="1:7" x14ac:dyDescent="0.3">
      <c r="A7745" s="17" t="str">
        <f t="shared" si="126"/>
        <v>2023-24East Gippsland ShireS1</v>
      </c>
      <c r="B7745" s="17" t="s">
        <v>341</v>
      </c>
      <c r="C7745" s="17" t="s">
        <v>215</v>
      </c>
      <c r="D7745" s="17" t="s">
        <v>116</v>
      </c>
      <c r="E7745" s="17">
        <v>0.65557546364480634</v>
      </c>
      <c r="F7745" s="17">
        <v>0.6663138766945218</v>
      </c>
      <c r="G7745" s="17">
        <v>0.66561367284768158</v>
      </c>
    </row>
    <row r="7746" spans="1:7" x14ac:dyDescent="0.3">
      <c r="A7746" s="17" t="str">
        <f t="shared" si="126"/>
        <v>2023-24Frankston CityG2</v>
      </c>
      <c r="B7746" s="17" t="s">
        <v>341</v>
      </c>
      <c r="C7746" s="17" t="s">
        <v>216</v>
      </c>
      <c r="D7746" s="17" t="s">
        <v>22</v>
      </c>
      <c r="E7746" s="17">
        <v>69</v>
      </c>
      <c r="F7746" s="17">
        <v>54.075949367088604</v>
      </c>
      <c r="G7746" s="17">
        <v>61.045454545454547</v>
      </c>
    </row>
    <row r="7747" spans="1:7" x14ac:dyDescent="0.3">
      <c r="A7747" s="17" t="str">
        <f t="shared" si="126"/>
        <v>2023-24Frankston CityR2</v>
      </c>
      <c r="B7747" s="17" t="s">
        <v>341</v>
      </c>
      <c r="C7747" s="17" t="s">
        <v>216</v>
      </c>
      <c r="D7747" s="17" t="s">
        <v>31</v>
      </c>
      <c r="E7747" s="17">
        <v>0.97163200543592176</v>
      </c>
      <c r="F7747" s="17">
        <v>0.96249981806303653</v>
      </c>
      <c r="G7747" s="17">
        <v>0.95006500387061021</v>
      </c>
    </row>
    <row r="7748" spans="1:7" x14ac:dyDescent="0.3">
      <c r="A7748" s="17" t="str">
        <f t="shared" si="126"/>
        <v>2023-24Frankston CitySP2</v>
      </c>
      <c r="B7748" s="17" t="s">
        <v>341</v>
      </c>
      <c r="C7748" s="17" t="s">
        <v>216</v>
      </c>
      <c r="D7748" s="17" t="s">
        <v>38</v>
      </c>
      <c r="E7748" s="17">
        <v>0.75364667747163694</v>
      </c>
      <c r="F7748" s="17">
        <v>0.67723998981798017</v>
      </c>
      <c r="G7748" s="17">
        <v>0.74580371543978918</v>
      </c>
    </row>
    <row r="7749" spans="1:7" x14ac:dyDescent="0.3">
      <c r="A7749" s="17" t="str">
        <f t="shared" si="126"/>
        <v>2023-24Frankston CityWC5</v>
      </c>
      <c r="B7749" s="17" t="s">
        <v>341</v>
      </c>
      <c r="C7749" s="17" t="s">
        <v>216</v>
      </c>
      <c r="D7749" s="17" t="s">
        <v>46</v>
      </c>
      <c r="E7749" s="17">
        <v>0.5226155814772917</v>
      </c>
      <c r="F7749" s="17">
        <v>0.49222098344502763</v>
      </c>
      <c r="G7749" s="17">
        <v>0.5353294340001914</v>
      </c>
    </row>
    <row r="7750" spans="1:7" x14ac:dyDescent="0.3">
      <c r="A7750" s="17" t="str">
        <f t="shared" si="126"/>
        <v>2023-24Frankston CityE2</v>
      </c>
      <c r="B7750" s="17" t="s">
        <v>341</v>
      </c>
      <c r="C7750" s="17" t="s">
        <v>216</v>
      </c>
      <c r="D7750" s="17" t="s">
        <v>54</v>
      </c>
      <c r="E7750" s="17">
        <v>3493.5692307692307</v>
      </c>
      <c r="F7750" s="17">
        <v>3939.6593512161194</v>
      </c>
      <c r="G7750" s="17">
        <v>3161.416426636069</v>
      </c>
    </row>
    <row r="7751" spans="1:7" x14ac:dyDescent="0.3">
      <c r="A7751" s="17" t="str">
        <f t="shared" si="126"/>
        <v>2023-24Frankston CityL1</v>
      </c>
      <c r="B7751" s="17" t="s">
        <v>341</v>
      </c>
      <c r="C7751" s="17" t="s">
        <v>216</v>
      </c>
      <c r="D7751" s="17" t="s">
        <v>63</v>
      </c>
      <c r="E7751" s="17">
        <v>1.494346309630963</v>
      </c>
      <c r="F7751" s="17">
        <v>2.3761254416838233</v>
      </c>
      <c r="G7751" s="17">
        <v>2.1981844715754066</v>
      </c>
    </row>
    <row r="7752" spans="1:7" x14ac:dyDescent="0.3">
      <c r="A7752" s="17" t="str">
        <f t="shared" si="126"/>
        <v>2023-24Frankston CityO5</v>
      </c>
      <c r="B7752" s="17" t="s">
        <v>341</v>
      </c>
      <c r="C7752" s="17" t="s">
        <v>216</v>
      </c>
      <c r="D7752" s="17" t="s">
        <v>70</v>
      </c>
      <c r="E7752" s="17">
        <v>1.4036373290853577</v>
      </c>
      <c r="F7752" s="17">
        <v>1.1641203003396829</v>
      </c>
      <c r="G7752" s="17">
        <v>1.3663169066803753</v>
      </c>
    </row>
    <row r="7753" spans="1:7" x14ac:dyDescent="0.3">
      <c r="A7753" s="17" t="str">
        <f t="shared" si="126"/>
        <v>2023-24Frankston CityS1</v>
      </c>
      <c r="B7753" s="17" t="s">
        <v>341</v>
      </c>
      <c r="C7753" s="17" t="s">
        <v>216</v>
      </c>
      <c r="D7753" s="17" t="s">
        <v>116</v>
      </c>
      <c r="E7753" s="17">
        <v>0.71416143815943589</v>
      </c>
      <c r="F7753" s="17">
        <v>0.6663138766945218</v>
      </c>
      <c r="G7753" s="17">
        <v>0.69909156168943798</v>
      </c>
    </row>
    <row r="7754" spans="1:7" x14ac:dyDescent="0.3">
      <c r="A7754" s="17" t="str">
        <f t="shared" si="126"/>
        <v>2023-24Gannawarra ShireG2</v>
      </c>
      <c r="B7754" s="17" t="s">
        <v>341</v>
      </c>
      <c r="C7754" s="17" t="s">
        <v>217</v>
      </c>
      <c r="D7754" s="17" t="s">
        <v>22</v>
      </c>
      <c r="E7754" s="17">
        <v>51</v>
      </c>
      <c r="F7754" s="17">
        <v>54.075949367088604</v>
      </c>
      <c r="G7754" s="17">
        <v>51.157894736842103</v>
      </c>
    </row>
    <row r="7755" spans="1:7" x14ac:dyDescent="0.3">
      <c r="A7755" s="17" t="str">
        <f t="shared" si="126"/>
        <v>2023-24Gannawarra ShireR2</v>
      </c>
      <c r="B7755" s="17" t="s">
        <v>341</v>
      </c>
      <c r="C7755" s="17" t="s">
        <v>217</v>
      </c>
      <c r="D7755" s="17" t="s">
        <v>31</v>
      </c>
      <c r="E7755" s="17">
        <v>0.99931194683760183</v>
      </c>
      <c r="F7755" s="17">
        <v>0.96249981806303653</v>
      </c>
      <c r="G7755" s="17">
        <v>0.97523291142282253</v>
      </c>
    </row>
    <row r="7756" spans="1:7" x14ac:dyDescent="0.3">
      <c r="A7756" s="17" t="str">
        <f t="shared" si="126"/>
        <v>2023-24Gannawarra ShireSP2</v>
      </c>
      <c r="B7756" s="17" t="s">
        <v>341</v>
      </c>
      <c r="C7756" s="17" t="s">
        <v>217</v>
      </c>
      <c r="D7756" s="17" t="s">
        <v>38</v>
      </c>
      <c r="E7756" s="17">
        <v>0.57317073170731703</v>
      </c>
      <c r="F7756" s="17">
        <v>0.67723998981798017</v>
      </c>
      <c r="G7756" s="17">
        <v>0.67820898657678763</v>
      </c>
    </row>
    <row r="7757" spans="1:7" x14ac:dyDescent="0.3">
      <c r="A7757" s="17" t="str">
        <f t="shared" si="126"/>
        <v>2023-24Gannawarra ShireWC5</v>
      </c>
      <c r="B7757" s="17" t="s">
        <v>341</v>
      </c>
      <c r="C7757" s="17" t="s">
        <v>217</v>
      </c>
      <c r="D7757" s="17" t="s">
        <v>46</v>
      </c>
      <c r="E7757" s="17">
        <v>0.39535750762065042</v>
      </c>
      <c r="F7757" s="17">
        <v>0.49222098344502763</v>
      </c>
      <c r="G7757" s="17">
        <v>0.39519850687507446</v>
      </c>
    </row>
    <row r="7758" spans="1:7" x14ac:dyDescent="0.3">
      <c r="A7758" s="17" t="str">
        <f t="shared" si="126"/>
        <v>2023-24Gannawarra ShireE2</v>
      </c>
      <c r="B7758" s="17" t="s">
        <v>341</v>
      </c>
      <c r="C7758" s="17" t="s">
        <v>217</v>
      </c>
      <c r="D7758" s="17" t="s">
        <v>54</v>
      </c>
      <c r="E7758" s="17">
        <v>4643</v>
      </c>
      <c r="F7758" s="17">
        <v>3939.6593512161194</v>
      </c>
      <c r="G7758" s="17">
        <v>4388.8817454094269</v>
      </c>
    </row>
    <row r="7759" spans="1:7" x14ac:dyDescent="0.3">
      <c r="A7759" s="17" t="str">
        <f t="shared" si="126"/>
        <v>2023-24Gannawarra ShireL1</v>
      </c>
      <c r="B7759" s="17" t="s">
        <v>341</v>
      </c>
      <c r="C7759" s="17" t="s">
        <v>217</v>
      </c>
      <c r="D7759" s="17" t="s">
        <v>63</v>
      </c>
      <c r="E7759" s="17">
        <v>2.0705001969279242</v>
      </c>
      <c r="F7759" s="17">
        <v>2.3761254416838233</v>
      </c>
      <c r="G7759" s="17">
        <v>2.4069149305126598</v>
      </c>
    </row>
    <row r="7760" spans="1:7" x14ac:dyDescent="0.3">
      <c r="A7760" s="17" t="str">
        <f t="shared" si="126"/>
        <v>2023-24Gannawarra ShireO5</v>
      </c>
      <c r="B7760" s="17" t="s">
        <v>341</v>
      </c>
      <c r="C7760" s="17" t="s">
        <v>217</v>
      </c>
      <c r="D7760" s="17" t="s">
        <v>70</v>
      </c>
      <c r="E7760" s="17">
        <v>0.92428066633013628</v>
      </c>
      <c r="F7760" s="17">
        <v>1.1641203003396829</v>
      </c>
      <c r="G7760" s="17">
        <v>1.1735742424407696</v>
      </c>
    </row>
    <row r="7761" spans="1:7" x14ac:dyDescent="0.3">
      <c r="A7761" s="17" t="str">
        <f t="shared" si="126"/>
        <v>2023-24Gannawarra ShireS1</v>
      </c>
      <c r="B7761" s="17" t="s">
        <v>341</v>
      </c>
      <c r="C7761" s="17" t="s">
        <v>217</v>
      </c>
      <c r="D7761" s="17" t="s">
        <v>116</v>
      </c>
      <c r="E7761" s="17">
        <v>0.57405774741018289</v>
      </c>
      <c r="F7761" s="17">
        <v>0.6663138766945218</v>
      </c>
      <c r="G7761" s="17">
        <v>0.62005747074135686</v>
      </c>
    </row>
    <row r="7762" spans="1:7" x14ac:dyDescent="0.3">
      <c r="A7762" s="17" t="str">
        <f t="shared" si="126"/>
        <v>2023-24Glen Eira CityG2</v>
      </c>
      <c r="B7762" s="17" t="s">
        <v>341</v>
      </c>
      <c r="C7762" s="17" t="s">
        <v>255</v>
      </c>
      <c r="D7762" s="17" t="s">
        <v>22</v>
      </c>
      <c r="E7762" s="17">
        <v>55</v>
      </c>
      <c r="F7762" s="17">
        <v>54.075949367088604</v>
      </c>
      <c r="G7762" s="17">
        <v>61.045454545454547</v>
      </c>
    </row>
    <row r="7763" spans="1:7" x14ac:dyDescent="0.3">
      <c r="A7763" s="17" t="str">
        <f t="shared" si="126"/>
        <v>2023-24Glen Eira CityR2</v>
      </c>
      <c r="B7763" s="17" t="s">
        <v>341</v>
      </c>
      <c r="C7763" s="17" t="s">
        <v>255</v>
      </c>
      <c r="D7763" s="17" t="s">
        <v>31</v>
      </c>
      <c r="E7763" s="17">
        <v>0.86773547094188375</v>
      </c>
      <c r="F7763" s="17">
        <v>0.96249981806303653</v>
      </c>
      <c r="G7763" s="17">
        <v>0.95006500387061021</v>
      </c>
    </row>
    <row r="7764" spans="1:7" x14ac:dyDescent="0.3">
      <c r="A7764" s="17" t="str">
        <f t="shared" si="126"/>
        <v>2023-24Glen Eira CitySP2</v>
      </c>
      <c r="B7764" s="17" t="s">
        <v>341</v>
      </c>
      <c r="C7764" s="17" t="s">
        <v>255</v>
      </c>
      <c r="D7764" s="17" t="s">
        <v>38</v>
      </c>
      <c r="E7764" s="17">
        <v>0.86985539488320351</v>
      </c>
      <c r="F7764" s="17">
        <v>0.67723998981798017</v>
      </c>
      <c r="G7764" s="17">
        <v>0.74580371543978918</v>
      </c>
    </row>
    <row r="7765" spans="1:7" x14ac:dyDescent="0.3">
      <c r="A7765" s="17" t="str">
        <f t="shared" si="126"/>
        <v>2023-24Glen Eira CityWC5</v>
      </c>
      <c r="B7765" s="17" t="s">
        <v>341</v>
      </c>
      <c r="C7765" s="17" t="s">
        <v>255</v>
      </c>
      <c r="D7765" s="17" t="s">
        <v>46</v>
      </c>
      <c r="E7765" s="17">
        <v>0.60660334353040346</v>
      </c>
      <c r="F7765" s="17">
        <v>0.49222098344502763</v>
      </c>
      <c r="G7765" s="17">
        <v>0.5353294340001914</v>
      </c>
    </row>
    <row r="7766" spans="1:7" x14ac:dyDescent="0.3">
      <c r="A7766" s="17" t="str">
        <f t="shared" si="126"/>
        <v>2023-24Glen Eira CityE2</v>
      </c>
      <c r="B7766" s="17" t="s">
        <v>341</v>
      </c>
      <c r="C7766" s="17" t="s">
        <v>255</v>
      </c>
      <c r="D7766" s="17" t="s">
        <v>54</v>
      </c>
      <c r="E7766" s="17">
        <v>2812.1930238366126</v>
      </c>
      <c r="F7766" s="17">
        <v>3939.6593512161194</v>
      </c>
      <c r="G7766" s="17">
        <v>3161.416426636069</v>
      </c>
    </row>
    <row r="7767" spans="1:7" x14ac:dyDescent="0.3">
      <c r="A7767" s="17" t="str">
        <f t="shared" si="126"/>
        <v>2023-24Glen Eira CityL1</v>
      </c>
      <c r="B7767" s="17" t="s">
        <v>341</v>
      </c>
      <c r="C7767" s="17" t="s">
        <v>255</v>
      </c>
      <c r="D7767" s="17" t="s">
        <v>63</v>
      </c>
      <c r="E7767" s="17">
        <v>1.4710280056960738</v>
      </c>
      <c r="F7767" s="17">
        <v>2.3761254416838233</v>
      </c>
      <c r="G7767" s="17">
        <v>2.1981844715754066</v>
      </c>
    </row>
    <row r="7768" spans="1:7" x14ac:dyDescent="0.3">
      <c r="A7768" s="17" t="str">
        <f t="shared" si="126"/>
        <v>2023-24Glen Eira CityO5</v>
      </c>
      <c r="B7768" s="17" t="s">
        <v>341</v>
      </c>
      <c r="C7768" s="17" t="s">
        <v>255</v>
      </c>
      <c r="D7768" s="17" t="s">
        <v>70</v>
      </c>
      <c r="E7768" s="17">
        <v>2.1481271067681704</v>
      </c>
      <c r="F7768" s="17">
        <v>1.1641203003396829</v>
      </c>
      <c r="G7768" s="17">
        <v>1.3663169066803753</v>
      </c>
    </row>
    <row r="7769" spans="1:7" x14ac:dyDescent="0.3">
      <c r="A7769" s="17" t="str">
        <f t="shared" si="126"/>
        <v>2023-24Glen Eira CityS1</v>
      </c>
      <c r="B7769" s="17" t="s">
        <v>341</v>
      </c>
      <c r="C7769" s="17" t="s">
        <v>255</v>
      </c>
      <c r="D7769" s="17" t="s">
        <v>116</v>
      </c>
      <c r="E7769" s="17">
        <v>0.6759322267917196</v>
      </c>
      <c r="F7769" s="17">
        <v>0.6663138766945218</v>
      </c>
      <c r="G7769" s="17">
        <v>0.69909156168943798</v>
      </c>
    </row>
    <row r="7770" spans="1:7" x14ac:dyDescent="0.3">
      <c r="A7770" s="17" t="str">
        <f t="shared" si="126"/>
        <v>2023-24Glenelg ShireG2</v>
      </c>
      <c r="B7770" s="17" t="s">
        <v>341</v>
      </c>
      <c r="C7770" s="17" t="s">
        <v>218</v>
      </c>
      <c r="D7770" s="17" t="s">
        <v>22</v>
      </c>
      <c r="E7770" s="17">
        <v>42</v>
      </c>
      <c r="F7770" s="17">
        <v>54.075949367088604</v>
      </c>
      <c r="G7770" s="17">
        <v>48.263157894736842</v>
      </c>
    </row>
    <row r="7771" spans="1:7" x14ac:dyDescent="0.3">
      <c r="A7771" s="17" t="str">
        <f t="shared" si="126"/>
        <v>2023-24Glenelg ShireR2</v>
      </c>
      <c r="B7771" s="17" t="s">
        <v>341</v>
      </c>
      <c r="C7771" s="17" t="s">
        <v>218</v>
      </c>
      <c r="D7771" s="17" t="s">
        <v>31</v>
      </c>
      <c r="E7771" s="17">
        <v>0.9474605954465849</v>
      </c>
      <c r="F7771" s="17">
        <v>0.96249981806303653</v>
      </c>
      <c r="G7771" s="17">
        <v>0.9640970333773593</v>
      </c>
    </row>
    <row r="7772" spans="1:7" x14ac:dyDescent="0.3">
      <c r="A7772" s="17" t="str">
        <f t="shared" si="126"/>
        <v>2023-24Glenelg ShireSP2</v>
      </c>
      <c r="B7772" s="17" t="s">
        <v>341</v>
      </c>
      <c r="C7772" s="17" t="s">
        <v>218</v>
      </c>
      <c r="D7772" s="17" t="s">
        <v>38</v>
      </c>
      <c r="E7772" s="17">
        <v>0.89171974522292996</v>
      </c>
      <c r="F7772" s="17">
        <v>0.67723998981798017</v>
      </c>
      <c r="G7772" s="17">
        <v>0.63849358716380467</v>
      </c>
    </row>
    <row r="7773" spans="1:7" x14ac:dyDescent="0.3">
      <c r="A7773" s="17" t="str">
        <f t="shared" si="126"/>
        <v>2023-24Glenelg ShireWC5</v>
      </c>
      <c r="B7773" s="17" t="s">
        <v>341</v>
      </c>
      <c r="C7773" s="17" t="s">
        <v>218</v>
      </c>
      <c r="D7773" s="17" t="s">
        <v>46</v>
      </c>
      <c r="E7773" s="17">
        <v>0.2864606976987813</v>
      </c>
      <c r="F7773" s="17">
        <v>0.49222098344502763</v>
      </c>
      <c r="G7773" s="17">
        <v>0.48988688958124327</v>
      </c>
    </row>
    <row r="7774" spans="1:7" x14ac:dyDescent="0.3">
      <c r="A7774" s="17" t="str">
        <f t="shared" si="126"/>
        <v>2023-24Glenelg ShireE2</v>
      </c>
      <c r="B7774" s="17" t="s">
        <v>341</v>
      </c>
      <c r="C7774" s="17" t="s">
        <v>218</v>
      </c>
      <c r="D7774" s="17" t="s">
        <v>54</v>
      </c>
      <c r="E7774" s="17">
        <v>3814.9151575645233</v>
      </c>
      <c r="F7774" s="17">
        <v>3939.6593512161194</v>
      </c>
      <c r="G7774" s="17">
        <v>4337.9996214428083</v>
      </c>
    </row>
    <row r="7775" spans="1:7" x14ac:dyDescent="0.3">
      <c r="A7775" s="17" t="str">
        <f t="shared" si="126"/>
        <v>2023-24Glenelg ShireL1</v>
      </c>
      <c r="B7775" s="17" t="s">
        <v>341</v>
      </c>
      <c r="C7775" s="17" t="s">
        <v>218</v>
      </c>
      <c r="D7775" s="17" t="s">
        <v>63</v>
      </c>
      <c r="E7775" s="17">
        <v>0.51158533863118894</v>
      </c>
      <c r="F7775" s="17">
        <v>2.3761254416838233</v>
      </c>
      <c r="G7775" s="17">
        <v>2.2679685509122529</v>
      </c>
    </row>
    <row r="7776" spans="1:7" x14ac:dyDescent="0.3">
      <c r="A7776" s="17" t="str">
        <f t="shared" si="126"/>
        <v>2023-24Glenelg ShireO5</v>
      </c>
      <c r="B7776" s="17" t="s">
        <v>341</v>
      </c>
      <c r="C7776" s="17" t="s">
        <v>218</v>
      </c>
      <c r="D7776" s="17" t="s">
        <v>70</v>
      </c>
      <c r="E7776" s="17">
        <v>0.57957840081363821</v>
      </c>
      <c r="F7776" s="17">
        <v>1.1641203003396829</v>
      </c>
      <c r="G7776" s="17">
        <v>1.1051179197580099</v>
      </c>
    </row>
    <row r="7777" spans="1:7" x14ac:dyDescent="0.3">
      <c r="A7777" s="17" t="str">
        <f t="shared" si="126"/>
        <v>2023-24Glenelg ShireS1</v>
      </c>
      <c r="B7777" s="17" t="s">
        <v>341</v>
      </c>
      <c r="C7777" s="17" t="s">
        <v>218</v>
      </c>
      <c r="D7777" s="17" t="s">
        <v>116</v>
      </c>
      <c r="E7777" s="17">
        <v>0.57260266034178375</v>
      </c>
      <c r="F7777" s="17">
        <v>0.6663138766945218</v>
      </c>
      <c r="G7777" s="17">
        <v>0.66561367284768158</v>
      </c>
    </row>
    <row r="7778" spans="1:7" x14ac:dyDescent="0.3">
      <c r="A7778" s="17" t="str">
        <f t="shared" si="126"/>
        <v>2023-24Golden Plains ShireG2</v>
      </c>
      <c r="B7778" s="17" t="s">
        <v>341</v>
      </c>
      <c r="C7778" s="17" t="s">
        <v>219</v>
      </c>
      <c r="D7778" s="17" t="s">
        <v>22</v>
      </c>
      <c r="E7778" s="17">
        <v>43</v>
      </c>
      <c r="F7778" s="17">
        <v>54.075949367088604</v>
      </c>
      <c r="G7778" s="17">
        <v>48.263157894736842</v>
      </c>
    </row>
    <row r="7779" spans="1:7" x14ac:dyDescent="0.3">
      <c r="A7779" s="17" t="str">
        <f t="shared" si="126"/>
        <v>2023-24Golden Plains ShireR2</v>
      </c>
      <c r="B7779" s="17" t="s">
        <v>341</v>
      </c>
      <c r="C7779" s="17" t="s">
        <v>219</v>
      </c>
      <c r="D7779" s="17" t="s">
        <v>31</v>
      </c>
      <c r="E7779" s="17">
        <v>1</v>
      </c>
      <c r="F7779" s="17">
        <v>0.96249981806303653</v>
      </c>
      <c r="G7779" s="17">
        <v>0.9640970333773593</v>
      </c>
    </row>
    <row r="7780" spans="1:7" x14ac:dyDescent="0.3">
      <c r="A7780" s="17" t="str">
        <f t="shared" si="126"/>
        <v>2023-24Golden Plains ShireSP2</v>
      </c>
      <c r="B7780" s="17" t="s">
        <v>341</v>
      </c>
      <c r="C7780" s="17" t="s">
        <v>219</v>
      </c>
      <c r="D7780" s="17" t="s">
        <v>38</v>
      </c>
      <c r="E7780" s="17">
        <v>0.52727272727272723</v>
      </c>
      <c r="F7780" s="17">
        <v>0.67723998981798017</v>
      </c>
      <c r="G7780" s="17">
        <v>0.63849358716380467</v>
      </c>
    </row>
    <row r="7781" spans="1:7" x14ac:dyDescent="0.3">
      <c r="A7781" s="17" t="str">
        <f t="shared" si="126"/>
        <v>2023-24Golden Plains ShireWC5</v>
      </c>
      <c r="B7781" s="17" t="s">
        <v>341</v>
      </c>
      <c r="C7781" s="17" t="s">
        <v>219</v>
      </c>
      <c r="D7781" s="17" t="s">
        <v>46</v>
      </c>
      <c r="E7781" s="17">
        <v>0.33628554112097819</v>
      </c>
      <c r="F7781" s="17">
        <v>0.49222098344502763</v>
      </c>
      <c r="G7781" s="17">
        <v>0.48988688958124327</v>
      </c>
    </row>
    <row r="7782" spans="1:7" x14ac:dyDescent="0.3">
      <c r="A7782" s="17" t="str">
        <f t="shared" si="126"/>
        <v>2023-24Golden Plains ShireE2</v>
      </c>
      <c r="B7782" s="17" t="s">
        <v>341</v>
      </c>
      <c r="C7782" s="17" t="s">
        <v>219</v>
      </c>
      <c r="D7782" s="17" t="s">
        <v>54</v>
      </c>
      <c r="E7782" s="17">
        <v>4375.2270850536752</v>
      </c>
      <c r="F7782" s="17">
        <v>3939.6593512161194</v>
      </c>
      <c r="G7782" s="17">
        <v>4337.9996214428083</v>
      </c>
    </row>
    <row r="7783" spans="1:7" x14ac:dyDescent="0.3">
      <c r="A7783" s="17" t="str">
        <f t="shared" si="126"/>
        <v>2023-24Golden Plains ShireL1</v>
      </c>
      <c r="B7783" s="17" t="s">
        <v>341</v>
      </c>
      <c r="C7783" s="17" t="s">
        <v>219</v>
      </c>
      <c r="D7783" s="17" t="s">
        <v>63</v>
      </c>
      <c r="E7783" s="17">
        <v>1.1283983849259758</v>
      </c>
      <c r="F7783" s="17">
        <v>2.3761254416838233</v>
      </c>
      <c r="G7783" s="17">
        <v>2.2679685509122529</v>
      </c>
    </row>
    <row r="7784" spans="1:7" x14ac:dyDescent="0.3">
      <c r="A7784" s="17" t="str">
        <f t="shared" si="126"/>
        <v>2023-24Golden Plains ShireO5</v>
      </c>
      <c r="B7784" s="17" t="s">
        <v>341</v>
      </c>
      <c r="C7784" s="17" t="s">
        <v>219</v>
      </c>
      <c r="D7784" s="17" t="s">
        <v>70</v>
      </c>
      <c r="E7784" s="17">
        <v>1.2540664604330904</v>
      </c>
      <c r="F7784" s="17">
        <v>1.1641203003396829</v>
      </c>
      <c r="G7784" s="17">
        <v>1.1051179197580099</v>
      </c>
    </row>
    <row r="7785" spans="1:7" x14ac:dyDescent="0.3">
      <c r="A7785" s="17" t="str">
        <f t="shared" si="126"/>
        <v>2023-24Golden Plains ShireS1</v>
      </c>
      <c r="B7785" s="17" t="s">
        <v>341</v>
      </c>
      <c r="C7785" s="17" t="s">
        <v>219</v>
      </c>
      <c r="D7785" s="17" t="s">
        <v>116</v>
      </c>
      <c r="E7785" s="17">
        <v>0.66396390205914013</v>
      </c>
      <c r="F7785" s="17">
        <v>0.6663138766945218</v>
      </c>
      <c r="G7785" s="17">
        <v>0.66561367284768158</v>
      </c>
    </row>
    <row r="7786" spans="1:7" x14ac:dyDescent="0.3">
      <c r="A7786" s="17" t="str">
        <f t="shared" si="126"/>
        <v>2023-24Greater Bendigo CityG2</v>
      </c>
      <c r="B7786" s="17" t="s">
        <v>341</v>
      </c>
      <c r="C7786" s="17" t="s">
        <v>220</v>
      </c>
      <c r="D7786" s="17" t="s">
        <v>22</v>
      </c>
      <c r="E7786" s="17">
        <v>49</v>
      </c>
      <c r="F7786" s="17">
        <v>54.075949367088604</v>
      </c>
      <c r="G7786" s="17">
        <v>49.4</v>
      </c>
    </row>
    <row r="7787" spans="1:7" x14ac:dyDescent="0.3">
      <c r="A7787" s="17" t="str">
        <f t="shared" si="126"/>
        <v>2023-24Greater Bendigo CityR2</v>
      </c>
      <c r="B7787" s="17" t="s">
        <v>341</v>
      </c>
      <c r="C7787" s="17" t="s">
        <v>220</v>
      </c>
      <c r="D7787" s="17" t="s">
        <v>31</v>
      </c>
      <c r="E7787" s="17">
        <v>0.97477067179295296</v>
      </c>
      <c r="F7787" s="17">
        <v>0.96249981806303653</v>
      </c>
      <c r="G7787" s="17">
        <v>0.95079878117009586</v>
      </c>
    </row>
    <row r="7788" spans="1:7" x14ac:dyDescent="0.3">
      <c r="A7788" s="17" t="str">
        <f t="shared" si="126"/>
        <v>2023-24Greater Bendigo CitySP2</v>
      </c>
      <c r="B7788" s="17" t="s">
        <v>341</v>
      </c>
      <c r="C7788" s="17" t="s">
        <v>220</v>
      </c>
      <c r="D7788" s="17" t="s">
        <v>38</v>
      </c>
      <c r="E7788" s="17">
        <v>0.53383458646616544</v>
      </c>
      <c r="F7788" s="17">
        <v>0.67723998981798017</v>
      </c>
      <c r="G7788" s="17">
        <v>0.67945352839016726</v>
      </c>
    </row>
    <row r="7789" spans="1:7" x14ac:dyDescent="0.3">
      <c r="A7789" s="17" t="str">
        <f t="shared" si="126"/>
        <v>2023-24Greater Bendigo CityWC5</v>
      </c>
      <c r="B7789" s="17" t="s">
        <v>341</v>
      </c>
      <c r="C7789" s="17" t="s">
        <v>220</v>
      </c>
      <c r="D7789" s="17" t="s">
        <v>46</v>
      </c>
      <c r="E7789" s="17">
        <v>0.58286658992761298</v>
      </c>
      <c r="F7789" s="17">
        <v>0.49222098344502763</v>
      </c>
      <c r="G7789" s="17">
        <v>0.58100194776009317</v>
      </c>
    </row>
    <row r="7790" spans="1:7" x14ac:dyDescent="0.3">
      <c r="A7790" s="17" t="str">
        <f t="shared" si="126"/>
        <v>2023-24Greater Bendigo CityE2</v>
      </c>
      <c r="B7790" s="17" t="s">
        <v>341</v>
      </c>
      <c r="C7790" s="17" t="s">
        <v>220</v>
      </c>
      <c r="D7790" s="17" t="s">
        <v>54</v>
      </c>
      <c r="E7790" s="17">
        <v>3824.3245392236372</v>
      </c>
      <c r="F7790" s="17">
        <v>3939.6593512161194</v>
      </c>
      <c r="G7790" s="17">
        <v>4416.4019618101793</v>
      </c>
    </row>
    <row r="7791" spans="1:7" x14ac:dyDescent="0.3">
      <c r="A7791" s="17" t="str">
        <f t="shared" si="126"/>
        <v>2023-24Greater Bendigo CityL1</v>
      </c>
      <c r="B7791" s="17" t="s">
        <v>341</v>
      </c>
      <c r="C7791" s="17" t="s">
        <v>220</v>
      </c>
      <c r="D7791" s="17" t="s">
        <v>63</v>
      </c>
      <c r="E7791" s="17">
        <v>1.7198202829021265</v>
      </c>
      <c r="F7791" s="17">
        <v>2.3761254416838233</v>
      </c>
      <c r="G7791" s="17">
        <v>2.4189524682255197</v>
      </c>
    </row>
    <row r="7792" spans="1:7" x14ac:dyDescent="0.3">
      <c r="A7792" s="17" t="str">
        <f t="shared" si="126"/>
        <v>2023-24Greater Bendigo CityO5</v>
      </c>
      <c r="B7792" s="17" t="s">
        <v>341</v>
      </c>
      <c r="C7792" s="17" t="s">
        <v>220</v>
      </c>
      <c r="D7792" s="17" t="s">
        <v>70</v>
      </c>
      <c r="E7792" s="17">
        <v>0.75221807895075221</v>
      </c>
      <c r="F7792" s="17">
        <v>1.1641203003396829</v>
      </c>
      <c r="G7792" s="17">
        <v>0.93603468077388408</v>
      </c>
    </row>
    <row r="7793" spans="1:7" x14ac:dyDescent="0.3">
      <c r="A7793" s="17" t="str">
        <f t="shared" ref="A7793:A7856" si="127">CONCATENATE(B7793,C7793,D7793)</f>
        <v>2023-24Greater Bendigo CityS1</v>
      </c>
      <c r="B7793" s="17" t="s">
        <v>341</v>
      </c>
      <c r="C7793" s="17" t="s">
        <v>220</v>
      </c>
      <c r="D7793" s="17" t="s">
        <v>116</v>
      </c>
      <c r="E7793" s="17">
        <v>0.73892205922331078</v>
      </c>
      <c r="F7793" s="17">
        <v>0.6663138766945218</v>
      </c>
      <c r="G7793" s="17">
        <v>0.65135561007776976</v>
      </c>
    </row>
    <row r="7794" spans="1:7" x14ac:dyDescent="0.3">
      <c r="A7794" s="17" t="str">
        <f t="shared" si="127"/>
        <v>2023-24Greater Dandenong CityG2</v>
      </c>
      <c r="B7794" s="17" t="s">
        <v>341</v>
      </c>
      <c r="C7794" s="17" t="s">
        <v>221</v>
      </c>
      <c r="D7794" s="17" t="s">
        <v>22</v>
      </c>
      <c r="E7794" s="17">
        <v>58</v>
      </c>
      <c r="F7794" s="17">
        <v>54.075949367088604</v>
      </c>
      <c r="G7794" s="17">
        <v>61.045454545454547</v>
      </c>
    </row>
    <row r="7795" spans="1:7" x14ac:dyDescent="0.3">
      <c r="A7795" s="17" t="str">
        <f t="shared" si="127"/>
        <v>2023-24Greater Dandenong CityR2</v>
      </c>
      <c r="B7795" s="17" t="s">
        <v>341</v>
      </c>
      <c r="C7795" s="17" t="s">
        <v>221</v>
      </c>
      <c r="D7795" s="17" t="s">
        <v>31</v>
      </c>
      <c r="E7795" s="17">
        <v>0.97823319387300445</v>
      </c>
      <c r="F7795" s="17">
        <v>0.96249981806303653</v>
      </c>
      <c r="G7795" s="17">
        <v>0.95006500387061021</v>
      </c>
    </row>
    <row r="7796" spans="1:7" x14ac:dyDescent="0.3">
      <c r="A7796" s="17" t="str">
        <f t="shared" si="127"/>
        <v>2023-24Greater Dandenong CitySP2</v>
      </c>
      <c r="B7796" s="17" t="s">
        <v>341</v>
      </c>
      <c r="C7796" s="17" t="s">
        <v>221</v>
      </c>
      <c r="D7796" s="17" t="s">
        <v>38</v>
      </c>
      <c r="E7796" s="17">
        <v>0.8163884673748103</v>
      </c>
      <c r="F7796" s="17">
        <v>0.67723998981798017</v>
      </c>
      <c r="G7796" s="17">
        <v>0.74580371543978918</v>
      </c>
    </row>
    <row r="7797" spans="1:7" x14ac:dyDescent="0.3">
      <c r="A7797" s="17" t="str">
        <f t="shared" si="127"/>
        <v>2023-24Greater Dandenong CityWC5</v>
      </c>
      <c r="B7797" s="17" t="s">
        <v>341</v>
      </c>
      <c r="C7797" s="17" t="s">
        <v>221</v>
      </c>
      <c r="D7797" s="17" t="s">
        <v>46</v>
      </c>
      <c r="E7797" s="17">
        <v>0.47711235245698574</v>
      </c>
      <c r="F7797" s="17">
        <v>0.49222098344502763</v>
      </c>
      <c r="G7797" s="17">
        <v>0.5353294340001914</v>
      </c>
    </row>
    <row r="7798" spans="1:7" x14ac:dyDescent="0.3">
      <c r="A7798" s="17" t="str">
        <f t="shared" si="127"/>
        <v>2023-24Greater Dandenong CityE2</v>
      </c>
      <c r="B7798" s="17" t="s">
        <v>341</v>
      </c>
      <c r="C7798" s="17" t="s">
        <v>221</v>
      </c>
      <c r="D7798" s="17" t="s">
        <v>54</v>
      </c>
      <c r="E7798" s="17">
        <v>3561.8311965501716</v>
      </c>
      <c r="F7798" s="17">
        <v>3939.6593512161194</v>
      </c>
      <c r="G7798" s="17">
        <v>3161.416426636069</v>
      </c>
    </row>
    <row r="7799" spans="1:7" x14ac:dyDescent="0.3">
      <c r="A7799" s="17" t="str">
        <f t="shared" si="127"/>
        <v>2023-24Greater Dandenong CityL1</v>
      </c>
      <c r="B7799" s="17" t="s">
        <v>341</v>
      </c>
      <c r="C7799" s="17" t="s">
        <v>221</v>
      </c>
      <c r="D7799" s="17" t="s">
        <v>63</v>
      </c>
      <c r="E7799" s="17">
        <v>2.0666762003503627</v>
      </c>
      <c r="F7799" s="17">
        <v>2.3761254416838233</v>
      </c>
      <c r="G7799" s="17">
        <v>2.1981844715754066</v>
      </c>
    </row>
    <row r="7800" spans="1:7" x14ac:dyDescent="0.3">
      <c r="A7800" s="17" t="str">
        <f t="shared" si="127"/>
        <v>2023-24Greater Dandenong CityO5</v>
      </c>
      <c r="B7800" s="17" t="s">
        <v>341</v>
      </c>
      <c r="C7800" s="17" t="s">
        <v>221</v>
      </c>
      <c r="D7800" s="17" t="s">
        <v>70</v>
      </c>
      <c r="E7800" s="17">
        <v>1.0250175094551057</v>
      </c>
      <c r="F7800" s="17">
        <v>1.1641203003396829</v>
      </c>
      <c r="G7800" s="17">
        <v>1.3663169066803753</v>
      </c>
    </row>
    <row r="7801" spans="1:7" x14ac:dyDescent="0.3">
      <c r="A7801" s="17" t="str">
        <f t="shared" si="127"/>
        <v>2023-24Greater Dandenong CityS1</v>
      </c>
      <c r="B7801" s="17" t="s">
        <v>341</v>
      </c>
      <c r="C7801" s="17" t="s">
        <v>221</v>
      </c>
      <c r="D7801" s="17" t="s">
        <v>116</v>
      </c>
      <c r="E7801" s="17">
        <v>0.72197017138037245</v>
      </c>
      <c r="F7801" s="17">
        <v>0.6663138766945218</v>
      </c>
      <c r="G7801" s="17">
        <v>0.69909156168943798</v>
      </c>
    </row>
    <row r="7802" spans="1:7" x14ac:dyDescent="0.3">
      <c r="A7802" s="17" t="str">
        <f t="shared" si="127"/>
        <v>2023-24Greater Geelong CityG2</v>
      </c>
      <c r="B7802" s="17" t="s">
        <v>341</v>
      </c>
      <c r="C7802" s="17" t="s">
        <v>222</v>
      </c>
      <c r="D7802" s="17" t="s">
        <v>22</v>
      </c>
      <c r="E7802" s="17">
        <v>49</v>
      </c>
      <c r="F7802" s="17">
        <v>54.075949367088604</v>
      </c>
      <c r="G7802" s="17">
        <v>49.4</v>
      </c>
    </row>
    <row r="7803" spans="1:7" x14ac:dyDescent="0.3">
      <c r="A7803" s="17" t="str">
        <f t="shared" si="127"/>
        <v>2023-24Greater Geelong CityR2</v>
      </c>
      <c r="B7803" s="17" t="s">
        <v>341</v>
      </c>
      <c r="C7803" s="17" t="s">
        <v>222</v>
      </c>
      <c r="D7803" s="17" t="s">
        <v>31</v>
      </c>
      <c r="E7803" s="17">
        <v>0.96300022119851125</v>
      </c>
      <c r="F7803" s="17">
        <v>0.96249981806303653</v>
      </c>
      <c r="G7803" s="17">
        <v>0.95079878117009586</v>
      </c>
    </row>
    <row r="7804" spans="1:7" x14ac:dyDescent="0.3">
      <c r="A7804" s="17" t="str">
        <f t="shared" si="127"/>
        <v>2023-24Greater Geelong CitySP2</v>
      </c>
      <c r="B7804" s="17" t="s">
        <v>341</v>
      </c>
      <c r="C7804" s="17" t="s">
        <v>222</v>
      </c>
      <c r="D7804" s="17" t="s">
        <v>38</v>
      </c>
      <c r="E7804" s="17">
        <v>0.78601997146932956</v>
      </c>
      <c r="F7804" s="17">
        <v>0.67723998981798017</v>
      </c>
      <c r="G7804" s="17">
        <v>0.67945352839016726</v>
      </c>
    </row>
    <row r="7805" spans="1:7" x14ac:dyDescent="0.3">
      <c r="A7805" s="17" t="str">
        <f t="shared" si="127"/>
        <v>2023-24Greater Geelong CityWC5</v>
      </c>
      <c r="B7805" s="17" t="s">
        <v>341</v>
      </c>
      <c r="C7805" s="17" t="s">
        <v>222</v>
      </c>
      <c r="D7805" s="17" t="s">
        <v>46</v>
      </c>
      <c r="E7805" s="17">
        <v>0.50992657293986632</v>
      </c>
      <c r="F7805" s="17">
        <v>0.49222098344502763</v>
      </c>
      <c r="G7805" s="17">
        <v>0.58100194776009317</v>
      </c>
    </row>
    <row r="7806" spans="1:7" x14ac:dyDescent="0.3">
      <c r="A7806" s="17" t="str">
        <f t="shared" si="127"/>
        <v>2023-24Greater Geelong CityE2</v>
      </c>
      <c r="B7806" s="17" t="s">
        <v>341</v>
      </c>
      <c r="C7806" s="17" t="s">
        <v>222</v>
      </c>
      <c r="D7806" s="17" t="s">
        <v>54</v>
      </c>
      <c r="E7806" s="17">
        <v>3511.5985915492956</v>
      </c>
      <c r="F7806" s="17">
        <v>3939.6593512161194</v>
      </c>
      <c r="G7806" s="17">
        <v>4416.4019618101793</v>
      </c>
    </row>
    <row r="7807" spans="1:7" x14ac:dyDescent="0.3">
      <c r="A7807" s="17" t="str">
        <f t="shared" si="127"/>
        <v>2023-24Greater Geelong CityL1</v>
      </c>
      <c r="B7807" s="17" t="s">
        <v>341</v>
      </c>
      <c r="C7807" s="17" t="s">
        <v>222</v>
      </c>
      <c r="D7807" s="17" t="s">
        <v>63</v>
      </c>
      <c r="E7807" s="17">
        <v>1.627843137254902</v>
      </c>
      <c r="F7807" s="17">
        <v>2.3761254416838233</v>
      </c>
      <c r="G7807" s="17">
        <v>2.4189524682255197</v>
      </c>
    </row>
    <row r="7808" spans="1:7" x14ac:dyDescent="0.3">
      <c r="A7808" s="17" t="str">
        <f t="shared" si="127"/>
        <v>2023-24Greater Geelong CityO5</v>
      </c>
      <c r="B7808" s="17" t="s">
        <v>341</v>
      </c>
      <c r="C7808" s="17" t="s">
        <v>222</v>
      </c>
      <c r="D7808" s="17" t="s">
        <v>70</v>
      </c>
      <c r="E7808" s="17">
        <v>0.71003959369588954</v>
      </c>
      <c r="F7808" s="17">
        <v>1.1641203003396829</v>
      </c>
      <c r="G7808" s="17">
        <v>0.93603468077388408</v>
      </c>
    </row>
    <row r="7809" spans="1:7" x14ac:dyDescent="0.3">
      <c r="A7809" s="17" t="str">
        <f t="shared" si="127"/>
        <v>2023-24Greater Geelong CityS1</v>
      </c>
      <c r="B7809" s="17" t="s">
        <v>341</v>
      </c>
      <c r="C7809" s="17" t="s">
        <v>222</v>
      </c>
      <c r="D7809" s="17" t="s">
        <v>116</v>
      </c>
      <c r="E7809" s="17">
        <v>0.69158277809965241</v>
      </c>
      <c r="F7809" s="17">
        <v>0.6663138766945218</v>
      </c>
      <c r="G7809" s="17">
        <v>0.65135561007776976</v>
      </c>
    </row>
    <row r="7810" spans="1:7" x14ac:dyDescent="0.3">
      <c r="A7810" s="17" t="str">
        <f t="shared" si="127"/>
        <v>2023-24Greater SheppartonG2</v>
      </c>
      <c r="B7810" s="17" t="s">
        <v>341</v>
      </c>
      <c r="C7810" s="17" t="s">
        <v>249</v>
      </c>
      <c r="D7810" s="17" t="s">
        <v>22</v>
      </c>
      <c r="E7810" s="17">
        <v>52</v>
      </c>
      <c r="F7810" s="17">
        <v>54.075949367088604</v>
      </c>
      <c r="G7810" s="17">
        <v>49.4</v>
      </c>
    </row>
    <row r="7811" spans="1:7" x14ac:dyDescent="0.3">
      <c r="A7811" s="17" t="str">
        <f t="shared" si="127"/>
        <v>2023-24Greater SheppartonR2</v>
      </c>
      <c r="B7811" s="17" t="s">
        <v>341</v>
      </c>
      <c r="C7811" s="17" t="s">
        <v>249</v>
      </c>
      <c r="D7811" s="17" t="s">
        <v>31</v>
      </c>
      <c r="E7811" s="17">
        <v>0.98602564695469364</v>
      </c>
      <c r="F7811" s="17">
        <v>0.96249981806303653</v>
      </c>
      <c r="G7811" s="17">
        <v>0.95079878117009586</v>
      </c>
    </row>
    <row r="7812" spans="1:7" x14ac:dyDescent="0.3">
      <c r="A7812" s="17" t="str">
        <f t="shared" si="127"/>
        <v>2023-24Greater SheppartonSP2</v>
      </c>
      <c r="B7812" s="17" t="s">
        <v>341</v>
      </c>
      <c r="C7812" s="17" t="s">
        <v>249</v>
      </c>
      <c r="D7812" s="17" t="s">
        <v>38</v>
      </c>
      <c r="E7812" s="17">
        <v>0.70370370370370372</v>
      </c>
      <c r="F7812" s="17">
        <v>0.67723998981798017</v>
      </c>
      <c r="G7812" s="17">
        <v>0.67945352839016726</v>
      </c>
    </row>
    <row r="7813" spans="1:7" x14ac:dyDescent="0.3">
      <c r="A7813" s="17" t="str">
        <f t="shared" si="127"/>
        <v>2023-24Greater SheppartonWC5</v>
      </c>
      <c r="B7813" s="17" t="s">
        <v>341</v>
      </c>
      <c r="C7813" s="17" t="s">
        <v>249</v>
      </c>
      <c r="D7813" s="17" t="s">
        <v>46</v>
      </c>
      <c r="E7813" s="17">
        <v>0.53236326580415261</v>
      </c>
      <c r="F7813" s="17">
        <v>0.49222098344502763</v>
      </c>
      <c r="G7813" s="17">
        <v>0.58100194776009317</v>
      </c>
    </row>
    <row r="7814" spans="1:7" x14ac:dyDescent="0.3">
      <c r="A7814" s="17" t="str">
        <f t="shared" si="127"/>
        <v>2023-24Greater SheppartonE2</v>
      </c>
      <c r="B7814" s="17" t="s">
        <v>341</v>
      </c>
      <c r="C7814" s="17" t="s">
        <v>249</v>
      </c>
      <c r="D7814" s="17" t="s">
        <v>54</v>
      </c>
      <c r="E7814" s="17">
        <v>4740.4712198031611</v>
      </c>
      <c r="F7814" s="17">
        <v>3939.6593512161194</v>
      </c>
      <c r="G7814" s="17">
        <v>4416.4019618101793</v>
      </c>
    </row>
    <row r="7815" spans="1:7" x14ac:dyDescent="0.3">
      <c r="A7815" s="17" t="str">
        <f t="shared" si="127"/>
        <v>2023-24Greater SheppartonL1</v>
      </c>
      <c r="B7815" s="17" t="s">
        <v>341</v>
      </c>
      <c r="C7815" s="17" t="s">
        <v>249</v>
      </c>
      <c r="D7815" s="17" t="s">
        <v>63</v>
      </c>
      <c r="E7815" s="17">
        <v>1.7193116634799235</v>
      </c>
      <c r="F7815" s="17">
        <v>2.3761254416838233</v>
      </c>
      <c r="G7815" s="17">
        <v>2.4189524682255197</v>
      </c>
    </row>
    <row r="7816" spans="1:7" x14ac:dyDescent="0.3">
      <c r="A7816" s="17" t="str">
        <f t="shared" si="127"/>
        <v>2023-24Greater SheppartonO5</v>
      </c>
      <c r="B7816" s="17" t="s">
        <v>341</v>
      </c>
      <c r="C7816" s="17" t="s">
        <v>249</v>
      </c>
      <c r="D7816" s="17" t="s">
        <v>70</v>
      </c>
      <c r="E7816" s="17">
        <v>0.79556267718476514</v>
      </c>
      <c r="F7816" s="17">
        <v>1.1641203003396829</v>
      </c>
      <c r="G7816" s="17">
        <v>0.93603468077388408</v>
      </c>
    </row>
    <row r="7817" spans="1:7" x14ac:dyDescent="0.3">
      <c r="A7817" s="17" t="str">
        <f t="shared" si="127"/>
        <v>2023-24Greater SheppartonS1</v>
      </c>
      <c r="B7817" s="17" t="s">
        <v>341</v>
      </c>
      <c r="C7817" s="17" t="s">
        <v>249</v>
      </c>
      <c r="D7817" s="17" t="s">
        <v>116</v>
      </c>
      <c r="E7817" s="17">
        <v>0.64116173705499935</v>
      </c>
      <c r="F7817" s="17">
        <v>0.6663138766945218</v>
      </c>
      <c r="G7817" s="17">
        <v>0.65135561007776976</v>
      </c>
    </row>
    <row r="7818" spans="1:7" x14ac:dyDescent="0.3">
      <c r="A7818" s="17" t="str">
        <f t="shared" si="127"/>
        <v>2023-24Hepburn ShireG2</v>
      </c>
      <c r="B7818" s="17" t="s">
        <v>341</v>
      </c>
      <c r="C7818" s="17" t="s">
        <v>223</v>
      </c>
      <c r="D7818" s="17" t="s">
        <v>22</v>
      </c>
      <c r="E7818" s="17">
        <v>52</v>
      </c>
      <c r="F7818" s="17">
        <v>54.075949367088604</v>
      </c>
      <c r="G7818" s="17">
        <v>51.157894736842103</v>
      </c>
    </row>
    <row r="7819" spans="1:7" x14ac:dyDescent="0.3">
      <c r="A7819" s="17" t="str">
        <f t="shared" si="127"/>
        <v>2023-24Hepburn ShireR2</v>
      </c>
      <c r="B7819" s="17" t="s">
        <v>341</v>
      </c>
      <c r="C7819" s="17" t="s">
        <v>223</v>
      </c>
      <c r="D7819" s="17" t="s">
        <v>31</v>
      </c>
      <c r="E7819" s="17">
        <v>0.9835585275058597</v>
      </c>
      <c r="F7819" s="17">
        <v>0.96249981806303653</v>
      </c>
      <c r="G7819" s="17">
        <v>0.97523291142282253</v>
      </c>
    </row>
    <row r="7820" spans="1:7" x14ac:dyDescent="0.3">
      <c r="A7820" s="17" t="str">
        <f t="shared" si="127"/>
        <v>2023-24Hepburn ShireSP2</v>
      </c>
      <c r="B7820" s="17" t="s">
        <v>341</v>
      </c>
      <c r="C7820" s="17" t="s">
        <v>223</v>
      </c>
      <c r="D7820" s="17" t="s">
        <v>38</v>
      </c>
      <c r="E7820" s="17">
        <v>0.17857142857142858</v>
      </c>
      <c r="F7820" s="17">
        <v>0.67723998981798017</v>
      </c>
      <c r="G7820" s="17">
        <v>0.67820898657678763</v>
      </c>
    </row>
    <row r="7821" spans="1:7" x14ac:dyDescent="0.3">
      <c r="A7821" s="17" t="str">
        <f t="shared" si="127"/>
        <v>2023-24Hepburn ShireWC5</v>
      </c>
      <c r="B7821" s="17" t="s">
        <v>341</v>
      </c>
      <c r="C7821" s="17" t="s">
        <v>223</v>
      </c>
      <c r="D7821" s="17" t="s">
        <v>46</v>
      </c>
      <c r="E7821" s="17">
        <v>0.37721356944740775</v>
      </c>
      <c r="F7821" s="17">
        <v>0.49222098344502763</v>
      </c>
      <c r="G7821" s="17">
        <v>0.39519850687507446</v>
      </c>
    </row>
    <row r="7822" spans="1:7" x14ac:dyDescent="0.3">
      <c r="A7822" s="17" t="str">
        <f t="shared" si="127"/>
        <v>2023-24Hepburn ShireE2</v>
      </c>
      <c r="B7822" s="17" t="s">
        <v>341</v>
      </c>
      <c r="C7822" s="17" t="s">
        <v>223</v>
      </c>
      <c r="D7822" s="17" t="s">
        <v>54</v>
      </c>
      <c r="E7822" s="17">
        <v>4128.67121097366</v>
      </c>
      <c r="F7822" s="17">
        <v>3939.6593512161194</v>
      </c>
      <c r="G7822" s="17">
        <v>4388.8817454094269</v>
      </c>
    </row>
    <row r="7823" spans="1:7" x14ac:dyDescent="0.3">
      <c r="A7823" s="17" t="str">
        <f t="shared" si="127"/>
        <v>2023-24Hepburn ShireL1</v>
      </c>
      <c r="B7823" s="17" t="s">
        <v>341</v>
      </c>
      <c r="C7823" s="17" t="s">
        <v>223</v>
      </c>
      <c r="D7823" s="17" t="s">
        <v>63</v>
      </c>
      <c r="E7823" s="17">
        <v>1.4103837471783296</v>
      </c>
      <c r="F7823" s="17">
        <v>2.3761254416838233</v>
      </c>
      <c r="G7823" s="17">
        <v>2.4069149305126598</v>
      </c>
    </row>
    <row r="7824" spans="1:7" x14ac:dyDescent="0.3">
      <c r="A7824" s="17" t="str">
        <f t="shared" si="127"/>
        <v>2023-24Hepburn ShireO5</v>
      </c>
      <c r="B7824" s="17" t="s">
        <v>341</v>
      </c>
      <c r="C7824" s="17" t="s">
        <v>223</v>
      </c>
      <c r="D7824" s="17" t="s">
        <v>70</v>
      </c>
      <c r="E7824" s="17">
        <v>0.75337186897880537</v>
      </c>
      <c r="F7824" s="17">
        <v>1.1641203003396829</v>
      </c>
      <c r="G7824" s="17">
        <v>1.1735742424407696</v>
      </c>
    </row>
    <row r="7825" spans="1:7" x14ac:dyDescent="0.3">
      <c r="A7825" s="17" t="str">
        <f t="shared" si="127"/>
        <v>2023-24Hepburn ShireS1</v>
      </c>
      <c r="B7825" s="17" t="s">
        <v>341</v>
      </c>
      <c r="C7825" s="17" t="s">
        <v>223</v>
      </c>
      <c r="D7825" s="17" t="s">
        <v>116</v>
      </c>
      <c r="E7825" s="17">
        <v>0.74851576459738312</v>
      </c>
      <c r="F7825" s="17">
        <v>0.6663138766945218</v>
      </c>
      <c r="G7825" s="17">
        <v>0.62005747074135686</v>
      </c>
    </row>
    <row r="7826" spans="1:7" x14ac:dyDescent="0.3">
      <c r="A7826" s="17" t="str">
        <f t="shared" si="127"/>
        <v>2023-24Hindmarsh ShireG2</v>
      </c>
      <c r="B7826" s="17" t="s">
        <v>341</v>
      </c>
      <c r="C7826" s="17" t="s">
        <v>224</v>
      </c>
      <c r="D7826" s="17" t="s">
        <v>22</v>
      </c>
      <c r="E7826" s="17">
        <v>52</v>
      </c>
      <c r="F7826" s="17">
        <v>54.075949367088604</v>
      </c>
      <c r="G7826" s="17">
        <v>51.157894736842103</v>
      </c>
    </row>
    <row r="7827" spans="1:7" x14ac:dyDescent="0.3">
      <c r="A7827" s="17" t="str">
        <f t="shared" si="127"/>
        <v>2023-24Hindmarsh ShireR2</v>
      </c>
      <c r="B7827" s="17" t="s">
        <v>341</v>
      </c>
      <c r="C7827" s="17" t="s">
        <v>224</v>
      </c>
      <c r="D7827" s="17" t="s">
        <v>31</v>
      </c>
      <c r="E7827" s="17">
        <v>0.98287671232876717</v>
      </c>
      <c r="F7827" s="17">
        <v>0.96249981806303653</v>
      </c>
      <c r="G7827" s="17">
        <v>0.97523291142282253</v>
      </c>
    </row>
    <row r="7828" spans="1:7" x14ac:dyDescent="0.3">
      <c r="A7828" s="17" t="str">
        <f t="shared" si="127"/>
        <v>2023-24Hindmarsh ShireSP2</v>
      </c>
      <c r="B7828" s="17" t="s">
        <v>341</v>
      </c>
      <c r="C7828" s="17" t="s">
        <v>224</v>
      </c>
      <c r="D7828" s="17" t="s">
        <v>38</v>
      </c>
      <c r="E7828" s="17">
        <v>0.53333333333333333</v>
      </c>
      <c r="F7828" s="17">
        <v>0.67723998981798017</v>
      </c>
      <c r="G7828" s="17">
        <v>0.67820898657678763</v>
      </c>
    </row>
    <row r="7829" spans="1:7" x14ac:dyDescent="0.3">
      <c r="A7829" s="17" t="str">
        <f t="shared" si="127"/>
        <v>2023-24Hindmarsh ShireWC5</v>
      </c>
      <c r="B7829" s="17" t="s">
        <v>341</v>
      </c>
      <c r="C7829" s="17" t="s">
        <v>224</v>
      </c>
      <c r="D7829" s="17" t="s">
        <v>46</v>
      </c>
      <c r="E7829" s="17">
        <v>0.22155688622754491</v>
      </c>
      <c r="F7829" s="17">
        <v>0.49222098344502763</v>
      </c>
      <c r="G7829" s="17">
        <v>0.39519850687507446</v>
      </c>
    </row>
    <row r="7830" spans="1:7" x14ac:dyDescent="0.3">
      <c r="A7830" s="17" t="str">
        <f t="shared" si="127"/>
        <v>2023-24Hindmarsh ShireE2</v>
      </c>
      <c r="B7830" s="17" t="s">
        <v>341</v>
      </c>
      <c r="C7830" s="17" t="s">
        <v>224</v>
      </c>
      <c r="D7830" s="17" t="s">
        <v>54</v>
      </c>
      <c r="E7830" s="17">
        <v>4083.1745098039214</v>
      </c>
      <c r="F7830" s="17">
        <v>3939.6593512161194</v>
      </c>
      <c r="G7830" s="17">
        <v>4388.8817454094269</v>
      </c>
    </row>
    <row r="7831" spans="1:7" x14ac:dyDescent="0.3">
      <c r="A7831" s="17" t="str">
        <f t="shared" si="127"/>
        <v>2023-24Hindmarsh ShireL1</v>
      </c>
      <c r="B7831" s="17" t="s">
        <v>341</v>
      </c>
      <c r="C7831" s="17" t="s">
        <v>224</v>
      </c>
      <c r="D7831" s="17" t="s">
        <v>63</v>
      </c>
      <c r="E7831" s="17">
        <v>3.684845781289829</v>
      </c>
      <c r="F7831" s="17">
        <v>2.3761254416838233</v>
      </c>
      <c r="G7831" s="17">
        <v>2.4069149305126598</v>
      </c>
    </row>
    <row r="7832" spans="1:7" x14ac:dyDescent="0.3">
      <c r="A7832" s="17" t="str">
        <f t="shared" si="127"/>
        <v>2023-24Hindmarsh ShireO5</v>
      </c>
      <c r="B7832" s="17" t="s">
        <v>341</v>
      </c>
      <c r="C7832" s="17" t="s">
        <v>224</v>
      </c>
      <c r="D7832" s="17" t="s">
        <v>70</v>
      </c>
      <c r="E7832" s="17">
        <v>0.93273922088623207</v>
      </c>
      <c r="F7832" s="17">
        <v>1.1641203003396829</v>
      </c>
      <c r="G7832" s="17">
        <v>1.1735742424407696</v>
      </c>
    </row>
    <row r="7833" spans="1:7" x14ac:dyDescent="0.3">
      <c r="A7833" s="17" t="str">
        <f t="shared" si="127"/>
        <v>2023-24Hindmarsh ShireS1</v>
      </c>
      <c r="B7833" s="17" t="s">
        <v>341</v>
      </c>
      <c r="C7833" s="17" t="s">
        <v>224</v>
      </c>
      <c r="D7833" s="17" t="s">
        <v>116</v>
      </c>
      <c r="E7833" s="17">
        <v>0.55957308486218593</v>
      </c>
      <c r="F7833" s="17">
        <v>0.6663138766945218</v>
      </c>
      <c r="G7833" s="17">
        <v>0.62005747074135686</v>
      </c>
    </row>
    <row r="7834" spans="1:7" x14ac:dyDescent="0.3">
      <c r="A7834" s="17" t="str">
        <f t="shared" si="127"/>
        <v>2023-24Hobsons Bay CityG2</v>
      </c>
      <c r="B7834" s="17" t="s">
        <v>341</v>
      </c>
      <c r="C7834" s="17" t="s">
        <v>225</v>
      </c>
      <c r="D7834" s="17" t="s">
        <v>22</v>
      </c>
      <c r="E7834" s="17">
        <v>53</v>
      </c>
      <c r="F7834" s="17">
        <v>54.075949367088604</v>
      </c>
      <c r="G7834" s="17">
        <v>61.045454545454547</v>
      </c>
    </row>
    <row r="7835" spans="1:7" x14ac:dyDescent="0.3">
      <c r="A7835" s="17" t="str">
        <f t="shared" si="127"/>
        <v>2023-24Hobsons Bay CityR2</v>
      </c>
      <c r="B7835" s="17" t="s">
        <v>341</v>
      </c>
      <c r="C7835" s="17" t="s">
        <v>225</v>
      </c>
      <c r="D7835" s="17" t="s">
        <v>31</v>
      </c>
      <c r="E7835" s="17">
        <v>0.92660550458715596</v>
      </c>
      <c r="F7835" s="17">
        <v>0.96249981806303653</v>
      </c>
      <c r="G7835" s="17">
        <v>0.95006500387061021</v>
      </c>
    </row>
    <row r="7836" spans="1:7" x14ac:dyDescent="0.3">
      <c r="A7836" s="17" t="str">
        <f t="shared" si="127"/>
        <v>2023-24Hobsons Bay CitySP2</v>
      </c>
      <c r="B7836" s="17" t="s">
        <v>341</v>
      </c>
      <c r="C7836" s="17" t="s">
        <v>225</v>
      </c>
      <c r="D7836" s="17" t="s">
        <v>38</v>
      </c>
      <c r="E7836" s="17">
        <v>0.71558441558441555</v>
      </c>
      <c r="F7836" s="17">
        <v>0.67723998981798017</v>
      </c>
      <c r="G7836" s="17">
        <v>0.74580371543978918</v>
      </c>
    </row>
    <row r="7837" spans="1:7" x14ac:dyDescent="0.3">
      <c r="A7837" s="17" t="str">
        <f t="shared" si="127"/>
        <v>2023-24Hobsons Bay CityWC5</v>
      </c>
      <c r="B7837" s="17" t="s">
        <v>341</v>
      </c>
      <c r="C7837" s="17" t="s">
        <v>225</v>
      </c>
      <c r="D7837" s="17" t="s">
        <v>46</v>
      </c>
      <c r="E7837" s="17">
        <v>0.51915622717824839</v>
      </c>
      <c r="F7837" s="17">
        <v>0.49222098344502763</v>
      </c>
      <c r="G7837" s="17">
        <v>0.5353294340001914</v>
      </c>
    </row>
    <row r="7838" spans="1:7" x14ac:dyDescent="0.3">
      <c r="A7838" s="17" t="str">
        <f t="shared" si="127"/>
        <v>2023-24Hobsons Bay CityE2</v>
      </c>
      <c r="B7838" s="17" t="s">
        <v>341</v>
      </c>
      <c r="C7838" s="17" t="s">
        <v>225</v>
      </c>
      <c r="D7838" s="17" t="s">
        <v>54</v>
      </c>
      <c r="E7838" s="17">
        <v>3514.9236567655548</v>
      </c>
      <c r="F7838" s="17">
        <v>3939.6593512161194</v>
      </c>
      <c r="G7838" s="17">
        <v>3161.416426636069</v>
      </c>
    </row>
    <row r="7839" spans="1:7" x14ac:dyDescent="0.3">
      <c r="A7839" s="17" t="str">
        <f t="shared" si="127"/>
        <v>2023-24Hobsons Bay CityL1</v>
      </c>
      <c r="B7839" s="17" t="s">
        <v>341</v>
      </c>
      <c r="C7839" s="17" t="s">
        <v>225</v>
      </c>
      <c r="D7839" s="17" t="s">
        <v>63</v>
      </c>
      <c r="E7839" s="17">
        <v>1.5352104467790104</v>
      </c>
      <c r="F7839" s="17">
        <v>2.3761254416838233</v>
      </c>
      <c r="G7839" s="17">
        <v>2.1981844715754066</v>
      </c>
    </row>
    <row r="7840" spans="1:7" x14ac:dyDescent="0.3">
      <c r="A7840" s="17" t="str">
        <f t="shared" si="127"/>
        <v>2023-24Hobsons Bay CityO5</v>
      </c>
      <c r="B7840" s="17" t="s">
        <v>341</v>
      </c>
      <c r="C7840" s="17" t="s">
        <v>225</v>
      </c>
      <c r="D7840" s="17" t="s">
        <v>70</v>
      </c>
      <c r="E7840" s="17">
        <v>1.0125454358786685</v>
      </c>
      <c r="F7840" s="17">
        <v>1.1641203003396829</v>
      </c>
      <c r="G7840" s="17">
        <v>1.3663169066803753</v>
      </c>
    </row>
    <row r="7841" spans="1:7" x14ac:dyDescent="0.3">
      <c r="A7841" s="17" t="str">
        <f t="shared" si="127"/>
        <v>2023-24Hobsons Bay CityS1</v>
      </c>
      <c r="B7841" s="17" t="s">
        <v>341</v>
      </c>
      <c r="C7841" s="17" t="s">
        <v>225</v>
      </c>
      <c r="D7841" s="17" t="s">
        <v>116</v>
      </c>
      <c r="E7841" s="17">
        <v>0.81904147320109699</v>
      </c>
      <c r="F7841" s="17">
        <v>0.6663138766945218</v>
      </c>
      <c r="G7841" s="17">
        <v>0.69909156168943798</v>
      </c>
    </row>
    <row r="7842" spans="1:7" x14ac:dyDescent="0.3">
      <c r="A7842" s="17" t="str">
        <f t="shared" si="127"/>
        <v>2023-24Horsham Rural CityG2</v>
      </c>
      <c r="B7842" s="17" t="s">
        <v>341</v>
      </c>
      <c r="C7842" s="17" t="s">
        <v>256</v>
      </c>
      <c r="D7842" s="17" t="s">
        <v>22</v>
      </c>
      <c r="E7842" s="17">
        <v>43</v>
      </c>
      <c r="F7842" s="17">
        <v>54.075949367088604</v>
      </c>
      <c r="G7842" s="17">
        <v>49.4</v>
      </c>
    </row>
    <row r="7843" spans="1:7" x14ac:dyDescent="0.3">
      <c r="A7843" s="17" t="str">
        <f t="shared" si="127"/>
        <v>2023-24Horsham Rural CityR2</v>
      </c>
      <c r="B7843" s="17" t="s">
        <v>341</v>
      </c>
      <c r="C7843" s="17" t="s">
        <v>256</v>
      </c>
      <c r="D7843" s="17" t="s">
        <v>31</v>
      </c>
      <c r="E7843" s="17">
        <v>0.98709098751151803</v>
      </c>
      <c r="F7843" s="17">
        <v>0.96249981806303653</v>
      </c>
      <c r="G7843" s="17">
        <v>0.95079878117009586</v>
      </c>
    </row>
    <row r="7844" spans="1:7" x14ac:dyDescent="0.3">
      <c r="A7844" s="17" t="str">
        <f t="shared" si="127"/>
        <v>2023-24Horsham Rural CitySP2</v>
      </c>
      <c r="B7844" s="17" t="s">
        <v>341</v>
      </c>
      <c r="C7844" s="17" t="s">
        <v>256</v>
      </c>
      <c r="D7844" s="17" t="s">
        <v>38</v>
      </c>
      <c r="E7844" s="17">
        <v>0.93506493506493504</v>
      </c>
      <c r="F7844" s="17">
        <v>0.67723998981798017</v>
      </c>
      <c r="G7844" s="17">
        <v>0.67945352839016726</v>
      </c>
    </row>
    <row r="7845" spans="1:7" x14ac:dyDescent="0.3">
      <c r="A7845" s="17" t="str">
        <f t="shared" si="127"/>
        <v>2023-24Horsham Rural CityWC5</v>
      </c>
      <c r="B7845" s="17" t="s">
        <v>341</v>
      </c>
      <c r="C7845" s="17" t="s">
        <v>256</v>
      </c>
      <c r="D7845" s="17" t="s">
        <v>46</v>
      </c>
      <c r="E7845" s="17">
        <v>0.48631003154744978</v>
      </c>
      <c r="F7845" s="17">
        <v>0.49222098344502763</v>
      </c>
      <c r="G7845" s="17">
        <v>0.58100194776009317</v>
      </c>
    </row>
    <row r="7846" spans="1:7" x14ac:dyDescent="0.3">
      <c r="A7846" s="17" t="str">
        <f t="shared" si="127"/>
        <v>2023-24Horsham Rural CityE2</v>
      </c>
      <c r="B7846" s="17" t="s">
        <v>341</v>
      </c>
      <c r="C7846" s="17" t="s">
        <v>256</v>
      </c>
      <c r="D7846" s="17" t="s">
        <v>54</v>
      </c>
      <c r="E7846" s="17">
        <v>5322.0769230769229</v>
      </c>
      <c r="F7846" s="17">
        <v>3939.6593512161194</v>
      </c>
      <c r="G7846" s="17">
        <v>4416.4019618101793</v>
      </c>
    </row>
    <row r="7847" spans="1:7" x14ac:dyDescent="0.3">
      <c r="A7847" s="17" t="str">
        <f t="shared" si="127"/>
        <v>2023-24Horsham Rural CityL1</v>
      </c>
      <c r="B7847" s="17" t="s">
        <v>341</v>
      </c>
      <c r="C7847" s="17" t="s">
        <v>256</v>
      </c>
      <c r="D7847" s="17" t="s">
        <v>63</v>
      </c>
      <c r="E7847" s="17">
        <v>2.3828003120124803</v>
      </c>
      <c r="F7847" s="17">
        <v>2.3761254416838233</v>
      </c>
      <c r="G7847" s="17">
        <v>2.4189524682255197</v>
      </c>
    </row>
    <row r="7848" spans="1:7" x14ac:dyDescent="0.3">
      <c r="A7848" s="17" t="str">
        <f t="shared" si="127"/>
        <v>2023-24Horsham Rural CityO5</v>
      </c>
      <c r="B7848" s="17" t="s">
        <v>341</v>
      </c>
      <c r="C7848" s="17" t="s">
        <v>256</v>
      </c>
      <c r="D7848" s="17" t="s">
        <v>70</v>
      </c>
      <c r="E7848" s="17">
        <v>0.92866335723478577</v>
      </c>
      <c r="F7848" s="17">
        <v>1.1641203003396829</v>
      </c>
      <c r="G7848" s="17">
        <v>0.93603468077388408</v>
      </c>
    </row>
    <row r="7849" spans="1:7" x14ac:dyDescent="0.3">
      <c r="A7849" s="17" t="str">
        <f t="shared" si="127"/>
        <v>2023-24Horsham Rural CityS1</v>
      </c>
      <c r="B7849" s="17" t="s">
        <v>341</v>
      </c>
      <c r="C7849" s="17" t="s">
        <v>256</v>
      </c>
      <c r="D7849" s="17" t="s">
        <v>116</v>
      </c>
      <c r="E7849" s="17">
        <v>0.63469554715805054</v>
      </c>
      <c r="F7849" s="17">
        <v>0.6663138766945218</v>
      </c>
      <c r="G7849" s="17">
        <v>0.65135561007776976</v>
      </c>
    </row>
    <row r="7850" spans="1:7" x14ac:dyDescent="0.3">
      <c r="A7850" s="17" t="str">
        <f t="shared" si="127"/>
        <v>2023-24Hume CityG2</v>
      </c>
      <c r="B7850" s="17" t="s">
        <v>341</v>
      </c>
      <c r="C7850" s="17" t="s">
        <v>226</v>
      </c>
      <c r="D7850" s="17" t="s">
        <v>22</v>
      </c>
      <c r="E7850" s="17">
        <v>56</v>
      </c>
      <c r="F7850" s="17">
        <v>54.075949367088604</v>
      </c>
      <c r="G7850" s="17">
        <v>60.666666666666664</v>
      </c>
    </row>
    <row r="7851" spans="1:7" x14ac:dyDescent="0.3">
      <c r="A7851" s="17" t="str">
        <f t="shared" si="127"/>
        <v>2023-24Hume CityR2</v>
      </c>
      <c r="B7851" s="17" t="s">
        <v>341</v>
      </c>
      <c r="C7851" s="17" t="s">
        <v>226</v>
      </c>
      <c r="D7851" s="17" t="s">
        <v>31</v>
      </c>
      <c r="E7851" s="17">
        <v>0.98989218328840967</v>
      </c>
      <c r="F7851" s="17">
        <v>0.96249981806303653</v>
      </c>
      <c r="G7851" s="17">
        <v>0.97564430876911823</v>
      </c>
    </row>
    <row r="7852" spans="1:7" x14ac:dyDescent="0.3">
      <c r="A7852" s="17" t="str">
        <f t="shared" si="127"/>
        <v>2023-24Hume CitySP2</v>
      </c>
      <c r="B7852" s="17" t="s">
        <v>341</v>
      </c>
      <c r="C7852" s="17" t="s">
        <v>226</v>
      </c>
      <c r="D7852" s="17" t="s">
        <v>38</v>
      </c>
      <c r="E7852" s="17">
        <v>0.50178359096313907</v>
      </c>
      <c r="F7852" s="17">
        <v>0.67723998981798017</v>
      </c>
      <c r="G7852" s="17">
        <v>0.58693258566357209</v>
      </c>
    </row>
    <row r="7853" spans="1:7" x14ac:dyDescent="0.3">
      <c r="A7853" s="17" t="str">
        <f t="shared" si="127"/>
        <v>2023-24Hume CityWC5</v>
      </c>
      <c r="B7853" s="17" t="s">
        <v>341</v>
      </c>
      <c r="C7853" s="17" t="s">
        <v>226</v>
      </c>
      <c r="D7853" s="17" t="s">
        <v>46</v>
      </c>
      <c r="E7853" s="17">
        <v>0.31727116860854793</v>
      </c>
      <c r="F7853" s="17">
        <v>0.49222098344502763</v>
      </c>
      <c r="G7853" s="17">
        <v>0.49795201487577895</v>
      </c>
    </row>
    <row r="7854" spans="1:7" x14ac:dyDescent="0.3">
      <c r="A7854" s="17" t="str">
        <f t="shared" si="127"/>
        <v>2023-24Hume CityE2</v>
      </c>
      <c r="B7854" s="17" t="s">
        <v>341</v>
      </c>
      <c r="C7854" s="17" t="s">
        <v>226</v>
      </c>
      <c r="D7854" s="17" t="s">
        <v>54</v>
      </c>
      <c r="E7854" s="17">
        <v>4157.2199082515981</v>
      </c>
      <c r="F7854" s="17">
        <v>3939.6593512161194</v>
      </c>
      <c r="G7854" s="17">
        <v>3523.0179746428466</v>
      </c>
    </row>
    <row r="7855" spans="1:7" x14ac:dyDescent="0.3">
      <c r="A7855" s="17" t="str">
        <f t="shared" si="127"/>
        <v>2023-24Hume CityL1</v>
      </c>
      <c r="B7855" s="17" t="s">
        <v>341</v>
      </c>
      <c r="C7855" s="17" t="s">
        <v>226</v>
      </c>
      <c r="D7855" s="17" t="s">
        <v>63</v>
      </c>
      <c r="E7855" s="17">
        <v>4.2358074893562803</v>
      </c>
      <c r="F7855" s="17">
        <v>2.3761254416838233</v>
      </c>
      <c r="G7855" s="17">
        <v>2.9268378543371791</v>
      </c>
    </row>
    <row r="7856" spans="1:7" x14ac:dyDescent="0.3">
      <c r="A7856" s="17" t="str">
        <f t="shared" si="127"/>
        <v>2023-24Hume CityO5</v>
      </c>
      <c r="B7856" s="17" t="s">
        <v>341</v>
      </c>
      <c r="C7856" s="17" t="s">
        <v>226</v>
      </c>
      <c r="D7856" s="17" t="s">
        <v>70</v>
      </c>
      <c r="E7856" s="17">
        <v>0.85268159260094745</v>
      </c>
      <c r="F7856" s="17">
        <v>1.1641203003396829</v>
      </c>
      <c r="G7856" s="17">
        <v>1.0278926544834488</v>
      </c>
    </row>
    <row r="7857" spans="1:7" x14ac:dyDescent="0.3">
      <c r="A7857" s="17" t="str">
        <f t="shared" ref="A7857:A7920" si="128">CONCATENATE(B7857,C7857,D7857)</f>
        <v>2023-24Hume CityS1</v>
      </c>
      <c r="B7857" s="17" t="s">
        <v>341</v>
      </c>
      <c r="C7857" s="17" t="s">
        <v>226</v>
      </c>
      <c r="D7857" s="17" t="s">
        <v>116</v>
      </c>
      <c r="E7857" s="17">
        <v>0.61137172539467732</v>
      </c>
      <c r="F7857" s="17">
        <v>0.6663138766945218</v>
      </c>
      <c r="G7857" s="17">
        <v>0.70194156363668314</v>
      </c>
    </row>
    <row r="7858" spans="1:7" x14ac:dyDescent="0.3">
      <c r="A7858" s="17" t="str">
        <f t="shared" si="128"/>
        <v>2023-24Indigo ShireG2</v>
      </c>
      <c r="B7858" s="17" t="s">
        <v>341</v>
      </c>
      <c r="C7858" s="17" t="s">
        <v>227</v>
      </c>
      <c r="D7858" s="17" t="s">
        <v>22</v>
      </c>
      <c r="E7858" s="17">
        <v>53</v>
      </c>
      <c r="F7858" s="17">
        <v>54.075949367088604</v>
      </c>
      <c r="G7858" s="17">
        <v>51.157894736842103</v>
      </c>
    </row>
    <row r="7859" spans="1:7" x14ac:dyDescent="0.3">
      <c r="A7859" s="17" t="str">
        <f t="shared" si="128"/>
        <v>2023-24Indigo ShireR2</v>
      </c>
      <c r="B7859" s="17" t="s">
        <v>341</v>
      </c>
      <c r="C7859" s="17" t="s">
        <v>227</v>
      </c>
      <c r="D7859" s="17" t="s">
        <v>31</v>
      </c>
      <c r="E7859" s="17">
        <v>0.99961342828077315</v>
      </c>
      <c r="F7859" s="17">
        <v>0.96249981806303653</v>
      </c>
      <c r="G7859" s="17">
        <v>0.97523291142282253</v>
      </c>
    </row>
    <row r="7860" spans="1:7" x14ac:dyDescent="0.3">
      <c r="A7860" s="17" t="str">
        <f t="shared" si="128"/>
        <v>2023-24Indigo ShireSP2</v>
      </c>
      <c r="B7860" s="17" t="s">
        <v>341</v>
      </c>
      <c r="C7860" s="17" t="s">
        <v>227</v>
      </c>
      <c r="D7860" s="17" t="s">
        <v>38</v>
      </c>
      <c r="E7860" s="17">
        <v>0.3575757575757576</v>
      </c>
      <c r="F7860" s="17">
        <v>0.67723998981798017</v>
      </c>
      <c r="G7860" s="17">
        <v>0.67820898657678763</v>
      </c>
    </row>
    <row r="7861" spans="1:7" x14ac:dyDescent="0.3">
      <c r="A7861" s="17" t="str">
        <f t="shared" si="128"/>
        <v>2023-24Indigo ShireWC5</v>
      </c>
      <c r="B7861" s="17" t="s">
        <v>341</v>
      </c>
      <c r="C7861" s="17" t="s">
        <v>227</v>
      </c>
      <c r="D7861" s="17" t="s">
        <v>46</v>
      </c>
      <c r="E7861" s="17">
        <v>0.6644613468952999</v>
      </c>
      <c r="F7861" s="17">
        <v>0.49222098344502763</v>
      </c>
      <c r="G7861" s="17">
        <v>0.39519850687507446</v>
      </c>
    </row>
    <row r="7862" spans="1:7" x14ac:dyDescent="0.3">
      <c r="A7862" s="17" t="str">
        <f t="shared" si="128"/>
        <v>2023-24Indigo ShireE2</v>
      </c>
      <c r="B7862" s="17" t="s">
        <v>341</v>
      </c>
      <c r="C7862" s="17" t="s">
        <v>227</v>
      </c>
      <c r="D7862" s="17" t="s">
        <v>54</v>
      </c>
      <c r="E7862" s="17">
        <v>4505.9446606139218</v>
      </c>
      <c r="F7862" s="17">
        <v>3939.6593512161194</v>
      </c>
      <c r="G7862" s="17">
        <v>4388.8817454094269</v>
      </c>
    </row>
    <row r="7863" spans="1:7" x14ac:dyDescent="0.3">
      <c r="A7863" s="17" t="str">
        <f t="shared" si="128"/>
        <v>2023-24Indigo ShireL1</v>
      </c>
      <c r="B7863" s="17" t="s">
        <v>341</v>
      </c>
      <c r="C7863" s="17" t="s">
        <v>227</v>
      </c>
      <c r="D7863" s="17" t="s">
        <v>63</v>
      </c>
      <c r="E7863" s="17">
        <v>0.97103192966219343</v>
      </c>
      <c r="F7863" s="17">
        <v>2.3761254416838233</v>
      </c>
      <c r="G7863" s="17">
        <v>2.4069149305126598</v>
      </c>
    </row>
    <row r="7864" spans="1:7" x14ac:dyDescent="0.3">
      <c r="A7864" s="17" t="str">
        <f t="shared" si="128"/>
        <v>2023-24Indigo ShireO5</v>
      </c>
      <c r="B7864" s="17" t="s">
        <v>341</v>
      </c>
      <c r="C7864" s="17" t="s">
        <v>227</v>
      </c>
      <c r="D7864" s="17" t="s">
        <v>70</v>
      </c>
      <c r="E7864" s="17">
        <v>0.96127191194455763</v>
      </c>
      <c r="F7864" s="17">
        <v>1.1641203003396829</v>
      </c>
      <c r="G7864" s="17">
        <v>1.1735742424407696</v>
      </c>
    </row>
    <row r="7865" spans="1:7" x14ac:dyDescent="0.3">
      <c r="A7865" s="17" t="str">
        <f t="shared" si="128"/>
        <v>2023-24Indigo ShireS1</v>
      </c>
      <c r="B7865" s="17" t="s">
        <v>341</v>
      </c>
      <c r="C7865" s="17" t="s">
        <v>227</v>
      </c>
      <c r="D7865" s="17" t="s">
        <v>116</v>
      </c>
      <c r="E7865" s="17">
        <v>0.60947277120376675</v>
      </c>
      <c r="F7865" s="17">
        <v>0.6663138766945218</v>
      </c>
      <c r="G7865" s="17">
        <v>0.62005747074135686</v>
      </c>
    </row>
    <row r="7866" spans="1:7" x14ac:dyDescent="0.3">
      <c r="A7866" s="17" t="str">
        <f t="shared" si="128"/>
        <v>2023-24Kingston CityG2</v>
      </c>
      <c r="B7866" s="17" t="s">
        <v>341</v>
      </c>
      <c r="C7866" s="17" t="s">
        <v>257</v>
      </c>
      <c r="D7866" s="17" t="s">
        <v>22</v>
      </c>
      <c r="E7866" s="17">
        <v>58</v>
      </c>
      <c r="F7866" s="17">
        <v>54.075949367088604</v>
      </c>
      <c r="G7866" s="17">
        <v>61.045454545454547</v>
      </c>
    </row>
    <row r="7867" spans="1:7" x14ac:dyDescent="0.3">
      <c r="A7867" s="17" t="str">
        <f t="shared" si="128"/>
        <v>2023-24Kingston CityR2</v>
      </c>
      <c r="B7867" s="17" t="s">
        <v>341</v>
      </c>
      <c r="C7867" s="17" t="s">
        <v>257</v>
      </c>
      <c r="D7867" s="17" t="s">
        <v>31</v>
      </c>
      <c r="E7867" s="17">
        <v>0.98968253968253972</v>
      </c>
      <c r="F7867" s="17">
        <v>0.96249981806303653</v>
      </c>
      <c r="G7867" s="17">
        <v>0.95006500387061021</v>
      </c>
    </row>
    <row r="7868" spans="1:7" x14ac:dyDescent="0.3">
      <c r="A7868" s="17" t="str">
        <f t="shared" si="128"/>
        <v>2023-24Kingston CitySP2</v>
      </c>
      <c r="B7868" s="17" t="s">
        <v>341</v>
      </c>
      <c r="C7868" s="17" t="s">
        <v>257</v>
      </c>
      <c r="D7868" s="17" t="s">
        <v>38</v>
      </c>
      <c r="E7868" s="17">
        <v>0.69605568445475641</v>
      </c>
      <c r="F7868" s="17">
        <v>0.67723998981798017</v>
      </c>
      <c r="G7868" s="17">
        <v>0.74580371543978918</v>
      </c>
    </row>
    <row r="7869" spans="1:7" x14ac:dyDescent="0.3">
      <c r="A7869" s="17" t="str">
        <f t="shared" si="128"/>
        <v>2023-24Kingston CityWC5</v>
      </c>
      <c r="B7869" s="17" t="s">
        <v>341</v>
      </c>
      <c r="C7869" s="17" t="s">
        <v>257</v>
      </c>
      <c r="D7869" s="17" t="s">
        <v>46</v>
      </c>
      <c r="E7869" s="17">
        <v>0.54201976505106708</v>
      </c>
      <c r="F7869" s="17">
        <v>0.49222098344502763</v>
      </c>
      <c r="G7869" s="17">
        <v>0.5353294340001914</v>
      </c>
    </row>
    <row r="7870" spans="1:7" x14ac:dyDescent="0.3">
      <c r="A7870" s="17" t="str">
        <f t="shared" si="128"/>
        <v>2023-24Kingston CityE2</v>
      </c>
      <c r="B7870" s="17" t="s">
        <v>341</v>
      </c>
      <c r="C7870" s="17" t="s">
        <v>257</v>
      </c>
      <c r="D7870" s="17" t="s">
        <v>54</v>
      </c>
      <c r="E7870" s="17">
        <v>3388.4045990888089</v>
      </c>
      <c r="F7870" s="17">
        <v>3939.6593512161194</v>
      </c>
      <c r="G7870" s="17">
        <v>3161.416426636069</v>
      </c>
    </row>
    <row r="7871" spans="1:7" x14ac:dyDescent="0.3">
      <c r="A7871" s="17" t="str">
        <f t="shared" si="128"/>
        <v>2023-24Kingston CityL1</v>
      </c>
      <c r="B7871" s="17" t="s">
        <v>341</v>
      </c>
      <c r="C7871" s="17" t="s">
        <v>257</v>
      </c>
      <c r="D7871" s="17" t="s">
        <v>63</v>
      </c>
      <c r="E7871" s="17">
        <v>2.0900536111569963</v>
      </c>
      <c r="F7871" s="17">
        <v>2.3761254416838233</v>
      </c>
      <c r="G7871" s="17">
        <v>2.1981844715754066</v>
      </c>
    </row>
    <row r="7872" spans="1:7" x14ac:dyDescent="0.3">
      <c r="A7872" s="17" t="str">
        <f t="shared" si="128"/>
        <v>2023-24Kingston CityO5</v>
      </c>
      <c r="B7872" s="17" t="s">
        <v>341</v>
      </c>
      <c r="C7872" s="17" t="s">
        <v>257</v>
      </c>
      <c r="D7872" s="17" t="s">
        <v>70</v>
      </c>
      <c r="E7872" s="17">
        <v>1.2686310499848568</v>
      </c>
      <c r="F7872" s="17">
        <v>1.1641203003396829</v>
      </c>
      <c r="G7872" s="17">
        <v>1.3663169066803753</v>
      </c>
    </row>
    <row r="7873" spans="1:7" x14ac:dyDescent="0.3">
      <c r="A7873" s="17" t="str">
        <f t="shared" si="128"/>
        <v>2023-24Kingston CityS1</v>
      </c>
      <c r="B7873" s="17" t="s">
        <v>341</v>
      </c>
      <c r="C7873" s="17" t="s">
        <v>257</v>
      </c>
      <c r="D7873" s="17" t="s">
        <v>116</v>
      </c>
      <c r="E7873" s="17">
        <v>0.64018396205985262</v>
      </c>
      <c r="F7873" s="17">
        <v>0.6663138766945218</v>
      </c>
      <c r="G7873" s="17">
        <v>0.69909156168943798</v>
      </c>
    </row>
    <row r="7874" spans="1:7" x14ac:dyDescent="0.3">
      <c r="A7874" s="17" t="str">
        <f t="shared" si="128"/>
        <v>2023-24Knox CityG2</v>
      </c>
      <c r="B7874" s="17" t="s">
        <v>341</v>
      </c>
      <c r="C7874" s="17" t="s">
        <v>228</v>
      </c>
      <c r="D7874" s="17" t="s">
        <v>22</v>
      </c>
      <c r="E7874" s="17">
        <v>69</v>
      </c>
      <c r="F7874" s="17">
        <v>54.075949367088604</v>
      </c>
      <c r="G7874" s="17">
        <v>61.045454545454547</v>
      </c>
    </row>
    <row r="7875" spans="1:7" x14ac:dyDescent="0.3">
      <c r="A7875" s="17" t="str">
        <f t="shared" si="128"/>
        <v>2023-24Knox CityR2</v>
      </c>
      <c r="B7875" s="17" t="s">
        <v>341</v>
      </c>
      <c r="C7875" s="17" t="s">
        <v>228</v>
      </c>
      <c r="D7875" s="17" t="s">
        <v>31</v>
      </c>
      <c r="E7875" s="17">
        <v>0.9118168285248458</v>
      </c>
      <c r="F7875" s="17">
        <v>0.96249981806303653</v>
      </c>
      <c r="G7875" s="17">
        <v>0.95006500387061021</v>
      </c>
    </row>
    <row r="7876" spans="1:7" x14ac:dyDescent="0.3">
      <c r="A7876" s="17" t="str">
        <f t="shared" si="128"/>
        <v>2023-24Knox CitySP2</v>
      </c>
      <c r="B7876" s="17" t="s">
        <v>341</v>
      </c>
      <c r="C7876" s="17" t="s">
        <v>228</v>
      </c>
      <c r="D7876" s="17" t="s">
        <v>38</v>
      </c>
      <c r="E7876" s="17">
        <v>0.77548387096774196</v>
      </c>
      <c r="F7876" s="17">
        <v>0.67723998981798017</v>
      </c>
      <c r="G7876" s="17">
        <v>0.74580371543978918</v>
      </c>
    </row>
    <row r="7877" spans="1:7" x14ac:dyDescent="0.3">
      <c r="A7877" s="17" t="str">
        <f t="shared" si="128"/>
        <v>2023-24Knox CityWC5</v>
      </c>
      <c r="B7877" s="17" t="s">
        <v>341</v>
      </c>
      <c r="C7877" s="17" t="s">
        <v>228</v>
      </c>
      <c r="D7877" s="17" t="s">
        <v>46</v>
      </c>
      <c r="E7877" s="17">
        <v>0.72868420190638405</v>
      </c>
      <c r="F7877" s="17">
        <v>0.49222098344502763</v>
      </c>
      <c r="G7877" s="17">
        <v>0.5353294340001914</v>
      </c>
    </row>
    <row r="7878" spans="1:7" x14ac:dyDescent="0.3">
      <c r="A7878" s="17" t="str">
        <f t="shared" si="128"/>
        <v>2023-24Knox CityE2</v>
      </c>
      <c r="B7878" s="17" t="s">
        <v>341</v>
      </c>
      <c r="C7878" s="17" t="s">
        <v>228</v>
      </c>
      <c r="D7878" s="17" t="s">
        <v>54</v>
      </c>
      <c r="E7878" s="17">
        <v>2781.5086206896553</v>
      </c>
      <c r="F7878" s="17">
        <v>3939.6593512161194</v>
      </c>
      <c r="G7878" s="17">
        <v>3161.416426636069</v>
      </c>
    </row>
    <row r="7879" spans="1:7" x14ac:dyDescent="0.3">
      <c r="A7879" s="17" t="str">
        <f t="shared" si="128"/>
        <v>2023-24Knox CityL1</v>
      </c>
      <c r="B7879" s="17" t="s">
        <v>341</v>
      </c>
      <c r="C7879" s="17" t="s">
        <v>228</v>
      </c>
      <c r="D7879" s="17" t="s">
        <v>63</v>
      </c>
      <c r="E7879" s="17">
        <v>1.6733300936561231</v>
      </c>
      <c r="F7879" s="17">
        <v>2.3761254416838233</v>
      </c>
      <c r="G7879" s="17">
        <v>2.1981844715754066</v>
      </c>
    </row>
    <row r="7880" spans="1:7" x14ac:dyDescent="0.3">
      <c r="A7880" s="17" t="str">
        <f t="shared" si="128"/>
        <v>2023-24Knox CityO5</v>
      </c>
      <c r="B7880" s="17" t="s">
        <v>341</v>
      </c>
      <c r="C7880" s="17" t="s">
        <v>228</v>
      </c>
      <c r="D7880" s="17" t="s">
        <v>70</v>
      </c>
      <c r="E7880" s="17">
        <v>1.6567543576500969</v>
      </c>
      <c r="F7880" s="17">
        <v>1.1641203003396829</v>
      </c>
      <c r="G7880" s="17">
        <v>1.3663169066803753</v>
      </c>
    </row>
    <row r="7881" spans="1:7" x14ac:dyDescent="0.3">
      <c r="A7881" s="17" t="str">
        <f t="shared" si="128"/>
        <v>2023-24Knox CityS1</v>
      </c>
      <c r="B7881" s="17" t="s">
        <v>341</v>
      </c>
      <c r="C7881" s="17" t="s">
        <v>228</v>
      </c>
      <c r="D7881" s="17" t="s">
        <v>116</v>
      </c>
      <c r="E7881" s="17">
        <v>0.75474798464985704</v>
      </c>
      <c r="F7881" s="17">
        <v>0.6663138766945218</v>
      </c>
      <c r="G7881" s="17">
        <v>0.69909156168943798</v>
      </c>
    </row>
    <row r="7882" spans="1:7" x14ac:dyDescent="0.3">
      <c r="A7882" s="17" t="str">
        <f t="shared" si="128"/>
        <v>2023-24Latrobe CityG2</v>
      </c>
      <c r="B7882" s="17" t="s">
        <v>341</v>
      </c>
      <c r="C7882" s="17" t="s">
        <v>258</v>
      </c>
      <c r="D7882" s="17" t="s">
        <v>22</v>
      </c>
      <c r="E7882" s="17">
        <v>50</v>
      </c>
      <c r="F7882" s="17">
        <v>54.075949367088604</v>
      </c>
      <c r="G7882" s="17">
        <v>49.4</v>
      </c>
    </row>
    <row r="7883" spans="1:7" x14ac:dyDescent="0.3">
      <c r="A7883" s="17" t="str">
        <f t="shared" si="128"/>
        <v>2023-24Latrobe CityR2</v>
      </c>
      <c r="B7883" s="17" t="s">
        <v>341</v>
      </c>
      <c r="C7883" s="17" t="s">
        <v>258</v>
      </c>
      <c r="D7883" s="17" t="s">
        <v>31</v>
      </c>
      <c r="E7883" s="17">
        <v>0.98446601941747569</v>
      </c>
      <c r="F7883" s="17">
        <v>0.96249981806303653</v>
      </c>
      <c r="G7883" s="17">
        <v>0.95079878117009586</v>
      </c>
    </row>
    <row r="7884" spans="1:7" x14ac:dyDescent="0.3">
      <c r="A7884" s="17" t="str">
        <f t="shared" si="128"/>
        <v>2023-24Latrobe CitySP2</v>
      </c>
      <c r="B7884" s="17" t="s">
        <v>341</v>
      </c>
      <c r="C7884" s="17" t="s">
        <v>258</v>
      </c>
      <c r="D7884" s="17" t="s">
        <v>38</v>
      </c>
      <c r="E7884" s="17">
        <v>0.81578947368421051</v>
      </c>
      <c r="F7884" s="17">
        <v>0.67723998981798017</v>
      </c>
      <c r="G7884" s="17">
        <v>0.67945352839016726</v>
      </c>
    </row>
    <row r="7885" spans="1:7" x14ac:dyDescent="0.3">
      <c r="A7885" s="17" t="str">
        <f t="shared" si="128"/>
        <v>2023-24Latrobe CityWC5</v>
      </c>
      <c r="B7885" s="17" t="s">
        <v>341</v>
      </c>
      <c r="C7885" s="17" t="s">
        <v>258</v>
      </c>
      <c r="D7885" s="17" t="s">
        <v>46</v>
      </c>
      <c r="E7885" s="17">
        <v>0.60682534320258341</v>
      </c>
      <c r="F7885" s="17">
        <v>0.49222098344502763</v>
      </c>
      <c r="G7885" s="17">
        <v>0.58100194776009317</v>
      </c>
    </row>
    <row r="7886" spans="1:7" x14ac:dyDescent="0.3">
      <c r="A7886" s="17" t="str">
        <f t="shared" si="128"/>
        <v>2023-24Latrobe CityE2</v>
      </c>
      <c r="B7886" s="17" t="s">
        <v>341</v>
      </c>
      <c r="C7886" s="17" t="s">
        <v>258</v>
      </c>
      <c r="D7886" s="17" t="s">
        <v>54</v>
      </c>
      <c r="E7886" s="17">
        <v>4114.8643636093866</v>
      </c>
      <c r="F7886" s="17">
        <v>3939.6593512161194</v>
      </c>
      <c r="G7886" s="17">
        <v>4416.4019618101793</v>
      </c>
    </row>
    <row r="7887" spans="1:7" x14ac:dyDescent="0.3">
      <c r="A7887" s="17" t="str">
        <f t="shared" si="128"/>
        <v>2023-24Latrobe CityL1</v>
      </c>
      <c r="B7887" s="17" t="s">
        <v>341</v>
      </c>
      <c r="C7887" s="17" t="s">
        <v>258</v>
      </c>
      <c r="D7887" s="17" t="s">
        <v>63</v>
      </c>
      <c r="E7887" s="17">
        <v>2.2908003833173618</v>
      </c>
      <c r="F7887" s="17">
        <v>2.3761254416838233</v>
      </c>
      <c r="G7887" s="17">
        <v>2.4189524682255197</v>
      </c>
    </row>
    <row r="7888" spans="1:7" x14ac:dyDescent="0.3">
      <c r="A7888" s="17" t="str">
        <f t="shared" si="128"/>
        <v>2023-24Latrobe CityO5</v>
      </c>
      <c r="B7888" s="17" t="s">
        <v>341</v>
      </c>
      <c r="C7888" s="17" t="s">
        <v>258</v>
      </c>
      <c r="D7888" s="17" t="s">
        <v>70</v>
      </c>
      <c r="E7888" s="17">
        <v>1.081616778542825</v>
      </c>
      <c r="F7888" s="17">
        <v>1.1641203003396829</v>
      </c>
      <c r="G7888" s="17">
        <v>0.93603468077388408</v>
      </c>
    </row>
    <row r="7889" spans="1:7" x14ac:dyDescent="0.3">
      <c r="A7889" s="17" t="str">
        <f t="shared" si="128"/>
        <v>2023-24Latrobe CityS1</v>
      </c>
      <c r="B7889" s="17" t="s">
        <v>341</v>
      </c>
      <c r="C7889" s="17" t="s">
        <v>258</v>
      </c>
      <c r="D7889" s="17" t="s">
        <v>116</v>
      </c>
      <c r="E7889" s="17">
        <v>0.69096237963778462</v>
      </c>
      <c r="F7889" s="17">
        <v>0.6663138766945218</v>
      </c>
      <c r="G7889" s="17">
        <v>0.65135561007776976</v>
      </c>
    </row>
    <row r="7890" spans="1:7" x14ac:dyDescent="0.3">
      <c r="A7890" s="17" t="str">
        <f t="shared" si="128"/>
        <v>2023-24Loddon ShireG2</v>
      </c>
      <c r="B7890" s="17" t="s">
        <v>341</v>
      </c>
      <c r="C7890" s="17" t="s">
        <v>229</v>
      </c>
      <c r="D7890" s="17" t="s">
        <v>22</v>
      </c>
      <c r="E7890" s="17">
        <v>50</v>
      </c>
      <c r="F7890" s="17">
        <v>54.075949367088604</v>
      </c>
      <c r="G7890" s="17">
        <v>51.157894736842103</v>
      </c>
    </row>
    <row r="7891" spans="1:7" x14ac:dyDescent="0.3">
      <c r="A7891" s="17" t="str">
        <f t="shared" si="128"/>
        <v>2023-24Loddon ShireR2</v>
      </c>
      <c r="B7891" s="17" t="s">
        <v>341</v>
      </c>
      <c r="C7891" s="17" t="s">
        <v>229</v>
      </c>
      <c r="D7891" s="17" t="s">
        <v>31</v>
      </c>
      <c r="E7891" s="17">
        <v>0.99001981761080227</v>
      </c>
      <c r="F7891" s="17">
        <v>0.96249981806303653</v>
      </c>
      <c r="G7891" s="17">
        <v>0.97523291142282253</v>
      </c>
    </row>
    <row r="7892" spans="1:7" x14ac:dyDescent="0.3">
      <c r="A7892" s="17" t="str">
        <f t="shared" si="128"/>
        <v>2023-24Loddon ShireSP2</v>
      </c>
      <c r="B7892" s="17" t="s">
        <v>341</v>
      </c>
      <c r="C7892" s="17" t="s">
        <v>229</v>
      </c>
      <c r="D7892" s="17" t="s">
        <v>38</v>
      </c>
      <c r="E7892" s="17">
        <v>0.96341463414634143</v>
      </c>
      <c r="F7892" s="17">
        <v>0.67723998981798017</v>
      </c>
      <c r="G7892" s="17">
        <v>0.67820898657678763</v>
      </c>
    </row>
    <row r="7893" spans="1:7" x14ac:dyDescent="0.3">
      <c r="A7893" s="17" t="str">
        <f t="shared" si="128"/>
        <v>2023-24Loddon ShireWC5</v>
      </c>
      <c r="B7893" s="17" t="s">
        <v>341</v>
      </c>
      <c r="C7893" s="17" t="s">
        <v>229</v>
      </c>
      <c r="D7893" s="17" t="s">
        <v>46</v>
      </c>
      <c r="E7893" s="17">
        <v>0.23211936844293973</v>
      </c>
      <c r="F7893" s="17">
        <v>0.49222098344502763</v>
      </c>
      <c r="G7893" s="17">
        <v>0.39519850687507446</v>
      </c>
    </row>
    <row r="7894" spans="1:7" x14ac:dyDescent="0.3">
      <c r="A7894" s="17" t="str">
        <f t="shared" si="128"/>
        <v>2023-24Loddon ShireE2</v>
      </c>
      <c r="B7894" s="17" t="s">
        <v>341</v>
      </c>
      <c r="C7894" s="17" t="s">
        <v>229</v>
      </c>
      <c r="D7894" s="17" t="s">
        <v>54</v>
      </c>
      <c r="E7894" s="17">
        <v>4962.7227624033912</v>
      </c>
      <c r="F7894" s="17">
        <v>3939.6593512161194</v>
      </c>
      <c r="G7894" s="17">
        <v>4388.8817454094269</v>
      </c>
    </row>
    <row r="7895" spans="1:7" x14ac:dyDescent="0.3">
      <c r="A7895" s="17" t="str">
        <f t="shared" si="128"/>
        <v>2023-24Loddon ShireL1</v>
      </c>
      <c r="B7895" s="17" t="s">
        <v>341</v>
      </c>
      <c r="C7895" s="17" t="s">
        <v>229</v>
      </c>
      <c r="D7895" s="17" t="s">
        <v>63</v>
      </c>
      <c r="E7895" s="17">
        <v>6.0929531734820817</v>
      </c>
      <c r="F7895" s="17">
        <v>2.3761254416838233</v>
      </c>
      <c r="G7895" s="17">
        <v>2.4069149305126598</v>
      </c>
    </row>
    <row r="7896" spans="1:7" x14ac:dyDescent="0.3">
      <c r="A7896" s="17" t="str">
        <f t="shared" si="128"/>
        <v>2023-24Loddon ShireO5</v>
      </c>
      <c r="B7896" s="17" t="s">
        <v>341</v>
      </c>
      <c r="C7896" s="17" t="s">
        <v>229</v>
      </c>
      <c r="D7896" s="17" t="s">
        <v>70</v>
      </c>
      <c r="E7896" s="17">
        <v>0.922303372063213</v>
      </c>
      <c r="F7896" s="17">
        <v>1.1641203003396829</v>
      </c>
      <c r="G7896" s="17">
        <v>1.1735742424407696</v>
      </c>
    </row>
    <row r="7897" spans="1:7" x14ac:dyDescent="0.3">
      <c r="A7897" s="17" t="str">
        <f t="shared" si="128"/>
        <v>2023-24Loddon ShireS1</v>
      </c>
      <c r="B7897" s="17" t="s">
        <v>341</v>
      </c>
      <c r="C7897" s="17" t="s">
        <v>229</v>
      </c>
      <c r="D7897" s="17" t="s">
        <v>116</v>
      </c>
      <c r="E7897" s="17">
        <v>0.4909155949465499</v>
      </c>
      <c r="F7897" s="17">
        <v>0.6663138766945218</v>
      </c>
      <c r="G7897" s="17">
        <v>0.62005747074135686</v>
      </c>
    </row>
    <row r="7898" spans="1:7" x14ac:dyDescent="0.3">
      <c r="A7898" s="17" t="str">
        <f t="shared" si="128"/>
        <v>2023-24Macedon Ranges ShireG2</v>
      </c>
      <c r="B7898" s="17" t="s">
        <v>341</v>
      </c>
      <c r="C7898" s="17" t="s">
        <v>230</v>
      </c>
      <c r="D7898" s="17" t="s">
        <v>22</v>
      </c>
      <c r="E7898" s="17">
        <v>49</v>
      </c>
      <c r="F7898" s="17">
        <v>54.075949367088604</v>
      </c>
      <c r="G7898" s="17">
        <v>48.263157894736842</v>
      </c>
    </row>
    <row r="7899" spans="1:7" x14ac:dyDescent="0.3">
      <c r="A7899" s="17" t="str">
        <f t="shared" si="128"/>
        <v>2023-24Macedon Ranges ShireR2</v>
      </c>
      <c r="B7899" s="17" t="s">
        <v>341</v>
      </c>
      <c r="C7899" s="17" t="s">
        <v>230</v>
      </c>
      <c r="D7899" s="17" t="s">
        <v>31</v>
      </c>
      <c r="E7899" s="17">
        <v>0.90423870607919687</v>
      </c>
      <c r="F7899" s="17">
        <v>0.96249981806303653</v>
      </c>
      <c r="G7899" s="17">
        <v>0.9640970333773593</v>
      </c>
    </row>
    <row r="7900" spans="1:7" x14ac:dyDescent="0.3">
      <c r="A7900" s="17" t="str">
        <f t="shared" si="128"/>
        <v>2023-24Macedon Ranges ShireSP2</v>
      </c>
      <c r="B7900" s="17" t="s">
        <v>341</v>
      </c>
      <c r="C7900" s="17" t="s">
        <v>230</v>
      </c>
      <c r="D7900" s="17" t="s">
        <v>38</v>
      </c>
      <c r="E7900" s="17">
        <v>0.43534482758620691</v>
      </c>
      <c r="F7900" s="17">
        <v>0.67723998981798017</v>
      </c>
      <c r="G7900" s="17">
        <v>0.63849358716380467</v>
      </c>
    </row>
    <row r="7901" spans="1:7" x14ac:dyDescent="0.3">
      <c r="A7901" s="17" t="str">
        <f t="shared" si="128"/>
        <v>2023-24Macedon Ranges ShireWC5</v>
      </c>
      <c r="B7901" s="17" t="s">
        <v>341</v>
      </c>
      <c r="C7901" s="17" t="s">
        <v>230</v>
      </c>
      <c r="D7901" s="17" t="s">
        <v>46</v>
      </c>
      <c r="E7901" s="17">
        <v>0.71654822260070594</v>
      </c>
      <c r="F7901" s="17">
        <v>0.49222098344502763</v>
      </c>
      <c r="G7901" s="17">
        <v>0.48988688958124327</v>
      </c>
    </row>
    <row r="7902" spans="1:7" x14ac:dyDescent="0.3">
      <c r="A7902" s="17" t="str">
        <f t="shared" si="128"/>
        <v>2023-24Macedon Ranges ShireE2</v>
      </c>
      <c r="B7902" s="17" t="s">
        <v>341</v>
      </c>
      <c r="C7902" s="17" t="s">
        <v>230</v>
      </c>
      <c r="D7902" s="17" t="s">
        <v>54</v>
      </c>
      <c r="E7902" s="17">
        <v>4441.3168724279831</v>
      </c>
      <c r="F7902" s="17">
        <v>3939.6593512161194</v>
      </c>
      <c r="G7902" s="17">
        <v>4337.9996214428083</v>
      </c>
    </row>
    <row r="7903" spans="1:7" x14ac:dyDescent="0.3">
      <c r="A7903" s="17" t="str">
        <f t="shared" si="128"/>
        <v>2023-24Macedon Ranges ShireL1</v>
      </c>
      <c r="B7903" s="17" t="s">
        <v>341</v>
      </c>
      <c r="C7903" s="17" t="s">
        <v>230</v>
      </c>
      <c r="D7903" s="17" t="s">
        <v>63</v>
      </c>
      <c r="E7903" s="17">
        <v>1.6496480053637277</v>
      </c>
      <c r="F7903" s="17">
        <v>2.3761254416838233</v>
      </c>
      <c r="G7903" s="17">
        <v>2.2679685509122529</v>
      </c>
    </row>
    <row r="7904" spans="1:7" x14ac:dyDescent="0.3">
      <c r="A7904" s="17" t="str">
        <f t="shared" si="128"/>
        <v>2023-24Macedon Ranges ShireO5</v>
      </c>
      <c r="B7904" s="17" t="s">
        <v>341</v>
      </c>
      <c r="C7904" s="17" t="s">
        <v>230</v>
      </c>
      <c r="D7904" s="17" t="s">
        <v>70</v>
      </c>
      <c r="E7904" s="17">
        <v>1.3123279648609079</v>
      </c>
      <c r="F7904" s="17">
        <v>1.1641203003396829</v>
      </c>
      <c r="G7904" s="17">
        <v>1.1051179197580099</v>
      </c>
    </row>
    <row r="7905" spans="1:7" x14ac:dyDescent="0.3">
      <c r="A7905" s="17" t="str">
        <f t="shared" si="128"/>
        <v>2023-24Macedon Ranges ShireS1</v>
      </c>
      <c r="B7905" s="17" t="s">
        <v>341</v>
      </c>
      <c r="C7905" s="17" t="s">
        <v>230</v>
      </c>
      <c r="D7905" s="17" t="s">
        <v>116</v>
      </c>
      <c r="E7905" s="17">
        <v>0.62109939034172945</v>
      </c>
      <c r="F7905" s="17">
        <v>0.6663138766945218</v>
      </c>
      <c r="G7905" s="17">
        <v>0.66561367284768158</v>
      </c>
    </row>
    <row r="7906" spans="1:7" x14ac:dyDescent="0.3">
      <c r="A7906" s="17" t="str">
        <f t="shared" si="128"/>
        <v>2023-24Manningham CityG2</v>
      </c>
      <c r="B7906" s="17" t="s">
        <v>341</v>
      </c>
      <c r="C7906" s="17" t="s">
        <v>231</v>
      </c>
      <c r="D7906" s="17" t="s">
        <v>22</v>
      </c>
      <c r="E7906" s="17">
        <v>55</v>
      </c>
      <c r="F7906" s="17">
        <v>54.075949367088604</v>
      </c>
      <c r="G7906" s="17">
        <v>61.045454545454547</v>
      </c>
    </row>
    <row r="7907" spans="1:7" x14ac:dyDescent="0.3">
      <c r="A7907" s="17" t="str">
        <f t="shared" si="128"/>
        <v>2023-24Manningham CityR2</v>
      </c>
      <c r="B7907" s="17" t="s">
        <v>341</v>
      </c>
      <c r="C7907" s="17" t="s">
        <v>231</v>
      </c>
      <c r="D7907" s="17" t="s">
        <v>31</v>
      </c>
      <c r="E7907" s="17">
        <v>0.95884370406663411</v>
      </c>
      <c r="F7907" s="17">
        <v>0.96249981806303653</v>
      </c>
      <c r="G7907" s="17">
        <v>0.95006500387061021</v>
      </c>
    </row>
    <row r="7908" spans="1:7" x14ac:dyDescent="0.3">
      <c r="A7908" s="17" t="str">
        <f t="shared" si="128"/>
        <v>2023-24Manningham CitySP2</v>
      </c>
      <c r="B7908" s="17" t="s">
        <v>341</v>
      </c>
      <c r="C7908" s="17" t="s">
        <v>231</v>
      </c>
      <c r="D7908" s="17" t="s">
        <v>38</v>
      </c>
      <c r="E7908" s="17">
        <v>0.90214477211796251</v>
      </c>
      <c r="F7908" s="17">
        <v>0.67723998981798017</v>
      </c>
      <c r="G7908" s="17">
        <v>0.74580371543978918</v>
      </c>
    </row>
    <row r="7909" spans="1:7" x14ac:dyDescent="0.3">
      <c r="A7909" s="17" t="str">
        <f t="shared" si="128"/>
        <v>2023-24Manningham CityWC5</v>
      </c>
      <c r="B7909" s="17" t="s">
        <v>341</v>
      </c>
      <c r="C7909" s="17" t="s">
        <v>231</v>
      </c>
      <c r="D7909" s="17" t="s">
        <v>46</v>
      </c>
      <c r="E7909" s="17">
        <v>0.75510428633196058</v>
      </c>
      <c r="F7909" s="17">
        <v>0.49222098344502763</v>
      </c>
      <c r="G7909" s="17">
        <v>0.5353294340001914</v>
      </c>
    </row>
    <row r="7910" spans="1:7" x14ac:dyDescent="0.3">
      <c r="A7910" s="17" t="str">
        <f t="shared" si="128"/>
        <v>2023-24Manningham CityE2</v>
      </c>
      <c r="B7910" s="17" t="s">
        <v>341</v>
      </c>
      <c r="C7910" s="17" t="s">
        <v>231</v>
      </c>
      <c r="D7910" s="17" t="s">
        <v>54</v>
      </c>
      <c r="E7910" s="17">
        <v>2862.3712305675222</v>
      </c>
      <c r="F7910" s="17">
        <v>3939.6593512161194</v>
      </c>
      <c r="G7910" s="17">
        <v>3161.416426636069</v>
      </c>
    </row>
    <row r="7911" spans="1:7" x14ac:dyDescent="0.3">
      <c r="A7911" s="17" t="str">
        <f t="shared" si="128"/>
        <v>2023-24Manningham CityL1</v>
      </c>
      <c r="B7911" s="17" t="s">
        <v>341</v>
      </c>
      <c r="C7911" s="17" t="s">
        <v>231</v>
      </c>
      <c r="D7911" s="17" t="s">
        <v>63</v>
      </c>
      <c r="E7911" s="17">
        <v>1.8268435727333909</v>
      </c>
      <c r="F7911" s="17">
        <v>2.3761254416838233</v>
      </c>
      <c r="G7911" s="17">
        <v>2.1981844715754066</v>
      </c>
    </row>
    <row r="7912" spans="1:7" x14ac:dyDescent="0.3">
      <c r="A7912" s="17" t="str">
        <f t="shared" si="128"/>
        <v>2023-24Manningham CityO5</v>
      </c>
      <c r="B7912" s="17" t="s">
        <v>341</v>
      </c>
      <c r="C7912" s="17" t="s">
        <v>231</v>
      </c>
      <c r="D7912" s="17" t="s">
        <v>70</v>
      </c>
      <c r="E7912" s="17">
        <v>1.1046481005991178</v>
      </c>
      <c r="F7912" s="17">
        <v>1.1641203003396829</v>
      </c>
      <c r="G7912" s="17">
        <v>1.3663169066803753</v>
      </c>
    </row>
    <row r="7913" spans="1:7" x14ac:dyDescent="0.3">
      <c r="A7913" s="17" t="str">
        <f t="shared" si="128"/>
        <v>2023-24Manningham CityS1</v>
      </c>
      <c r="B7913" s="17" t="s">
        <v>341</v>
      </c>
      <c r="C7913" s="17" t="s">
        <v>231</v>
      </c>
      <c r="D7913" s="17" t="s">
        <v>116</v>
      </c>
      <c r="E7913" s="17">
        <v>0.83203308007251542</v>
      </c>
      <c r="F7913" s="17">
        <v>0.6663138766945218</v>
      </c>
      <c r="G7913" s="17">
        <v>0.69909156168943798</v>
      </c>
    </row>
    <row r="7914" spans="1:7" x14ac:dyDescent="0.3">
      <c r="A7914" s="17" t="str">
        <f t="shared" si="128"/>
        <v>2023-24Mansfield ShireG2</v>
      </c>
      <c r="B7914" s="17" t="s">
        <v>341</v>
      </c>
      <c r="C7914" s="17" t="s">
        <v>232</v>
      </c>
      <c r="D7914" s="17" t="s">
        <v>22</v>
      </c>
      <c r="E7914" s="17">
        <v>59</v>
      </c>
      <c r="F7914" s="17">
        <v>54.075949367088604</v>
      </c>
      <c r="G7914" s="17">
        <v>51.157894736842103</v>
      </c>
    </row>
    <row r="7915" spans="1:7" x14ac:dyDescent="0.3">
      <c r="A7915" s="17" t="str">
        <f t="shared" si="128"/>
        <v>2023-24Mansfield ShireR2</v>
      </c>
      <c r="B7915" s="17" t="s">
        <v>341</v>
      </c>
      <c r="C7915" s="17" t="s">
        <v>232</v>
      </c>
      <c r="D7915" s="17" t="s">
        <v>31</v>
      </c>
      <c r="E7915" s="17">
        <v>0.99009900990098998</v>
      </c>
      <c r="F7915" s="17">
        <v>0.96249981806303653</v>
      </c>
      <c r="G7915" s="17">
        <v>0.97523291142282253</v>
      </c>
    </row>
    <row r="7916" spans="1:7" x14ac:dyDescent="0.3">
      <c r="A7916" s="17" t="str">
        <f t="shared" si="128"/>
        <v>2023-24Mansfield ShireSP2</v>
      </c>
      <c r="B7916" s="17" t="s">
        <v>341</v>
      </c>
      <c r="C7916" s="17" t="s">
        <v>232</v>
      </c>
      <c r="D7916" s="17" t="s">
        <v>38</v>
      </c>
      <c r="E7916" s="17">
        <v>0.80225988700564976</v>
      </c>
      <c r="F7916" s="17">
        <v>0.67723998981798017</v>
      </c>
      <c r="G7916" s="17">
        <v>0.67820898657678763</v>
      </c>
    </row>
    <row r="7917" spans="1:7" x14ac:dyDescent="0.3">
      <c r="A7917" s="17" t="str">
        <f t="shared" si="128"/>
        <v>2023-24Mansfield ShireWC5</v>
      </c>
      <c r="B7917" s="17" t="s">
        <v>341</v>
      </c>
      <c r="C7917" s="17" t="s">
        <v>232</v>
      </c>
      <c r="D7917" s="17" t="s">
        <v>46</v>
      </c>
      <c r="E7917" s="17">
        <v>0.29734289329396874</v>
      </c>
      <c r="F7917" s="17">
        <v>0.49222098344502763</v>
      </c>
      <c r="G7917" s="17">
        <v>0.39519850687507446</v>
      </c>
    </row>
    <row r="7918" spans="1:7" x14ac:dyDescent="0.3">
      <c r="A7918" s="17" t="str">
        <f t="shared" si="128"/>
        <v>2023-24Mansfield ShireE2</v>
      </c>
      <c r="B7918" s="17" t="s">
        <v>341</v>
      </c>
      <c r="C7918" s="17" t="s">
        <v>232</v>
      </c>
      <c r="D7918" s="17" t="s">
        <v>54</v>
      </c>
      <c r="E7918" s="17">
        <v>3793.565683646113</v>
      </c>
      <c r="F7918" s="17">
        <v>3939.6593512161194</v>
      </c>
      <c r="G7918" s="17">
        <v>4388.8817454094269</v>
      </c>
    </row>
    <row r="7919" spans="1:7" x14ac:dyDescent="0.3">
      <c r="A7919" s="17" t="str">
        <f t="shared" si="128"/>
        <v>2023-24Mansfield ShireL1</v>
      </c>
      <c r="B7919" s="17" t="s">
        <v>341</v>
      </c>
      <c r="C7919" s="17" t="s">
        <v>232</v>
      </c>
      <c r="D7919" s="17" t="s">
        <v>63</v>
      </c>
      <c r="E7919" s="17">
        <v>1.1372820919175912</v>
      </c>
      <c r="F7919" s="17">
        <v>2.3761254416838233</v>
      </c>
      <c r="G7919" s="17">
        <v>2.4069149305126598</v>
      </c>
    </row>
    <row r="7920" spans="1:7" x14ac:dyDescent="0.3">
      <c r="A7920" s="17" t="str">
        <f t="shared" si="128"/>
        <v>2023-24Mansfield ShireO5</v>
      </c>
      <c r="B7920" s="17" t="s">
        <v>341</v>
      </c>
      <c r="C7920" s="17" t="s">
        <v>232</v>
      </c>
      <c r="D7920" s="17" t="s">
        <v>70</v>
      </c>
      <c r="E7920" s="17">
        <v>2.279157894736842</v>
      </c>
      <c r="F7920" s="17">
        <v>1.1641203003396829</v>
      </c>
      <c r="G7920" s="17">
        <v>1.1735742424407696</v>
      </c>
    </row>
    <row r="7921" spans="1:7" x14ac:dyDescent="0.3">
      <c r="A7921" s="17" t="str">
        <f t="shared" ref="A7921:A7984" si="129">CONCATENATE(B7921,C7921,D7921)</f>
        <v>2023-24Mansfield ShireS1</v>
      </c>
      <c r="B7921" s="17" t="s">
        <v>341</v>
      </c>
      <c r="C7921" s="17" t="s">
        <v>232</v>
      </c>
      <c r="D7921" s="17" t="s">
        <v>116</v>
      </c>
      <c r="E7921" s="17">
        <v>0.62071605024181487</v>
      </c>
      <c r="F7921" s="17">
        <v>0.6663138766945218</v>
      </c>
      <c r="G7921" s="17">
        <v>0.62005747074135686</v>
      </c>
    </row>
    <row r="7922" spans="1:7" x14ac:dyDescent="0.3">
      <c r="A7922" s="17" t="str">
        <f t="shared" si="129"/>
        <v>2023-24Maribyrnong CityG2</v>
      </c>
      <c r="B7922" s="17" t="s">
        <v>341</v>
      </c>
      <c r="C7922" s="17" t="s">
        <v>233</v>
      </c>
      <c r="D7922" s="17" t="s">
        <v>22</v>
      </c>
      <c r="E7922" s="17">
        <v>69</v>
      </c>
      <c r="F7922" s="17">
        <v>54.075949367088604</v>
      </c>
      <c r="G7922" s="17">
        <v>61.045454545454547</v>
      </c>
    </row>
    <row r="7923" spans="1:7" x14ac:dyDescent="0.3">
      <c r="A7923" s="17" t="str">
        <f t="shared" si="129"/>
        <v>2023-24Maribyrnong CityR2</v>
      </c>
      <c r="B7923" s="17" t="s">
        <v>341</v>
      </c>
      <c r="C7923" s="17" t="s">
        <v>233</v>
      </c>
      <c r="D7923" s="17" t="s">
        <v>31</v>
      </c>
      <c r="E7923" s="17">
        <v>0.89613597218159957</v>
      </c>
      <c r="F7923" s="17">
        <v>0.96249981806303653</v>
      </c>
      <c r="G7923" s="17">
        <v>0.95006500387061021</v>
      </c>
    </row>
    <row r="7924" spans="1:7" x14ac:dyDescent="0.3">
      <c r="A7924" s="17" t="str">
        <f t="shared" si="129"/>
        <v>2023-24Maribyrnong CitySP2</v>
      </c>
      <c r="B7924" s="17" t="s">
        <v>341</v>
      </c>
      <c r="C7924" s="17" t="s">
        <v>233</v>
      </c>
      <c r="D7924" s="17" t="s">
        <v>38</v>
      </c>
      <c r="E7924" s="17">
        <v>0.73658536585365852</v>
      </c>
      <c r="F7924" s="17">
        <v>0.67723998981798017</v>
      </c>
      <c r="G7924" s="17">
        <v>0.74580371543978918</v>
      </c>
    </row>
    <row r="7925" spans="1:7" x14ac:dyDescent="0.3">
      <c r="A7925" s="17" t="str">
        <f t="shared" si="129"/>
        <v>2023-24Maribyrnong CityWC5</v>
      </c>
      <c r="B7925" s="17" t="s">
        <v>341</v>
      </c>
      <c r="C7925" s="17" t="s">
        <v>233</v>
      </c>
      <c r="D7925" s="17" t="s">
        <v>46</v>
      </c>
      <c r="E7925" s="17">
        <v>0.42068510283490829</v>
      </c>
      <c r="F7925" s="17">
        <v>0.49222098344502763</v>
      </c>
      <c r="G7925" s="17">
        <v>0.5353294340001914</v>
      </c>
    </row>
    <row r="7926" spans="1:7" x14ac:dyDescent="0.3">
      <c r="A7926" s="17" t="str">
        <f t="shared" si="129"/>
        <v>2023-24Maribyrnong CityE2</v>
      </c>
      <c r="B7926" s="17" t="s">
        <v>341</v>
      </c>
      <c r="C7926" s="17" t="s">
        <v>233</v>
      </c>
      <c r="D7926" s="17" t="s">
        <v>54</v>
      </c>
      <c r="E7926" s="17">
        <v>3247.6382978723404</v>
      </c>
      <c r="F7926" s="17">
        <v>3939.6593512161194</v>
      </c>
      <c r="G7926" s="17">
        <v>3161.416426636069</v>
      </c>
    </row>
    <row r="7927" spans="1:7" x14ac:dyDescent="0.3">
      <c r="A7927" s="17" t="str">
        <f t="shared" si="129"/>
        <v>2023-24Maribyrnong CityL1</v>
      </c>
      <c r="B7927" s="17" t="s">
        <v>341</v>
      </c>
      <c r="C7927" s="17" t="s">
        <v>233</v>
      </c>
      <c r="D7927" s="17" t="s">
        <v>63</v>
      </c>
      <c r="E7927" s="17">
        <v>3.6014554189628374</v>
      </c>
      <c r="F7927" s="17">
        <v>2.3761254416838233</v>
      </c>
      <c r="G7927" s="17">
        <v>2.1981844715754066</v>
      </c>
    </row>
    <row r="7928" spans="1:7" x14ac:dyDescent="0.3">
      <c r="A7928" s="17" t="str">
        <f t="shared" si="129"/>
        <v>2023-24Maribyrnong CityO5</v>
      </c>
      <c r="B7928" s="17" t="s">
        <v>341</v>
      </c>
      <c r="C7928" s="17" t="s">
        <v>233</v>
      </c>
      <c r="D7928" s="17" t="s">
        <v>70</v>
      </c>
      <c r="E7928" s="17">
        <v>2.7781172991621488</v>
      </c>
      <c r="F7928" s="17">
        <v>1.1641203003396829</v>
      </c>
      <c r="G7928" s="17">
        <v>1.3663169066803753</v>
      </c>
    </row>
    <row r="7929" spans="1:7" x14ac:dyDescent="0.3">
      <c r="A7929" s="17" t="str">
        <f t="shared" si="129"/>
        <v>2023-24Maribyrnong CityS1</v>
      </c>
      <c r="B7929" s="17" t="s">
        <v>341</v>
      </c>
      <c r="C7929" s="17" t="s">
        <v>233</v>
      </c>
      <c r="D7929" s="17" t="s">
        <v>116</v>
      </c>
      <c r="E7929" s="17">
        <v>0.76235995729694572</v>
      </c>
      <c r="F7929" s="17">
        <v>0.6663138766945218</v>
      </c>
      <c r="G7929" s="17">
        <v>0.69909156168943798</v>
      </c>
    </row>
    <row r="7930" spans="1:7" x14ac:dyDescent="0.3">
      <c r="A7930" s="17" t="str">
        <f t="shared" si="129"/>
        <v>2023-24Maroondah CityG2</v>
      </c>
      <c r="B7930" s="17" t="s">
        <v>341</v>
      </c>
      <c r="C7930" s="17" t="s">
        <v>234</v>
      </c>
      <c r="D7930" s="17" t="s">
        <v>22</v>
      </c>
      <c r="E7930" s="17">
        <v>59</v>
      </c>
      <c r="F7930" s="17">
        <v>54.075949367088604</v>
      </c>
      <c r="G7930" s="17">
        <v>61.045454545454547</v>
      </c>
    </row>
    <row r="7931" spans="1:7" x14ac:dyDescent="0.3">
      <c r="A7931" s="17" t="str">
        <f t="shared" si="129"/>
        <v>2023-24Maroondah CityR2</v>
      </c>
      <c r="B7931" s="17" t="s">
        <v>341</v>
      </c>
      <c r="C7931" s="17" t="s">
        <v>234</v>
      </c>
      <c r="D7931" s="17" t="s">
        <v>31</v>
      </c>
      <c r="E7931" s="17">
        <v>0.98113207547169812</v>
      </c>
      <c r="F7931" s="17">
        <v>0.96249981806303653</v>
      </c>
      <c r="G7931" s="17">
        <v>0.95006500387061021</v>
      </c>
    </row>
    <row r="7932" spans="1:7" x14ac:dyDescent="0.3">
      <c r="A7932" s="17" t="str">
        <f t="shared" si="129"/>
        <v>2023-24Maroondah CitySP2</v>
      </c>
      <c r="B7932" s="17" t="s">
        <v>341</v>
      </c>
      <c r="C7932" s="17" t="s">
        <v>234</v>
      </c>
      <c r="D7932" s="17" t="s">
        <v>38</v>
      </c>
      <c r="E7932" s="17">
        <v>0.75670498084291182</v>
      </c>
      <c r="F7932" s="17">
        <v>0.67723998981798017</v>
      </c>
      <c r="G7932" s="17">
        <v>0.74580371543978918</v>
      </c>
    </row>
    <row r="7933" spans="1:7" x14ac:dyDescent="0.3">
      <c r="A7933" s="17" t="str">
        <f t="shared" si="129"/>
        <v>2023-24Maroondah CityWC5</v>
      </c>
      <c r="B7933" s="17" t="s">
        <v>341</v>
      </c>
      <c r="C7933" s="17" t="s">
        <v>234</v>
      </c>
      <c r="D7933" s="17" t="s">
        <v>46</v>
      </c>
      <c r="E7933" s="17">
        <v>0.5930245802674442</v>
      </c>
      <c r="F7933" s="17">
        <v>0.49222098344502763</v>
      </c>
      <c r="G7933" s="17">
        <v>0.5353294340001914</v>
      </c>
    </row>
    <row r="7934" spans="1:7" x14ac:dyDescent="0.3">
      <c r="A7934" s="17" t="str">
        <f t="shared" si="129"/>
        <v>2023-24Maroondah CityE2</v>
      </c>
      <c r="B7934" s="17" t="s">
        <v>341</v>
      </c>
      <c r="C7934" s="17" t="s">
        <v>234</v>
      </c>
      <c r="D7934" s="17" t="s">
        <v>54</v>
      </c>
      <c r="E7934" s="17">
        <v>2991.4528301886794</v>
      </c>
      <c r="F7934" s="17">
        <v>3939.6593512161194</v>
      </c>
      <c r="G7934" s="17">
        <v>3161.416426636069</v>
      </c>
    </row>
    <row r="7935" spans="1:7" x14ac:dyDescent="0.3">
      <c r="A7935" s="17" t="str">
        <f t="shared" si="129"/>
        <v>2023-24Maroondah CityL1</v>
      </c>
      <c r="B7935" s="17" t="s">
        <v>341</v>
      </c>
      <c r="C7935" s="17" t="s">
        <v>234</v>
      </c>
      <c r="D7935" s="17" t="s">
        <v>63</v>
      </c>
      <c r="E7935" s="17">
        <v>1.3950917196924733</v>
      </c>
      <c r="F7935" s="17">
        <v>2.3761254416838233</v>
      </c>
      <c r="G7935" s="17">
        <v>2.1981844715754066</v>
      </c>
    </row>
    <row r="7936" spans="1:7" x14ac:dyDescent="0.3">
      <c r="A7936" s="17" t="str">
        <f t="shared" si="129"/>
        <v>2023-24Maroondah CityO5</v>
      </c>
      <c r="B7936" s="17" t="s">
        <v>341</v>
      </c>
      <c r="C7936" s="17" t="s">
        <v>234</v>
      </c>
      <c r="D7936" s="17" t="s">
        <v>70</v>
      </c>
      <c r="E7936" s="17">
        <v>0.9538927827240008</v>
      </c>
      <c r="F7936" s="17">
        <v>1.1641203003396829</v>
      </c>
      <c r="G7936" s="17">
        <v>1.3663169066803753</v>
      </c>
    </row>
    <row r="7937" spans="1:7" x14ac:dyDescent="0.3">
      <c r="A7937" s="17" t="str">
        <f t="shared" si="129"/>
        <v>2023-24Maroondah CityS1</v>
      </c>
      <c r="B7937" s="17" t="s">
        <v>341</v>
      </c>
      <c r="C7937" s="17" t="s">
        <v>234</v>
      </c>
      <c r="D7937" s="17" t="s">
        <v>116</v>
      </c>
      <c r="E7937" s="17">
        <v>0.65741264999726035</v>
      </c>
      <c r="F7937" s="17">
        <v>0.6663138766945218</v>
      </c>
      <c r="G7937" s="17">
        <v>0.69909156168943798</v>
      </c>
    </row>
    <row r="7938" spans="1:7" x14ac:dyDescent="0.3">
      <c r="A7938" s="17" t="str">
        <f t="shared" si="129"/>
        <v>2023-24Melbourne CityG2</v>
      </c>
      <c r="B7938" s="17" t="s">
        <v>341</v>
      </c>
      <c r="C7938" s="17" t="s">
        <v>235</v>
      </c>
      <c r="D7938" s="17" t="s">
        <v>22</v>
      </c>
      <c r="E7938" s="17">
        <v>58</v>
      </c>
      <c r="F7938" s="17">
        <v>54.075949367088604</v>
      </c>
      <c r="G7938" s="17">
        <v>61.045454545454547</v>
      </c>
    </row>
    <row r="7939" spans="1:7" x14ac:dyDescent="0.3">
      <c r="A7939" s="17" t="str">
        <f t="shared" si="129"/>
        <v>2023-24Melbourne CityR2</v>
      </c>
      <c r="B7939" s="17" t="s">
        <v>341</v>
      </c>
      <c r="C7939" s="17" t="s">
        <v>235</v>
      </c>
      <c r="D7939" s="17" t="s">
        <v>31</v>
      </c>
      <c r="E7939" s="17">
        <v>0.91152639779000988</v>
      </c>
      <c r="F7939" s="17">
        <v>0.96249981806303653</v>
      </c>
      <c r="G7939" s="17">
        <v>0.95006500387061021</v>
      </c>
    </row>
    <row r="7940" spans="1:7" x14ac:dyDescent="0.3">
      <c r="A7940" s="17" t="str">
        <f t="shared" si="129"/>
        <v>2023-24Melbourne CitySP2</v>
      </c>
      <c r="B7940" s="17" t="s">
        <v>341</v>
      </c>
      <c r="C7940" s="17" t="s">
        <v>235</v>
      </c>
      <c r="D7940" s="17" t="s">
        <v>38</v>
      </c>
      <c r="E7940" s="17">
        <v>0.72063178677196449</v>
      </c>
      <c r="F7940" s="17">
        <v>0.67723998981798017</v>
      </c>
      <c r="G7940" s="17">
        <v>0.74580371543978918</v>
      </c>
    </row>
    <row r="7941" spans="1:7" x14ac:dyDescent="0.3">
      <c r="A7941" s="17" t="str">
        <f t="shared" si="129"/>
        <v>2023-24Melbourne CityWC5</v>
      </c>
      <c r="B7941" s="17" t="s">
        <v>341</v>
      </c>
      <c r="C7941" s="17" t="s">
        <v>235</v>
      </c>
      <c r="D7941" s="17" t="s">
        <v>46</v>
      </c>
      <c r="E7941" s="17">
        <v>0.2904625184782465</v>
      </c>
      <c r="F7941" s="17">
        <v>0.49222098344502763</v>
      </c>
      <c r="G7941" s="17">
        <v>0.5353294340001914</v>
      </c>
    </row>
    <row r="7942" spans="1:7" x14ac:dyDescent="0.3">
      <c r="A7942" s="17" t="str">
        <f t="shared" si="129"/>
        <v>2023-24Melbourne CityE2</v>
      </c>
      <c r="B7942" s="17" t="s">
        <v>341</v>
      </c>
      <c r="C7942" s="17" t="s">
        <v>235</v>
      </c>
      <c r="D7942" s="17" t="s">
        <v>54</v>
      </c>
      <c r="E7942" s="17">
        <v>3977.4982381959126</v>
      </c>
      <c r="F7942" s="17">
        <v>3939.6593512161194</v>
      </c>
      <c r="G7942" s="17">
        <v>3161.416426636069</v>
      </c>
    </row>
    <row r="7943" spans="1:7" x14ac:dyDescent="0.3">
      <c r="A7943" s="17" t="str">
        <f t="shared" si="129"/>
        <v>2023-24Melbourne CityL1</v>
      </c>
      <c r="B7943" s="17" t="s">
        <v>341</v>
      </c>
      <c r="C7943" s="17" t="s">
        <v>235</v>
      </c>
      <c r="D7943" s="17" t="s">
        <v>63</v>
      </c>
      <c r="E7943" s="17">
        <v>0.65548982847561044</v>
      </c>
      <c r="F7943" s="17">
        <v>2.3761254416838233</v>
      </c>
      <c r="G7943" s="17">
        <v>2.1981844715754066</v>
      </c>
    </row>
    <row r="7944" spans="1:7" x14ac:dyDescent="0.3">
      <c r="A7944" s="17" t="str">
        <f t="shared" si="129"/>
        <v>2023-24Melbourne CityO5</v>
      </c>
      <c r="B7944" s="17" t="s">
        <v>341</v>
      </c>
      <c r="C7944" s="17" t="s">
        <v>235</v>
      </c>
      <c r="D7944" s="17" t="s">
        <v>70</v>
      </c>
      <c r="E7944" s="17">
        <v>1.1259243828767838</v>
      </c>
      <c r="F7944" s="17">
        <v>1.1641203003396829</v>
      </c>
      <c r="G7944" s="17">
        <v>1.3663169066803753</v>
      </c>
    </row>
    <row r="7945" spans="1:7" x14ac:dyDescent="0.3">
      <c r="A7945" s="17" t="str">
        <f t="shared" si="129"/>
        <v>2023-24Melbourne CityS1</v>
      </c>
      <c r="B7945" s="17" t="s">
        <v>341</v>
      </c>
      <c r="C7945" s="17" t="s">
        <v>235</v>
      </c>
      <c r="D7945" s="17" t="s">
        <v>116</v>
      </c>
      <c r="E7945" s="17">
        <v>0.68225318274855928</v>
      </c>
      <c r="F7945" s="17">
        <v>0.6663138766945218</v>
      </c>
      <c r="G7945" s="17">
        <v>0.69909156168943798</v>
      </c>
    </row>
    <row r="7946" spans="1:7" x14ac:dyDescent="0.3">
      <c r="A7946" s="17" t="str">
        <f t="shared" si="129"/>
        <v>2023-24Melton CityG2</v>
      </c>
      <c r="B7946" s="17" t="s">
        <v>341</v>
      </c>
      <c r="C7946" s="17" t="s">
        <v>236</v>
      </c>
      <c r="D7946" s="17" t="s">
        <v>22</v>
      </c>
      <c r="E7946" s="17">
        <v>69</v>
      </c>
      <c r="F7946" s="17">
        <v>54.075949367088604</v>
      </c>
      <c r="G7946" s="17">
        <v>60.666666666666664</v>
      </c>
    </row>
    <row r="7947" spans="1:7" x14ac:dyDescent="0.3">
      <c r="A7947" s="17" t="str">
        <f t="shared" si="129"/>
        <v>2023-24Melton CityR2</v>
      </c>
      <c r="B7947" s="17" t="s">
        <v>341</v>
      </c>
      <c r="C7947" s="17" t="s">
        <v>236</v>
      </c>
      <c r="D7947" s="17" t="s">
        <v>31</v>
      </c>
      <c r="E7947" s="17">
        <v>0.97063419670067808</v>
      </c>
      <c r="F7947" s="17">
        <v>0.96249981806303653</v>
      </c>
      <c r="G7947" s="17">
        <v>0.97564430876911823</v>
      </c>
    </row>
    <row r="7948" spans="1:7" x14ac:dyDescent="0.3">
      <c r="A7948" s="17" t="str">
        <f t="shared" si="129"/>
        <v>2023-24Melton CitySP2</v>
      </c>
      <c r="B7948" s="17" t="s">
        <v>341</v>
      </c>
      <c r="C7948" s="17" t="s">
        <v>236</v>
      </c>
      <c r="D7948" s="17" t="s">
        <v>38</v>
      </c>
      <c r="E7948" s="17">
        <v>0.52800000000000002</v>
      </c>
      <c r="F7948" s="17">
        <v>0.67723998981798017</v>
      </c>
      <c r="G7948" s="17">
        <v>0.58693258566357209</v>
      </c>
    </row>
    <row r="7949" spans="1:7" x14ac:dyDescent="0.3">
      <c r="A7949" s="17" t="str">
        <f t="shared" si="129"/>
        <v>2023-24Melton CityWC5</v>
      </c>
      <c r="B7949" s="17" t="s">
        <v>341</v>
      </c>
      <c r="C7949" s="17" t="s">
        <v>236</v>
      </c>
      <c r="D7949" s="17" t="s">
        <v>46</v>
      </c>
      <c r="E7949" s="17">
        <v>0.39727324306758477</v>
      </c>
      <c r="F7949" s="17">
        <v>0.49222098344502763</v>
      </c>
      <c r="G7949" s="17">
        <v>0.49795201487577895</v>
      </c>
    </row>
    <row r="7950" spans="1:7" x14ac:dyDescent="0.3">
      <c r="A7950" s="17" t="str">
        <f t="shared" si="129"/>
        <v>2023-24Melton CityE2</v>
      </c>
      <c r="B7950" s="17" t="s">
        <v>341</v>
      </c>
      <c r="C7950" s="17" t="s">
        <v>236</v>
      </c>
      <c r="D7950" s="17" t="s">
        <v>54</v>
      </c>
      <c r="E7950" s="17">
        <v>2994.284090909091</v>
      </c>
      <c r="F7950" s="17">
        <v>3939.6593512161194</v>
      </c>
      <c r="G7950" s="17">
        <v>3523.0179746428466</v>
      </c>
    </row>
    <row r="7951" spans="1:7" x14ac:dyDescent="0.3">
      <c r="A7951" s="17" t="str">
        <f t="shared" si="129"/>
        <v>2023-24Melton CityL1</v>
      </c>
      <c r="B7951" s="17" t="s">
        <v>341</v>
      </c>
      <c r="C7951" s="17" t="s">
        <v>236</v>
      </c>
      <c r="D7951" s="17" t="s">
        <v>63</v>
      </c>
      <c r="E7951" s="17">
        <v>3.3735761262576922</v>
      </c>
      <c r="F7951" s="17">
        <v>2.3761254416838233</v>
      </c>
      <c r="G7951" s="17">
        <v>2.9268378543371791</v>
      </c>
    </row>
    <row r="7952" spans="1:7" x14ac:dyDescent="0.3">
      <c r="A7952" s="17" t="str">
        <f t="shared" si="129"/>
        <v>2023-24Melton CityO5</v>
      </c>
      <c r="B7952" s="17" t="s">
        <v>341</v>
      </c>
      <c r="C7952" s="17" t="s">
        <v>236</v>
      </c>
      <c r="D7952" s="17" t="s">
        <v>70</v>
      </c>
      <c r="E7952" s="17">
        <v>0.91774460438054906</v>
      </c>
      <c r="F7952" s="17">
        <v>1.1641203003396829</v>
      </c>
      <c r="G7952" s="17">
        <v>1.0278926544834488</v>
      </c>
    </row>
    <row r="7953" spans="1:7" x14ac:dyDescent="0.3">
      <c r="A7953" s="17" t="str">
        <f t="shared" si="129"/>
        <v>2023-24Melton CityS1</v>
      </c>
      <c r="B7953" s="17" t="s">
        <v>341</v>
      </c>
      <c r="C7953" s="17" t="s">
        <v>236</v>
      </c>
      <c r="D7953" s="17" t="s">
        <v>116</v>
      </c>
      <c r="E7953" s="17">
        <v>0.586144901432327</v>
      </c>
      <c r="F7953" s="17">
        <v>0.6663138766945218</v>
      </c>
      <c r="G7953" s="17">
        <v>0.70194156363668314</v>
      </c>
    </row>
    <row r="7954" spans="1:7" x14ac:dyDescent="0.3">
      <c r="A7954" s="17" t="str">
        <f t="shared" si="129"/>
        <v>2023-24Merri-bek CityG2</v>
      </c>
      <c r="B7954" s="17" t="s">
        <v>341</v>
      </c>
      <c r="C7954" s="17" t="s">
        <v>241</v>
      </c>
      <c r="D7954" s="17" t="s">
        <v>22</v>
      </c>
      <c r="E7954" s="17">
        <v>69</v>
      </c>
      <c r="F7954" s="17">
        <v>54.075949367088604</v>
      </c>
      <c r="G7954" s="17">
        <v>61.045454545454547</v>
      </c>
    </row>
    <row r="7955" spans="1:7" x14ac:dyDescent="0.3">
      <c r="A7955" s="17" t="str">
        <f t="shared" si="129"/>
        <v>2023-24Merri-bek CityR2</v>
      </c>
      <c r="B7955" s="17" t="s">
        <v>341</v>
      </c>
      <c r="C7955" s="17" t="s">
        <v>241</v>
      </c>
      <c r="D7955" s="17" t="s">
        <v>31</v>
      </c>
      <c r="E7955" s="17">
        <v>0.92370129870129869</v>
      </c>
      <c r="F7955" s="17">
        <v>0.96249981806303653</v>
      </c>
      <c r="G7955" s="17">
        <v>0.95006500387061021</v>
      </c>
    </row>
    <row r="7956" spans="1:7" x14ac:dyDescent="0.3">
      <c r="A7956" s="17" t="str">
        <f t="shared" si="129"/>
        <v>2023-24Merri-bek CitySP2</v>
      </c>
      <c r="B7956" s="17" t="s">
        <v>341</v>
      </c>
      <c r="C7956" s="17" t="s">
        <v>241</v>
      </c>
      <c r="D7956" s="17" t="s">
        <v>38</v>
      </c>
      <c r="E7956" s="17">
        <v>0.74912891986062713</v>
      </c>
      <c r="F7956" s="17">
        <v>0.67723998981798017</v>
      </c>
      <c r="G7956" s="17">
        <v>0.74580371543978918</v>
      </c>
    </row>
    <row r="7957" spans="1:7" x14ac:dyDescent="0.3">
      <c r="A7957" s="17" t="str">
        <f t="shared" si="129"/>
        <v>2023-24Merri-bek CityWC5</v>
      </c>
      <c r="B7957" s="17" t="s">
        <v>341</v>
      </c>
      <c r="C7957" s="17" t="s">
        <v>241</v>
      </c>
      <c r="D7957" s="17" t="s">
        <v>46</v>
      </c>
      <c r="E7957" s="17">
        <v>0.53421913456126247</v>
      </c>
      <c r="F7957" s="17">
        <v>0.49222098344502763</v>
      </c>
      <c r="G7957" s="17">
        <v>0.5353294340001914</v>
      </c>
    </row>
    <row r="7958" spans="1:7" x14ac:dyDescent="0.3">
      <c r="A7958" s="17" t="str">
        <f t="shared" si="129"/>
        <v>2023-24Merri-bek CityE2</v>
      </c>
      <c r="B7958" s="17" t="s">
        <v>341</v>
      </c>
      <c r="C7958" s="17" t="s">
        <v>241</v>
      </c>
      <c r="D7958" s="17" t="s">
        <v>54</v>
      </c>
      <c r="E7958" s="17">
        <v>2653.0671296296296</v>
      </c>
      <c r="F7958" s="17">
        <v>3939.6593512161194</v>
      </c>
      <c r="G7958" s="17">
        <v>3161.416426636069</v>
      </c>
    </row>
    <row r="7959" spans="1:7" x14ac:dyDescent="0.3">
      <c r="A7959" s="17" t="str">
        <f t="shared" si="129"/>
        <v>2023-24Merri-bek CityL1</v>
      </c>
      <c r="B7959" s="17" t="s">
        <v>341</v>
      </c>
      <c r="C7959" s="17" t="s">
        <v>241</v>
      </c>
      <c r="D7959" s="17" t="s">
        <v>63</v>
      </c>
      <c r="E7959" s="17">
        <v>2.9788194568359443</v>
      </c>
      <c r="F7959" s="17">
        <v>2.3761254416838233</v>
      </c>
      <c r="G7959" s="17">
        <v>2.1981844715754066</v>
      </c>
    </row>
    <row r="7960" spans="1:7" x14ac:dyDescent="0.3">
      <c r="A7960" s="17" t="str">
        <f t="shared" si="129"/>
        <v>2023-24Merri-bek CityO5</v>
      </c>
      <c r="B7960" s="17" t="s">
        <v>341</v>
      </c>
      <c r="C7960" s="17" t="s">
        <v>241</v>
      </c>
      <c r="D7960" s="17" t="s">
        <v>70</v>
      </c>
      <c r="E7960" s="17">
        <v>1.858297191243288</v>
      </c>
      <c r="F7960" s="17">
        <v>1.1641203003396829</v>
      </c>
      <c r="G7960" s="17">
        <v>1.3663169066803753</v>
      </c>
    </row>
    <row r="7961" spans="1:7" x14ac:dyDescent="0.3">
      <c r="A7961" s="17" t="str">
        <f t="shared" si="129"/>
        <v>2023-24Merri-bek CityS1</v>
      </c>
      <c r="B7961" s="17" t="s">
        <v>341</v>
      </c>
      <c r="C7961" s="17" t="s">
        <v>241</v>
      </c>
      <c r="D7961" s="17" t="s">
        <v>116</v>
      </c>
      <c r="E7961" s="17">
        <v>0.74177082362469438</v>
      </c>
      <c r="F7961" s="17">
        <v>0.6663138766945218</v>
      </c>
      <c r="G7961" s="17">
        <v>0.69909156168943798</v>
      </c>
    </row>
    <row r="7962" spans="1:7" x14ac:dyDescent="0.3">
      <c r="A7962" s="17" t="str">
        <f t="shared" si="129"/>
        <v>2023-24Mildura Rural CityG2</v>
      </c>
      <c r="B7962" s="17" t="s">
        <v>341</v>
      </c>
      <c r="C7962" s="17" t="s">
        <v>259</v>
      </c>
      <c r="D7962" s="17" t="s">
        <v>22</v>
      </c>
      <c r="E7962" s="17">
        <v>48</v>
      </c>
      <c r="F7962" s="17">
        <v>54.075949367088604</v>
      </c>
      <c r="G7962" s="17">
        <v>49.4</v>
      </c>
    </row>
    <row r="7963" spans="1:7" x14ac:dyDescent="0.3">
      <c r="A7963" s="17" t="str">
        <f t="shared" si="129"/>
        <v>2023-24Mildura Rural CityR2</v>
      </c>
      <c r="B7963" s="17" t="s">
        <v>341</v>
      </c>
      <c r="C7963" s="17" t="s">
        <v>259</v>
      </c>
      <c r="D7963" s="17" t="s">
        <v>31</v>
      </c>
      <c r="E7963" s="17">
        <v>0.9222530443368282</v>
      </c>
      <c r="F7963" s="17">
        <v>0.96249981806303653</v>
      </c>
      <c r="G7963" s="17">
        <v>0.95079878117009586</v>
      </c>
    </row>
    <row r="7964" spans="1:7" x14ac:dyDescent="0.3">
      <c r="A7964" s="17" t="str">
        <f t="shared" si="129"/>
        <v>2023-24Mildura Rural CitySP2</v>
      </c>
      <c r="B7964" s="17" t="s">
        <v>341</v>
      </c>
      <c r="C7964" s="17" t="s">
        <v>259</v>
      </c>
      <c r="D7964" s="17" t="s">
        <v>38</v>
      </c>
      <c r="E7964" s="17">
        <v>0.31991525423728812</v>
      </c>
      <c r="F7964" s="17">
        <v>0.67723998981798017</v>
      </c>
      <c r="G7964" s="17">
        <v>0.67945352839016726</v>
      </c>
    </row>
    <row r="7965" spans="1:7" x14ac:dyDescent="0.3">
      <c r="A7965" s="17" t="str">
        <f t="shared" si="129"/>
        <v>2023-24Mildura Rural CityWC5</v>
      </c>
      <c r="B7965" s="17" t="s">
        <v>341</v>
      </c>
      <c r="C7965" s="17" t="s">
        <v>259</v>
      </c>
      <c r="D7965" s="17" t="s">
        <v>46</v>
      </c>
      <c r="E7965" s="17">
        <v>0.68825255489223924</v>
      </c>
      <c r="F7965" s="17">
        <v>0.49222098344502763</v>
      </c>
      <c r="G7965" s="17">
        <v>0.58100194776009317</v>
      </c>
    </row>
    <row r="7966" spans="1:7" x14ac:dyDescent="0.3">
      <c r="A7966" s="17" t="str">
        <f t="shared" si="129"/>
        <v>2023-24Mildura Rural CityE2</v>
      </c>
      <c r="B7966" s="17" t="s">
        <v>341</v>
      </c>
      <c r="C7966" s="17" t="s">
        <v>259</v>
      </c>
      <c r="D7966" s="17" t="s">
        <v>54</v>
      </c>
      <c r="E7966" s="17">
        <v>4304.7387211944178</v>
      </c>
      <c r="F7966" s="17">
        <v>3939.6593512161194</v>
      </c>
      <c r="G7966" s="17">
        <v>4416.4019618101793</v>
      </c>
    </row>
    <row r="7967" spans="1:7" x14ac:dyDescent="0.3">
      <c r="A7967" s="17" t="str">
        <f t="shared" si="129"/>
        <v>2023-24Mildura Rural CityL1</v>
      </c>
      <c r="B7967" s="17" t="s">
        <v>341</v>
      </c>
      <c r="C7967" s="17" t="s">
        <v>259</v>
      </c>
      <c r="D7967" s="17" t="s">
        <v>63</v>
      </c>
      <c r="E7967" s="17">
        <v>5.2431980906921245</v>
      </c>
      <c r="F7967" s="17">
        <v>2.3761254416838233</v>
      </c>
      <c r="G7967" s="17">
        <v>2.4189524682255197</v>
      </c>
    </row>
    <row r="7968" spans="1:7" x14ac:dyDescent="0.3">
      <c r="A7968" s="17" t="str">
        <f t="shared" si="129"/>
        <v>2023-24Mildura Rural CityO5</v>
      </c>
      <c r="B7968" s="17" t="s">
        <v>341</v>
      </c>
      <c r="C7968" s="17" t="s">
        <v>259</v>
      </c>
      <c r="D7968" s="17" t="s">
        <v>70</v>
      </c>
      <c r="E7968" s="17">
        <v>0.91216619938410626</v>
      </c>
      <c r="F7968" s="17">
        <v>1.1641203003396829</v>
      </c>
      <c r="G7968" s="17">
        <v>0.93603468077388408</v>
      </c>
    </row>
    <row r="7969" spans="1:7" x14ac:dyDescent="0.3">
      <c r="A7969" s="17" t="str">
        <f t="shared" si="129"/>
        <v>2023-24Mildura Rural CityS1</v>
      </c>
      <c r="B7969" s="17" t="s">
        <v>341</v>
      </c>
      <c r="C7969" s="17" t="s">
        <v>259</v>
      </c>
      <c r="D7969" s="17" t="s">
        <v>116</v>
      </c>
      <c r="E7969" s="17">
        <v>0.69409134670300088</v>
      </c>
      <c r="F7969" s="17">
        <v>0.6663138766945218</v>
      </c>
      <c r="G7969" s="17">
        <v>0.65135561007776976</v>
      </c>
    </row>
    <row r="7970" spans="1:7" x14ac:dyDescent="0.3">
      <c r="A7970" s="17" t="str">
        <f t="shared" si="129"/>
        <v>2023-24Mitchell ShireG2</v>
      </c>
      <c r="B7970" s="17" t="s">
        <v>341</v>
      </c>
      <c r="C7970" s="17" t="s">
        <v>260</v>
      </c>
      <c r="D7970" s="17" t="s">
        <v>22</v>
      </c>
      <c r="E7970" s="17">
        <v>44</v>
      </c>
      <c r="F7970" s="17">
        <v>54.075949367088604</v>
      </c>
      <c r="G7970" s="17">
        <v>48.263157894736842</v>
      </c>
    </row>
    <row r="7971" spans="1:7" x14ac:dyDescent="0.3">
      <c r="A7971" s="17" t="str">
        <f t="shared" si="129"/>
        <v>2023-24Mitchell ShireR2</v>
      </c>
      <c r="B7971" s="17" t="s">
        <v>341</v>
      </c>
      <c r="C7971" s="17" t="s">
        <v>260</v>
      </c>
      <c r="D7971" s="17" t="s">
        <v>31</v>
      </c>
      <c r="E7971" s="17">
        <v>0.9318047846277363</v>
      </c>
      <c r="F7971" s="17">
        <v>0.96249981806303653</v>
      </c>
      <c r="G7971" s="17">
        <v>0.9640970333773593</v>
      </c>
    </row>
    <row r="7972" spans="1:7" x14ac:dyDescent="0.3">
      <c r="A7972" s="17" t="str">
        <f t="shared" si="129"/>
        <v>2023-24Mitchell ShireSP2</v>
      </c>
      <c r="B7972" s="17" t="s">
        <v>341</v>
      </c>
      <c r="C7972" s="17" t="s">
        <v>260</v>
      </c>
      <c r="D7972" s="17" t="s">
        <v>38</v>
      </c>
      <c r="E7972" s="17">
        <v>0.54216867469879515</v>
      </c>
      <c r="F7972" s="17">
        <v>0.67723998981798017</v>
      </c>
      <c r="G7972" s="17">
        <v>0.63849358716380467</v>
      </c>
    </row>
    <row r="7973" spans="1:7" x14ac:dyDescent="0.3">
      <c r="A7973" s="17" t="str">
        <f t="shared" si="129"/>
        <v>2023-24Mitchell ShireWC5</v>
      </c>
      <c r="B7973" s="17" t="s">
        <v>341</v>
      </c>
      <c r="C7973" s="17" t="s">
        <v>260</v>
      </c>
      <c r="D7973" s="17" t="s">
        <v>46</v>
      </c>
      <c r="E7973" s="17">
        <v>0.27590978229325674</v>
      </c>
      <c r="F7973" s="17">
        <v>0.49222098344502763</v>
      </c>
      <c r="G7973" s="17">
        <v>0.48988688958124327</v>
      </c>
    </row>
    <row r="7974" spans="1:7" x14ac:dyDescent="0.3">
      <c r="A7974" s="17" t="str">
        <f t="shared" si="129"/>
        <v>2023-24Mitchell ShireE2</v>
      </c>
      <c r="B7974" s="17" t="s">
        <v>341</v>
      </c>
      <c r="C7974" s="17" t="s">
        <v>260</v>
      </c>
      <c r="D7974" s="17" t="s">
        <v>54</v>
      </c>
      <c r="E7974" s="17">
        <v>4237.0866141732286</v>
      </c>
      <c r="F7974" s="17">
        <v>3939.6593512161194</v>
      </c>
      <c r="G7974" s="17">
        <v>4337.9996214428083</v>
      </c>
    </row>
    <row r="7975" spans="1:7" x14ac:dyDescent="0.3">
      <c r="A7975" s="17" t="str">
        <f t="shared" si="129"/>
        <v>2023-24Mitchell ShireL1</v>
      </c>
      <c r="B7975" s="17" t="s">
        <v>341</v>
      </c>
      <c r="C7975" s="17" t="s">
        <v>260</v>
      </c>
      <c r="D7975" s="17" t="s">
        <v>63</v>
      </c>
      <c r="E7975" s="17">
        <v>1.9829879930499728</v>
      </c>
      <c r="F7975" s="17">
        <v>2.3761254416838233</v>
      </c>
      <c r="G7975" s="17">
        <v>2.2679685509122529</v>
      </c>
    </row>
    <row r="7976" spans="1:7" x14ac:dyDescent="0.3">
      <c r="A7976" s="17" t="str">
        <f t="shared" si="129"/>
        <v>2023-24Mitchell ShireO5</v>
      </c>
      <c r="B7976" s="17" t="s">
        <v>341</v>
      </c>
      <c r="C7976" s="17" t="s">
        <v>260</v>
      </c>
      <c r="D7976" s="17" t="s">
        <v>70</v>
      </c>
      <c r="E7976" s="17">
        <v>0.89347442680776012</v>
      </c>
      <c r="F7976" s="17">
        <v>1.1641203003396829</v>
      </c>
      <c r="G7976" s="17">
        <v>1.1051179197580099</v>
      </c>
    </row>
    <row r="7977" spans="1:7" x14ac:dyDescent="0.3">
      <c r="A7977" s="17" t="str">
        <f t="shared" si="129"/>
        <v>2023-24Mitchell ShireS1</v>
      </c>
      <c r="B7977" s="17" t="s">
        <v>341</v>
      </c>
      <c r="C7977" s="17" t="s">
        <v>260</v>
      </c>
      <c r="D7977" s="17" t="s">
        <v>116</v>
      </c>
      <c r="E7977" s="17">
        <v>0.64240431543796561</v>
      </c>
      <c r="F7977" s="17">
        <v>0.6663138766945218</v>
      </c>
      <c r="G7977" s="17">
        <v>0.66561367284768158</v>
      </c>
    </row>
    <row r="7978" spans="1:7" x14ac:dyDescent="0.3">
      <c r="A7978" s="17" t="str">
        <f t="shared" si="129"/>
        <v>2023-24Moira ShireG2</v>
      </c>
      <c r="B7978" s="17" t="s">
        <v>341</v>
      </c>
      <c r="C7978" s="17" t="s">
        <v>237</v>
      </c>
      <c r="D7978" s="17" t="s">
        <v>22</v>
      </c>
      <c r="E7978" s="17">
        <v>37</v>
      </c>
      <c r="F7978" s="17">
        <v>54.075949367088604</v>
      </c>
      <c r="G7978" s="17">
        <v>48.263157894736842</v>
      </c>
    </row>
    <row r="7979" spans="1:7" x14ac:dyDescent="0.3">
      <c r="A7979" s="17" t="str">
        <f t="shared" si="129"/>
        <v>2023-24Moira ShireR2</v>
      </c>
      <c r="B7979" s="17" t="s">
        <v>341</v>
      </c>
      <c r="C7979" s="17" t="s">
        <v>237</v>
      </c>
      <c r="D7979" s="17" t="s">
        <v>31</v>
      </c>
      <c r="E7979" s="17">
        <v>0.98466282782523273</v>
      </c>
      <c r="F7979" s="17">
        <v>0.96249981806303653</v>
      </c>
      <c r="G7979" s="17">
        <v>0.9640970333773593</v>
      </c>
    </row>
    <row r="7980" spans="1:7" x14ac:dyDescent="0.3">
      <c r="A7980" s="17" t="str">
        <f t="shared" si="129"/>
        <v>2023-24Moira ShireSP2</v>
      </c>
      <c r="B7980" s="17" t="s">
        <v>341</v>
      </c>
      <c r="C7980" s="17" t="s">
        <v>237</v>
      </c>
      <c r="D7980" s="17" t="s">
        <v>38</v>
      </c>
      <c r="E7980" s="17">
        <v>0.6967741935483871</v>
      </c>
      <c r="F7980" s="17">
        <v>0.67723998981798017</v>
      </c>
      <c r="G7980" s="17">
        <v>0.63849358716380467</v>
      </c>
    </row>
    <row r="7981" spans="1:7" x14ac:dyDescent="0.3">
      <c r="A7981" s="17" t="str">
        <f t="shared" si="129"/>
        <v>2023-24Moira ShireWC5</v>
      </c>
      <c r="B7981" s="17" t="s">
        <v>341</v>
      </c>
      <c r="C7981" s="17" t="s">
        <v>237</v>
      </c>
      <c r="D7981" s="17" t="s">
        <v>46</v>
      </c>
      <c r="E7981" s="17">
        <v>0.58373829468844973</v>
      </c>
      <c r="F7981" s="17">
        <v>0.49222098344502763</v>
      </c>
      <c r="G7981" s="17">
        <v>0.48988688958124327</v>
      </c>
    </row>
    <row r="7982" spans="1:7" x14ac:dyDescent="0.3">
      <c r="A7982" s="17" t="str">
        <f t="shared" si="129"/>
        <v>2023-24Moira ShireE2</v>
      </c>
      <c r="B7982" s="17" t="s">
        <v>341</v>
      </c>
      <c r="C7982" s="17" t="s">
        <v>237</v>
      </c>
      <c r="D7982" s="17" t="s">
        <v>54</v>
      </c>
      <c r="E7982" s="17">
        <v>4054.6211841619656</v>
      </c>
      <c r="F7982" s="17">
        <v>3939.6593512161194</v>
      </c>
      <c r="G7982" s="17">
        <v>4337.9996214428083</v>
      </c>
    </row>
    <row r="7983" spans="1:7" x14ac:dyDescent="0.3">
      <c r="A7983" s="17" t="str">
        <f t="shared" si="129"/>
        <v>2023-24Moira ShireL1</v>
      </c>
      <c r="B7983" s="17" t="s">
        <v>341</v>
      </c>
      <c r="C7983" s="17" t="s">
        <v>237</v>
      </c>
      <c r="D7983" s="17" t="s">
        <v>63</v>
      </c>
      <c r="E7983" s="17">
        <v>2.8835893642020975</v>
      </c>
      <c r="F7983" s="17">
        <v>2.3761254416838233</v>
      </c>
      <c r="G7983" s="17">
        <v>2.2679685509122529</v>
      </c>
    </row>
    <row r="7984" spans="1:7" x14ac:dyDescent="0.3">
      <c r="A7984" s="17" t="str">
        <f t="shared" si="129"/>
        <v>2023-24Moira ShireO5</v>
      </c>
      <c r="B7984" s="17" t="s">
        <v>341</v>
      </c>
      <c r="C7984" s="17" t="s">
        <v>237</v>
      </c>
      <c r="D7984" s="17" t="s">
        <v>70</v>
      </c>
      <c r="E7984" s="17">
        <v>0.70652173913043481</v>
      </c>
      <c r="F7984" s="17">
        <v>1.1641203003396829</v>
      </c>
      <c r="G7984" s="17">
        <v>1.1051179197580099</v>
      </c>
    </row>
    <row r="7985" spans="1:7" x14ac:dyDescent="0.3">
      <c r="A7985" s="17" t="str">
        <f t="shared" ref="A7985:A8048" si="130">CONCATENATE(B7985,C7985,D7985)</f>
        <v>2023-24Moira ShireS1</v>
      </c>
      <c r="B7985" s="17" t="s">
        <v>341</v>
      </c>
      <c r="C7985" s="17" t="s">
        <v>237</v>
      </c>
      <c r="D7985" s="17" t="s">
        <v>116</v>
      </c>
      <c r="E7985" s="17">
        <v>0.72817617424150249</v>
      </c>
      <c r="F7985" s="17">
        <v>0.6663138766945218</v>
      </c>
      <c r="G7985" s="17">
        <v>0.66561367284768158</v>
      </c>
    </row>
    <row r="7986" spans="1:7" x14ac:dyDescent="0.3">
      <c r="A7986" s="17" t="str">
        <f t="shared" si="130"/>
        <v>2023-24Monash CityG2</v>
      </c>
      <c r="B7986" s="17" t="s">
        <v>341</v>
      </c>
      <c r="C7986" s="17" t="s">
        <v>238</v>
      </c>
      <c r="D7986" s="17" t="s">
        <v>22</v>
      </c>
      <c r="E7986" s="17">
        <v>71</v>
      </c>
      <c r="F7986" s="17">
        <v>54.075949367088604</v>
      </c>
      <c r="G7986" s="17">
        <v>61.045454545454547</v>
      </c>
    </row>
    <row r="7987" spans="1:7" x14ac:dyDescent="0.3">
      <c r="A7987" s="17" t="str">
        <f t="shared" si="130"/>
        <v>2023-24Monash CityR2</v>
      </c>
      <c r="B7987" s="17" t="s">
        <v>341</v>
      </c>
      <c r="C7987" s="17" t="s">
        <v>238</v>
      </c>
      <c r="D7987" s="17" t="s">
        <v>31</v>
      </c>
      <c r="E7987" s="17">
        <v>0.99331550802139035</v>
      </c>
      <c r="F7987" s="17">
        <v>0.96249981806303653</v>
      </c>
      <c r="G7987" s="17">
        <v>0.95006500387061021</v>
      </c>
    </row>
    <row r="7988" spans="1:7" x14ac:dyDescent="0.3">
      <c r="A7988" s="17" t="str">
        <f t="shared" si="130"/>
        <v>2023-24Monash CitySP2</v>
      </c>
      <c r="B7988" s="17" t="s">
        <v>341</v>
      </c>
      <c r="C7988" s="17" t="s">
        <v>238</v>
      </c>
      <c r="D7988" s="17" t="s">
        <v>38</v>
      </c>
      <c r="E7988" s="17">
        <v>0.86096256684491979</v>
      </c>
      <c r="F7988" s="17">
        <v>0.67723998981798017</v>
      </c>
      <c r="G7988" s="17">
        <v>0.74580371543978918</v>
      </c>
    </row>
    <row r="7989" spans="1:7" x14ac:dyDescent="0.3">
      <c r="A7989" s="17" t="str">
        <f t="shared" si="130"/>
        <v>2023-24Monash CityWC5</v>
      </c>
      <c r="B7989" s="17" t="s">
        <v>341</v>
      </c>
      <c r="C7989" s="17" t="s">
        <v>238</v>
      </c>
      <c r="D7989" s="17" t="s">
        <v>46</v>
      </c>
      <c r="E7989" s="17">
        <v>0.71365328661264582</v>
      </c>
      <c r="F7989" s="17">
        <v>0.49222098344502763</v>
      </c>
      <c r="G7989" s="17">
        <v>0.5353294340001914</v>
      </c>
    </row>
    <row r="7990" spans="1:7" x14ac:dyDescent="0.3">
      <c r="A7990" s="17" t="str">
        <f t="shared" si="130"/>
        <v>2023-24Monash CityE2</v>
      </c>
      <c r="B7990" s="17" t="s">
        <v>341</v>
      </c>
      <c r="C7990" s="17" t="s">
        <v>238</v>
      </c>
      <c r="D7990" s="17" t="s">
        <v>54</v>
      </c>
      <c r="E7990" s="17">
        <v>2624.9486929905829</v>
      </c>
      <c r="F7990" s="17">
        <v>3939.6593512161194</v>
      </c>
      <c r="G7990" s="17">
        <v>3161.416426636069</v>
      </c>
    </row>
    <row r="7991" spans="1:7" x14ac:dyDescent="0.3">
      <c r="A7991" s="17" t="str">
        <f t="shared" si="130"/>
        <v>2023-24Monash CityL1</v>
      </c>
      <c r="B7991" s="17" t="s">
        <v>341</v>
      </c>
      <c r="C7991" s="17" t="s">
        <v>238</v>
      </c>
      <c r="D7991" s="17" t="s">
        <v>63</v>
      </c>
      <c r="E7991" s="17">
        <v>1.0621523989782331</v>
      </c>
      <c r="F7991" s="17">
        <v>2.3761254416838233</v>
      </c>
      <c r="G7991" s="17">
        <v>2.1981844715754066</v>
      </c>
    </row>
    <row r="7992" spans="1:7" x14ac:dyDescent="0.3">
      <c r="A7992" s="17" t="str">
        <f t="shared" si="130"/>
        <v>2023-24Monash CityO5</v>
      </c>
      <c r="B7992" s="17" t="s">
        <v>341</v>
      </c>
      <c r="C7992" s="17" t="s">
        <v>238</v>
      </c>
      <c r="D7992" s="17" t="s">
        <v>70</v>
      </c>
      <c r="E7992" s="17">
        <v>2.0729566854949688</v>
      </c>
      <c r="F7992" s="17">
        <v>1.1641203003396829</v>
      </c>
      <c r="G7992" s="17">
        <v>1.3663169066803753</v>
      </c>
    </row>
    <row r="7993" spans="1:7" x14ac:dyDescent="0.3">
      <c r="A7993" s="17" t="str">
        <f t="shared" si="130"/>
        <v>2023-24Monash CityS1</v>
      </c>
      <c r="B7993" s="17" t="s">
        <v>341</v>
      </c>
      <c r="C7993" s="17" t="s">
        <v>238</v>
      </c>
      <c r="D7993" s="17" t="s">
        <v>116</v>
      </c>
      <c r="E7993" s="17">
        <v>0.67418791735552452</v>
      </c>
      <c r="F7993" s="17">
        <v>0.6663138766945218</v>
      </c>
      <c r="G7993" s="17">
        <v>0.69909156168943798</v>
      </c>
    </row>
    <row r="7994" spans="1:7" x14ac:dyDescent="0.3">
      <c r="A7994" s="17" t="str">
        <f t="shared" si="130"/>
        <v>2023-24Moonee Valley CityG2</v>
      </c>
      <c r="B7994" s="17" t="s">
        <v>341</v>
      </c>
      <c r="C7994" s="17" t="s">
        <v>239</v>
      </c>
      <c r="D7994" s="17" t="s">
        <v>22</v>
      </c>
      <c r="E7994" s="17">
        <v>56</v>
      </c>
      <c r="F7994" s="17">
        <v>54.075949367088604</v>
      </c>
      <c r="G7994" s="17">
        <v>61.045454545454547</v>
      </c>
    </row>
    <row r="7995" spans="1:7" x14ac:dyDescent="0.3">
      <c r="A7995" s="17" t="str">
        <f t="shared" si="130"/>
        <v>2023-24Moonee Valley CityR2</v>
      </c>
      <c r="B7995" s="17" t="s">
        <v>341</v>
      </c>
      <c r="C7995" s="17" t="s">
        <v>239</v>
      </c>
      <c r="D7995" s="17" t="s">
        <v>31</v>
      </c>
      <c r="E7995" s="17">
        <v>1</v>
      </c>
      <c r="F7995" s="17">
        <v>0.96249981806303653</v>
      </c>
      <c r="G7995" s="17">
        <v>0.95006500387061021</v>
      </c>
    </row>
    <row r="7996" spans="1:7" x14ac:dyDescent="0.3">
      <c r="A7996" s="17" t="str">
        <f t="shared" si="130"/>
        <v>2023-24Moonee Valley CitySP2</v>
      </c>
      <c r="B7996" s="17" t="s">
        <v>341</v>
      </c>
      <c r="C7996" s="17" t="s">
        <v>239</v>
      </c>
      <c r="D7996" s="17" t="s">
        <v>38</v>
      </c>
      <c r="E7996" s="17">
        <v>0.85505481120584648</v>
      </c>
      <c r="F7996" s="17">
        <v>0.67723998981798017</v>
      </c>
      <c r="G7996" s="17">
        <v>0.74580371543978918</v>
      </c>
    </row>
    <row r="7997" spans="1:7" x14ac:dyDescent="0.3">
      <c r="A7997" s="17" t="str">
        <f t="shared" si="130"/>
        <v>2023-24Moonee Valley CityWC5</v>
      </c>
      <c r="B7997" s="17" t="s">
        <v>341</v>
      </c>
      <c r="C7997" s="17" t="s">
        <v>239</v>
      </c>
      <c r="D7997" s="17" t="s">
        <v>46</v>
      </c>
      <c r="E7997" s="17">
        <v>0.43909246924218465</v>
      </c>
      <c r="F7997" s="17">
        <v>0.49222098344502763</v>
      </c>
      <c r="G7997" s="17">
        <v>0.5353294340001914</v>
      </c>
    </row>
    <row r="7998" spans="1:7" x14ac:dyDescent="0.3">
      <c r="A7998" s="17" t="str">
        <f t="shared" si="130"/>
        <v>2023-24Moonee Valley CityE2</v>
      </c>
      <c r="B7998" s="17" t="s">
        <v>341</v>
      </c>
      <c r="C7998" s="17" t="s">
        <v>239</v>
      </c>
      <c r="D7998" s="17" t="s">
        <v>54</v>
      </c>
      <c r="E7998" s="17">
        <v>3555.764279120986</v>
      </c>
      <c r="F7998" s="17">
        <v>3939.6593512161194</v>
      </c>
      <c r="G7998" s="17">
        <v>3161.416426636069</v>
      </c>
    </row>
    <row r="7999" spans="1:7" x14ac:dyDescent="0.3">
      <c r="A7999" s="17" t="str">
        <f t="shared" si="130"/>
        <v>2023-24Moonee Valley CityL1</v>
      </c>
      <c r="B7999" s="17" t="s">
        <v>341</v>
      </c>
      <c r="C7999" s="17" t="s">
        <v>239</v>
      </c>
      <c r="D7999" s="17" t="s">
        <v>63</v>
      </c>
      <c r="E7999" s="17">
        <v>1.5105874568046467</v>
      </c>
      <c r="F7999" s="17">
        <v>2.3761254416838233</v>
      </c>
      <c r="G7999" s="17">
        <v>2.1981844715754066</v>
      </c>
    </row>
    <row r="8000" spans="1:7" x14ac:dyDescent="0.3">
      <c r="A8000" s="17" t="str">
        <f t="shared" si="130"/>
        <v>2023-24Moonee Valley CityO5</v>
      </c>
      <c r="B8000" s="17" t="s">
        <v>341</v>
      </c>
      <c r="C8000" s="17" t="s">
        <v>239</v>
      </c>
      <c r="D8000" s="17" t="s">
        <v>70</v>
      </c>
      <c r="E8000" s="17">
        <v>0.98370789762551269</v>
      </c>
      <c r="F8000" s="17">
        <v>1.1641203003396829</v>
      </c>
      <c r="G8000" s="17">
        <v>1.3663169066803753</v>
      </c>
    </row>
    <row r="8001" spans="1:7" x14ac:dyDescent="0.3">
      <c r="A8001" s="17" t="str">
        <f t="shared" si="130"/>
        <v>2023-24Moonee Valley CityS1</v>
      </c>
      <c r="B8001" s="17" t="s">
        <v>341</v>
      </c>
      <c r="C8001" s="17" t="s">
        <v>239</v>
      </c>
      <c r="D8001" s="17" t="s">
        <v>116</v>
      </c>
      <c r="E8001" s="17">
        <v>0.64508513154664937</v>
      </c>
      <c r="F8001" s="17">
        <v>0.6663138766945218</v>
      </c>
      <c r="G8001" s="17">
        <v>0.69909156168943798</v>
      </c>
    </row>
    <row r="8002" spans="1:7" x14ac:dyDescent="0.3">
      <c r="A8002" s="17" t="str">
        <f t="shared" si="130"/>
        <v>2023-24Moorabool ShireG2</v>
      </c>
      <c r="B8002" s="17" t="s">
        <v>341</v>
      </c>
      <c r="C8002" s="17" t="s">
        <v>240</v>
      </c>
      <c r="D8002" s="17" t="s">
        <v>22</v>
      </c>
      <c r="E8002" s="17">
        <v>47</v>
      </c>
      <c r="F8002" s="17">
        <v>54.075949367088604</v>
      </c>
      <c r="G8002" s="17">
        <v>48.263157894736842</v>
      </c>
    </row>
    <row r="8003" spans="1:7" x14ac:dyDescent="0.3">
      <c r="A8003" s="17" t="str">
        <f t="shared" si="130"/>
        <v>2023-24Moorabool ShireR2</v>
      </c>
      <c r="B8003" s="17" t="s">
        <v>341</v>
      </c>
      <c r="C8003" s="17" t="s">
        <v>240</v>
      </c>
      <c r="D8003" s="17" t="s">
        <v>31</v>
      </c>
      <c r="E8003" s="17">
        <v>0.94822888283378748</v>
      </c>
      <c r="F8003" s="17">
        <v>0.96249981806303653</v>
      </c>
      <c r="G8003" s="17">
        <v>0.9640970333773593</v>
      </c>
    </row>
    <row r="8004" spans="1:7" x14ac:dyDescent="0.3">
      <c r="A8004" s="17" t="str">
        <f t="shared" si="130"/>
        <v>2023-24Moorabool ShireSP2</v>
      </c>
      <c r="B8004" s="17" t="s">
        <v>341</v>
      </c>
      <c r="C8004" s="17" t="s">
        <v>240</v>
      </c>
      <c r="D8004" s="17" t="s">
        <v>38</v>
      </c>
      <c r="E8004" s="17">
        <v>0.95582329317269077</v>
      </c>
      <c r="F8004" s="17">
        <v>0.67723998981798017</v>
      </c>
      <c r="G8004" s="17">
        <v>0.63849358716380467</v>
      </c>
    </row>
    <row r="8005" spans="1:7" x14ac:dyDescent="0.3">
      <c r="A8005" s="17" t="str">
        <f t="shared" si="130"/>
        <v>2023-24Moorabool ShireWC5</v>
      </c>
      <c r="B8005" s="17" t="s">
        <v>341</v>
      </c>
      <c r="C8005" s="17" t="s">
        <v>240</v>
      </c>
      <c r="D8005" s="17" t="s">
        <v>46</v>
      </c>
      <c r="E8005" s="17">
        <v>0.39218607731148086</v>
      </c>
      <c r="F8005" s="17">
        <v>0.49222098344502763</v>
      </c>
      <c r="G8005" s="17">
        <v>0.48988688958124327</v>
      </c>
    </row>
    <row r="8006" spans="1:7" x14ac:dyDescent="0.3">
      <c r="A8006" s="17" t="str">
        <f t="shared" si="130"/>
        <v>2023-24Moorabool ShireE2</v>
      </c>
      <c r="B8006" s="17" t="s">
        <v>341</v>
      </c>
      <c r="C8006" s="17" t="s">
        <v>240</v>
      </c>
      <c r="D8006" s="17" t="s">
        <v>54</v>
      </c>
      <c r="E8006" s="17">
        <v>3832.3659406784172</v>
      </c>
      <c r="F8006" s="17">
        <v>3939.6593512161194</v>
      </c>
      <c r="G8006" s="17">
        <v>4337.9996214428083</v>
      </c>
    </row>
    <row r="8007" spans="1:7" x14ac:dyDescent="0.3">
      <c r="A8007" s="17" t="str">
        <f t="shared" si="130"/>
        <v>2023-24Moorabool ShireL1</v>
      </c>
      <c r="B8007" s="17" t="s">
        <v>341</v>
      </c>
      <c r="C8007" s="17" t="s">
        <v>240</v>
      </c>
      <c r="D8007" s="17" t="s">
        <v>63</v>
      </c>
      <c r="E8007" s="17">
        <v>0.74118302071534159</v>
      </c>
      <c r="F8007" s="17">
        <v>2.3761254416838233</v>
      </c>
      <c r="G8007" s="17">
        <v>2.2679685509122529</v>
      </c>
    </row>
    <row r="8008" spans="1:7" x14ac:dyDescent="0.3">
      <c r="A8008" s="17" t="str">
        <f t="shared" si="130"/>
        <v>2023-24Moorabool ShireO5</v>
      </c>
      <c r="B8008" s="17" t="s">
        <v>341</v>
      </c>
      <c r="C8008" s="17" t="s">
        <v>240</v>
      </c>
      <c r="D8008" s="17" t="s">
        <v>70</v>
      </c>
      <c r="E8008" s="17">
        <v>1.270290649849191</v>
      </c>
      <c r="F8008" s="17">
        <v>1.1641203003396829</v>
      </c>
      <c r="G8008" s="17">
        <v>1.1051179197580099</v>
      </c>
    </row>
    <row r="8009" spans="1:7" x14ac:dyDescent="0.3">
      <c r="A8009" s="17" t="str">
        <f t="shared" si="130"/>
        <v>2023-24Moorabool ShireS1</v>
      </c>
      <c r="B8009" s="17" t="s">
        <v>341</v>
      </c>
      <c r="C8009" s="17" t="s">
        <v>240</v>
      </c>
      <c r="D8009" s="17" t="s">
        <v>116</v>
      </c>
      <c r="E8009" s="17">
        <v>0.77166807790008463</v>
      </c>
      <c r="F8009" s="17">
        <v>0.6663138766945218</v>
      </c>
      <c r="G8009" s="17">
        <v>0.66561367284768158</v>
      </c>
    </row>
    <row r="8010" spans="1:7" x14ac:dyDescent="0.3">
      <c r="A8010" s="17" t="str">
        <f t="shared" si="130"/>
        <v>2023-24Mornington Peninsula ShireG2</v>
      </c>
      <c r="B8010" s="17" t="s">
        <v>341</v>
      </c>
      <c r="C8010" s="17" t="s">
        <v>242</v>
      </c>
      <c r="D8010" s="17" t="s">
        <v>22</v>
      </c>
      <c r="E8010" s="17">
        <v>67</v>
      </c>
      <c r="F8010" s="17">
        <v>54.075949367088604</v>
      </c>
      <c r="G8010" s="17">
        <v>60.666666666666664</v>
      </c>
    </row>
    <row r="8011" spans="1:7" x14ac:dyDescent="0.3">
      <c r="A8011" s="17" t="str">
        <f t="shared" si="130"/>
        <v>2023-24Mornington Peninsula ShireR2</v>
      </c>
      <c r="B8011" s="17" t="s">
        <v>341</v>
      </c>
      <c r="C8011" s="17" t="s">
        <v>242</v>
      </c>
      <c r="D8011" s="17" t="s">
        <v>31</v>
      </c>
      <c r="E8011" s="17">
        <v>1</v>
      </c>
      <c r="F8011" s="17">
        <v>0.96249981806303653</v>
      </c>
      <c r="G8011" s="17">
        <v>0.97564430876911823</v>
      </c>
    </row>
    <row r="8012" spans="1:7" x14ac:dyDescent="0.3">
      <c r="A8012" s="17" t="str">
        <f t="shared" si="130"/>
        <v>2023-24Mornington Peninsula ShireSP2</v>
      </c>
      <c r="B8012" s="17" t="s">
        <v>341</v>
      </c>
      <c r="C8012" s="17" t="s">
        <v>242</v>
      </c>
      <c r="D8012" s="17" t="s">
        <v>38</v>
      </c>
      <c r="E8012" s="17">
        <v>0.47377255560218212</v>
      </c>
      <c r="F8012" s="17">
        <v>0.67723998981798017</v>
      </c>
      <c r="G8012" s="17">
        <v>0.58693258566357209</v>
      </c>
    </row>
    <row r="8013" spans="1:7" x14ac:dyDescent="0.3">
      <c r="A8013" s="17" t="str">
        <f t="shared" si="130"/>
        <v>2023-24Mornington Peninsula ShireWC5</v>
      </c>
      <c r="B8013" s="17" t="s">
        <v>341</v>
      </c>
      <c r="C8013" s="17" t="s">
        <v>242</v>
      </c>
      <c r="D8013" s="17" t="s">
        <v>46</v>
      </c>
      <c r="E8013" s="17">
        <v>0.59235941323624053</v>
      </c>
      <c r="F8013" s="17">
        <v>0.49222098344502763</v>
      </c>
      <c r="G8013" s="17">
        <v>0.49795201487577895</v>
      </c>
    </row>
    <row r="8014" spans="1:7" x14ac:dyDescent="0.3">
      <c r="A8014" s="17" t="str">
        <f t="shared" si="130"/>
        <v>2023-24Mornington Peninsula ShireE2</v>
      </c>
      <c r="B8014" s="17" t="s">
        <v>341</v>
      </c>
      <c r="C8014" s="17" t="s">
        <v>242</v>
      </c>
      <c r="D8014" s="17" t="s">
        <v>54</v>
      </c>
      <c r="E8014" s="17">
        <v>2692.7269114683368</v>
      </c>
      <c r="F8014" s="17">
        <v>3939.6593512161194</v>
      </c>
      <c r="G8014" s="17">
        <v>3523.0179746428466</v>
      </c>
    </row>
    <row r="8015" spans="1:7" x14ac:dyDescent="0.3">
      <c r="A8015" s="17" t="str">
        <f t="shared" si="130"/>
        <v>2023-24Mornington Peninsula ShireL1</v>
      </c>
      <c r="B8015" s="17" t="s">
        <v>341</v>
      </c>
      <c r="C8015" s="17" t="s">
        <v>242</v>
      </c>
      <c r="D8015" s="17" t="s">
        <v>63</v>
      </c>
      <c r="E8015" s="17">
        <v>2.5764478465939842</v>
      </c>
      <c r="F8015" s="17">
        <v>2.3761254416838233</v>
      </c>
      <c r="G8015" s="17">
        <v>2.9268378543371791</v>
      </c>
    </row>
    <row r="8016" spans="1:7" x14ac:dyDescent="0.3">
      <c r="A8016" s="17" t="str">
        <f t="shared" si="130"/>
        <v>2023-24Mornington Peninsula ShireO5</v>
      </c>
      <c r="B8016" s="17" t="s">
        <v>341</v>
      </c>
      <c r="C8016" s="17" t="s">
        <v>242</v>
      </c>
      <c r="D8016" s="17" t="s">
        <v>70</v>
      </c>
      <c r="E8016" s="17">
        <v>1.1569267789618425</v>
      </c>
      <c r="F8016" s="17">
        <v>1.1641203003396829</v>
      </c>
      <c r="G8016" s="17">
        <v>1.0278926544834488</v>
      </c>
    </row>
    <row r="8017" spans="1:7" x14ac:dyDescent="0.3">
      <c r="A8017" s="17" t="str">
        <f t="shared" si="130"/>
        <v>2023-24Mornington Peninsula ShireS1</v>
      </c>
      <c r="B8017" s="17" t="s">
        <v>341</v>
      </c>
      <c r="C8017" s="17" t="s">
        <v>242</v>
      </c>
      <c r="D8017" s="17" t="s">
        <v>116</v>
      </c>
      <c r="E8017" s="17">
        <v>0.7774322260603973</v>
      </c>
      <c r="F8017" s="17">
        <v>0.6663138766945218</v>
      </c>
      <c r="G8017" s="17">
        <v>0.70194156363668314</v>
      </c>
    </row>
    <row r="8018" spans="1:7" x14ac:dyDescent="0.3">
      <c r="A8018" s="17" t="str">
        <f t="shared" si="130"/>
        <v>2023-24Mount Alexander ShireG2</v>
      </c>
      <c r="B8018" s="17" t="s">
        <v>341</v>
      </c>
      <c r="C8018" s="17" t="s">
        <v>243</v>
      </c>
      <c r="D8018" s="17" t="s">
        <v>22</v>
      </c>
      <c r="E8018" s="17">
        <v>52</v>
      </c>
      <c r="F8018" s="17">
        <v>54.075949367088604</v>
      </c>
      <c r="G8018" s="17">
        <v>48.263157894736842</v>
      </c>
    </row>
    <row r="8019" spans="1:7" x14ac:dyDescent="0.3">
      <c r="A8019" s="17" t="str">
        <f t="shared" si="130"/>
        <v>2023-24Mount Alexander ShireR2</v>
      </c>
      <c r="B8019" s="17" t="s">
        <v>341</v>
      </c>
      <c r="C8019" s="17" t="s">
        <v>243</v>
      </c>
      <c r="D8019" s="17" t="s">
        <v>31</v>
      </c>
      <c r="E8019" s="17">
        <v>0.96968267658792495</v>
      </c>
      <c r="F8019" s="17">
        <v>0.96249981806303653</v>
      </c>
      <c r="G8019" s="17">
        <v>0.9640970333773593</v>
      </c>
    </row>
    <row r="8020" spans="1:7" x14ac:dyDescent="0.3">
      <c r="A8020" s="17" t="str">
        <f t="shared" si="130"/>
        <v>2023-24Mount Alexander ShireSP2</v>
      </c>
      <c r="B8020" s="17" t="s">
        <v>341</v>
      </c>
      <c r="C8020" s="17" t="s">
        <v>243</v>
      </c>
      <c r="D8020" s="17" t="s">
        <v>38</v>
      </c>
      <c r="E8020" s="17">
        <v>0.39111111111111113</v>
      </c>
      <c r="F8020" s="17">
        <v>0.67723998981798017</v>
      </c>
      <c r="G8020" s="17">
        <v>0.63849358716380467</v>
      </c>
    </row>
    <row r="8021" spans="1:7" x14ac:dyDescent="0.3">
      <c r="A8021" s="17" t="str">
        <f t="shared" si="130"/>
        <v>2023-24Mount Alexander ShireWC5</v>
      </c>
      <c r="B8021" s="17" t="s">
        <v>341</v>
      </c>
      <c r="C8021" s="17" t="s">
        <v>243</v>
      </c>
      <c r="D8021" s="17" t="s">
        <v>46</v>
      </c>
      <c r="E8021" s="17">
        <v>0.32536835217401117</v>
      </c>
      <c r="F8021" s="17">
        <v>0.49222098344502763</v>
      </c>
      <c r="G8021" s="17">
        <v>0.48988688958124327</v>
      </c>
    </row>
    <row r="8022" spans="1:7" x14ac:dyDescent="0.3">
      <c r="A8022" s="17" t="str">
        <f t="shared" si="130"/>
        <v>2023-24Mount Alexander ShireE2</v>
      </c>
      <c r="B8022" s="17" t="s">
        <v>341</v>
      </c>
      <c r="C8022" s="17" t="s">
        <v>243</v>
      </c>
      <c r="D8022" s="17" t="s">
        <v>54</v>
      </c>
      <c r="E8022" s="17">
        <v>3814.5187080268629</v>
      </c>
      <c r="F8022" s="17">
        <v>3939.6593512161194</v>
      </c>
      <c r="G8022" s="17">
        <v>4337.9996214428083</v>
      </c>
    </row>
    <row r="8023" spans="1:7" x14ac:dyDescent="0.3">
      <c r="A8023" s="17" t="str">
        <f t="shared" si="130"/>
        <v>2023-24Mount Alexander ShireL1</v>
      </c>
      <c r="B8023" s="17" t="s">
        <v>341</v>
      </c>
      <c r="C8023" s="17" t="s">
        <v>243</v>
      </c>
      <c r="D8023" s="17" t="s">
        <v>63</v>
      </c>
      <c r="E8023" s="17">
        <v>2.5515614275909404</v>
      </c>
      <c r="F8023" s="17">
        <v>2.3761254416838233</v>
      </c>
      <c r="G8023" s="17">
        <v>2.2679685509122529</v>
      </c>
    </row>
    <row r="8024" spans="1:7" x14ac:dyDescent="0.3">
      <c r="A8024" s="17" t="str">
        <f t="shared" si="130"/>
        <v>2023-24Mount Alexander ShireO5</v>
      </c>
      <c r="B8024" s="17" t="s">
        <v>341</v>
      </c>
      <c r="C8024" s="17" t="s">
        <v>243</v>
      </c>
      <c r="D8024" s="17" t="s">
        <v>70</v>
      </c>
      <c r="E8024" s="17">
        <v>0.97758761206193967</v>
      </c>
      <c r="F8024" s="17">
        <v>1.1641203003396829</v>
      </c>
      <c r="G8024" s="17">
        <v>1.1051179197580099</v>
      </c>
    </row>
    <row r="8025" spans="1:7" x14ac:dyDescent="0.3">
      <c r="A8025" s="17" t="str">
        <f t="shared" si="130"/>
        <v>2023-24Mount Alexander ShireS1</v>
      </c>
      <c r="B8025" s="17" t="s">
        <v>341</v>
      </c>
      <c r="C8025" s="17" t="s">
        <v>243</v>
      </c>
      <c r="D8025" s="17" t="s">
        <v>116</v>
      </c>
      <c r="E8025" s="17">
        <v>0.68503770701586553</v>
      </c>
      <c r="F8025" s="17">
        <v>0.6663138766945218</v>
      </c>
      <c r="G8025" s="17">
        <v>0.66561367284768158</v>
      </c>
    </row>
    <row r="8026" spans="1:7" x14ac:dyDescent="0.3">
      <c r="A8026" s="17" t="str">
        <f t="shared" si="130"/>
        <v>2023-24Moyne ShireG2</v>
      </c>
      <c r="B8026" s="17" t="s">
        <v>341</v>
      </c>
      <c r="C8026" s="17" t="s">
        <v>244</v>
      </c>
      <c r="D8026" s="17" t="s">
        <v>22</v>
      </c>
      <c r="E8026" s="17">
        <v>57</v>
      </c>
      <c r="F8026" s="17">
        <v>54.075949367088604</v>
      </c>
      <c r="G8026" s="17">
        <v>48.263157894736842</v>
      </c>
    </row>
    <row r="8027" spans="1:7" x14ac:dyDescent="0.3">
      <c r="A8027" s="17" t="str">
        <f t="shared" si="130"/>
        <v>2023-24Moyne ShireR2</v>
      </c>
      <c r="B8027" s="17" t="s">
        <v>341</v>
      </c>
      <c r="C8027" s="17" t="s">
        <v>244</v>
      </c>
      <c r="D8027" s="17" t="s">
        <v>31</v>
      </c>
      <c r="E8027" s="17">
        <v>0.98837519646511085</v>
      </c>
      <c r="F8027" s="17">
        <v>0.96249981806303653</v>
      </c>
      <c r="G8027" s="17">
        <v>0.9640970333773593</v>
      </c>
    </row>
    <row r="8028" spans="1:7" x14ac:dyDescent="0.3">
      <c r="A8028" s="17" t="str">
        <f t="shared" si="130"/>
        <v>2023-24Moyne ShireSP2</v>
      </c>
      <c r="B8028" s="17" t="s">
        <v>341</v>
      </c>
      <c r="C8028" s="17" t="s">
        <v>244</v>
      </c>
      <c r="D8028" s="17" t="s">
        <v>38</v>
      </c>
      <c r="E8028" s="17">
        <v>0.75187969924812026</v>
      </c>
      <c r="F8028" s="17">
        <v>0.67723998981798017</v>
      </c>
      <c r="G8028" s="17">
        <v>0.63849358716380467</v>
      </c>
    </row>
    <row r="8029" spans="1:7" x14ac:dyDescent="0.3">
      <c r="A8029" s="17" t="str">
        <f t="shared" si="130"/>
        <v>2023-24Moyne ShireWC5</v>
      </c>
      <c r="B8029" s="17" t="s">
        <v>341</v>
      </c>
      <c r="C8029" s="17" t="s">
        <v>244</v>
      </c>
      <c r="D8029" s="17" t="s">
        <v>46</v>
      </c>
      <c r="E8029" s="17">
        <v>0.60028149190710767</v>
      </c>
      <c r="F8029" s="17">
        <v>0.49222098344502763</v>
      </c>
      <c r="G8029" s="17">
        <v>0.48988688958124327</v>
      </c>
    </row>
    <row r="8030" spans="1:7" x14ac:dyDescent="0.3">
      <c r="A8030" s="17" t="str">
        <f t="shared" si="130"/>
        <v>2023-24Moyne ShireE2</v>
      </c>
      <c r="B8030" s="17" t="s">
        <v>341</v>
      </c>
      <c r="C8030" s="17" t="s">
        <v>244</v>
      </c>
      <c r="D8030" s="17" t="s">
        <v>54</v>
      </c>
      <c r="E8030" s="17">
        <v>4838.3500557413599</v>
      </c>
      <c r="F8030" s="17">
        <v>3939.6593512161194</v>
      </c>
      <c r="G8030" s="17">
        <v>4337.9996214428083</v>
      </c>
    </row>
    <row r="8031" spans="1:7" x14ac:dyDescent="0.3">
      <c r="A8031" s="17" t="str">
        <f t="shared" si="130"/>
        <v>2023-24Moyne ShireL1</v>
      </c>
      <c r="B8031" s="17" t="s">
        <v>341</v>
      </c>
      <c r="C8031" s="17" t="s">
        <v>244</v>
      </c>
      <c r="D8031" s="17" t="s">
        <v>63</v>
      </c>
      <c r="E8031" s="17">
        <v>2.2259242860305513</v>
      </c>
      <c r="F8031" s="17">
        <v>2.3761254416838233</v>
      </c>
      <c r="G8031" s="17">
        <v>2.2679685509122529</v>
      </c>
    </row>
    <row r="8032" spans="1:7" x14ac:dyDescent="0.3">
      <c r="A8032" s="17" t="str">
        <f t="shared" si="130"/>
        <v>2023-24Moyne ShireO5</v>
      </c>
      <c r="B8032" s="17" t="s">
        <v>341</v>
      </c>
      <c r="C8032" s="17" t="s">
        <v>244</v>
      </c>
      <c r="D8032" s="17" t="s">
        <v>70</v>
      </c>
      <c r="E8032" s="17">
        <v>1.4843167888474942</v>
      </c>
      <c r="F8032" s="17">
        <v>1.1641203003396829</v>
      </c>
      <c r="G8032" s="17">
        <v>1.1051179197580099</v>
      </c>
    </row>
    <row r="8033" spans="1:7" x14ac:dyDescent="0.3">
      <c r="A8033" s="17" t="str">
        <f t="shared" si="130"/>
        <v>2023-24Moyne ShireS1</v>
      </c>
      <c r="B8033" s="17" t="s">
        <v>341</v>
      </c>
      <c r="C8033" s="17" t="s">
        <v>244</v>
      </c>
      <c r="D8033" s="17" t="s">
        <v>116</v>
      </c>
      <c r="E8033" s="17">
        <v>0.58553404400828701</v>
      </c>
      <c r="F8033" s="17">
        <v>0.6663138766945218</v>
      </c>
      <c r="G8033" s="17">
        <v>0.66561367284768158</v>
      </c>
    </row>
    <row r="8034" spans="1:7" x14ac:dyDescent="0.3">
      <c r="A8034" s="17" t="str">
        <f t="shared" si="130"/>
        <v>2023-24Murrindindi ShireG2</v>
      </c>
      <c r="B8034" s="17" t="s">
        <v>341</v>
      </c>
      <c r="C8034" s="17" t="s">
        <v>245</v>
      </c>
      <c r="D8034" s="17" t="s">
        <v>22</v>
      </c>
      <c r="E8034" s="17">
        <v>52</v>
      </c>
      <c r="F8034" s="17">
        <v>54.075949367088604</v>
      </c>
      <c r="G8034" s="17">
        <v>51.157894736842103</v>
      </c>
    </row>
    <row r="8035" spans="1:7" x14ac:dyDescent="0.3">
      <c r="A8035" s="17" t="str">
        <f t="shared" si="130"/>
        <v>2023-24Murrindindi ShireR2</v>
      </c>
      <c r="B8035" s="17" t="s">
        <v>341</v>
      </c>
      <c r="C8035" s="17" t="s">
        <v>245</v>
      </c>
      <c r="D8035" s="17" t="s">
        <v>31</v>
      </c>
      <c r="E8035" s="17">
        <v>0.80081300813008127</v>
      </c>
      <c r="F8035" s="17">
        <v>0.96249981806303653</v>
      </c>
      <c r="G8035" s="17">
        <v>0.97523291142282253</v>
      </c>
    </row>
    <row r="8036" spans="1:7" x14ac:dyDescent="0.3">
      <c r="A8036" s="17" t="str">
        <f t="shared" si="130"/>
        <v>2023-24Murrindindi ShireSP2</v>
      </c>
      <c r="B8036" s="17" t="s">
        <v>341</v>
      </c>
      <c r="C8036" s="17" t="s">
        <v>245</v>
      </c>
      <c r="D8036" s="17" t="s">
        <v>38</v>
      </c>
      <c r="E8036" s="17">
        <v>0.91847826086956519</v>
      </c>
      <c r="F8036" s="17">
        <v>0.67723998981798017</v>
      </c>
      <c r="G8036" s="17">
        <v>0.67820898657678763</v>
      </c>
    </row>
    <row r="8037" spans="1:7" x14ac:dyDescent="0.3">
      <c r="A8037" s="17" t="str">
        <f t="shared" si="130"/>
        <v>2023-24Murrindindi ShireWC5</v>
      </c>
      <c r="B8037" s="17" t="s">
        <v>341</v>
      </c>
      <c r="C8037" s="17" t="s">
        <v>245</v>
      </c>
      <c r="D8037" s="17" t="s">
        <v>46</v>
      </c>
      <c r="E8037" s="17">
        <v>0.32332238385734396</v>
      </c>
      <c r="F8037" s="17">
        <v>0.49222098344502763</v>
      </c>
      <c r="G8037" s="17">
        <v>0.39519850687507446</v>
      </c>
    </row>
    <row r="8038" spans="1:7" x14ac:dyDescent="0.3">
      <c r="A8038" s="17" t="str">
        <f t="shared" si="130"/>
        <v>2023-24Murrindindi ShireE2</v>
      </c>
      <c r="B8038" s="17" t="s">
        <v>341</v>
      </c>
      <c r="C8038" s="17" t="s">
        <v>245</v>
      </c>
      <c r="D8038" s="17" t="s">
        <v>54</v>
      </c>
      <c r="E8038" s="17">
        <v>4560.8475894245721</v>
      </c>
      <c r="F8038" s="17">
        <v>3939.6593512161194</v>
      </c>
      <c r="G8038" s="17">
        <v>4388.8817454094269</v>
      </c>
    </row>
    <row r="8039" spans="1:7" x14ac:dyDescent="0.3">
      <c r="A8039" s="17" t="str">
        <f t="shared" si="130"/>
        <v>2023-24Murrindindi ShireL1</v>
      </c>
      <c r="B8039" s="17" t="s">
        <v>341</v>
      </c>
      <c r="C8039" s="17" t="s">
        <v>245</v>
      </c>
      <c r="D8039" s="17" t="s">
        <v>63</v>
      </c>
      <c r="E8039" s="17">
        <v>3.0134884255836498</v>
      </c>
      <c r="F8039" s="17">
        <v>2.3761254416838233</v>
      </c>
      <c r="G8039" s="17">
        <v>2.4069149305126598</v>
      </c>
    </row>
    <row r="8040" spans="1:7" x14ac:dyDescent="0.3">
      <c r="A8040" s="17" t="str">
        <f t="shared" si="130"/>
        <v>2023-24Murrindindi ShireO5</v>
      </c>
      <c r="B8040" s="17" t="s">
        <v>341</v>
      </c>
      <c r="C8040" s="17" t="s">
        <v>245</v>
      </c>
      <c r="D8040" s="17" t="s">
        <v>70</v>
      </c>
      <c r="E8040" s="17">
        <v>0.95959929546455303</v>
      </c>
      <c r="F8040" s="17">
        <v>1.1641203003396829</v>
      </c>
      <c r="G8040" s="17">
        <v>1.1735742424407696</v>
      </c>
    </row>
    <row r="8041" spans="1:7" x14ac:dyDescent="0.3">
      <c r="A8041" s="17" t="str">
        <f t="shared" si="130"/>
        <v>2023-24Murrindindi ShireS1</v>
      </c>
      <c r="B8041" s="17" t="s">
        <v>341</v>
      </c>
      <c r="C8041" s="17" t="s">
        <v>245</v>
      </c>
      <c r="D8041" s="17" t="s">
        <v>116</v>
      </c>
      <c r="E8041" s="17">
        <v>0.59845368488873474</v>
      </c>
      <c r="F8041" s="17">
        <v>0.6663138766945218</v>
      </c>
      <c r="G8041" s="17">
        <v>0.62005747074135686</v>
      </c>
    </row>
    <row r="8042" spans="1:7" x14ac:dyDescent="0.3">
      <c r="A8042" s="17" t="str">
        <f t="shared" si="130"/>
        <v>2023-24Nillumbik ShireG2</v>
      </c>
      <c r="B8042" s="17" t="s">
        <v>341</v>
      </c>
      <c r="C8042" s="17" t="s">
        <v>246</v>
      </c>
      <c r="D8042" s="17" t="s">
        <v>22</v>
      </c>
      <c r="E8042" s="17">
        <v>69</v>
      </c>
      <c r="F8042" s="17">
        <v>54.075949367088604</v>
      </c>
      <c r="G8042" s="17">
        <v>60.666666666666664</v>
      </c>
    </row>
    <row r="8043" spans="1:7" x14ac:dyDescent="0.3">
      <c r="A8043" s="17" t="str">
        <f t="shared" si="130"/>
        <v>2023-24Nillumbik ShireR2</v>
      </c>
      <c r="B8043" s="17" t="s">
        <v>341</v>
      </c>
      <c r="C8043" s="17" t="s">
        <v>246</v>
      </c>
      <c r="D8043" s="17" t="s">
        <v>31</v>
      </c>
      <c r="E8043" s="17">
        <v>0.95465994962216627</v>
      </c>
      <c r="F8043" s="17">
        <v>0.96249981806303653</v>
      </c>
      <c r="G8043" s="17">
        <v>0.97564430876911823</v>
      </c>
    </row>
    <row r="8044" spans="1:7" x14ac:dyDescent="0.3">
      <c r="A8044" s="17" t="str">
        <f t="shared" si="130"/>
        <v>2023-24Nillumbik ShireSP2</v>
      </c>
      <c r="B8044" s="17" t="s">
        <v>341</v>
      </c>
      <c r="C8044" s="17" t="s">
        <v>246</v>
      </c>
      <c r="D8044" s="17" t="s">
        <v>38</v>
      </c>
      <c r="E8044" s="17">
        <v>0.640194489465154</v>
      </c>
      <c r="F8044" s="17">
        <v>0.67723998981798017</v>
      </c>
      <c r="G8044" s="17">
        <v>0.58693258566357209</v>
      </c>
    </row>
    <row r="8045" spans="1:7" x14ac:dyDescent="0.3">
      <c r="A8045" s="17" t="str">
        <f t="shared" si="130"/>
        <v>2023-24Nillumbik ShireWC5</v>
      </c>
      <c r="B8045" s="17" t="s">
        <v>341</v>
      </c>
      <c r="C8045" s="17" t="s">
        <v>246</v>
      </c>
      <c r="D8045" s="17" t="s">
        <v>46</v>
      </c>
      <c r="E8045" s="17">
        <v>0.70606860158311346</v>
      </c>
      <c r="F8045" s="17">
        <v>0.49222098344502763</v>
      </c>
      <c r="G8045" s="17">
        <v>0.49795201487577895</v>
      </c>
    </row>
    <row r="8046" spans="1:7" x14ac:dyDescent="0.3">
      <c r="A8046" s="17" t="str">
        <f t="shared" si="130"/>
        <v>2023-24Nillumbik ShireE2</v>
      </c>
      <c r="B8046" s="17" t="s">
        <v>341</v>
      </c>
      <c r="C8046" s="17" t="s">
        <v>246</v>
      </c>
      <c r="D8046" s="17" t="s">
        <v>54</v>
      </c>
      <c r="E8046" s="17">
        <v>5061</v>
      </c>
      <c r="F8046" s="17">
        <v>3939.6593512161194</v>
      </c>
      <c r="G8046" s="17">
        <v>3523.0179746428466</v>
      </c>
    </row>
    <row r="8047" spans="1:7" x14ac:dyDescent="0.3">
      <c r="A8047" s="17" t="str">
        <f t="shared" si="130"/>
        <v>2023-24Nillumbik ShireL1</v>
      </c>
      <c r="B8047" s="17" t="s">
        <v>341</v>
      </c>
      <c r="C8047" s="17" t="s">
        <v>246</v>
      </c>
      <c r="D8047" s="17" t="s">
        <v>63</v>
      </c>
      <c r="E8047" s="17">
        <v>1.8455815741071184</v>
      </c>
      <c r="F8047" s="17">
        <v>2.3761254416838233</v>
      </c>
      <c r="G8047" s="17">
        <v>2.9268378543371791</v>
      </c>
    </row>
    <row r="8048" spans="1:7" x14ac:dyDescent="0.3">
      <c r="A8048" s="17" t="str">
        <f t="shared" si="130"/>
        <v>2023-24Nillumbik ShireO5</v>
      </c>
      <c r="B8048" s="17" t="s">
        <v>341</v>
      </c>
      <c r="C8048" s="17" t="s">
        <v>246</v>
      </c>
      <c r="D8048" s="17" t="s">
        <v>70</v>
      </c>
      <c r="E8048" s="17">
        <v>1.0031366791243994</v>
      </c>
      <c r="F8048" s="17">
        <v>1.1641203003396829</v>
      </c>
      <c r="G8048" s="17">
        <v>1.0278926544834488</v>
      </c>
    </row>
    <row r="8049" spans="1:7" x14ac:dyDescent="0.3">
      <c r="A8049" s="17" t="str">
        <f t="shared" ref="A8049:A8112" si="131">CONCATENATE(B8049,C8049,D8049)</f>
        <v>2023-24Nillumbik ShireS1</v>
      </c>
      <c r="B8049" s="17" t="s">
        <v>341</v>
      </c>
      <c r="C8049" s="17" t="s">
        <v>246</v>
      </c>
      <c r="D8049" s="17" t="s">
        <v>116</v>
      </c>
      <c r="E8049" s="17">
        <v>0.75109250878862621</v>
      </c>
      <c r="F8049" s="17">
        <v>0.6663138766945218</v>
      </c>
      <c r="G8049" s="17">
        <v>0.70194156363668314</v>
      </c>
    </row>
    <row r="8050" spans="1:7" x14ac:dyDescent="0.3">
      <c r="A8050" s="17" t="str">
        <f t="shared" si="131"/>
        <v>2023-24Northern Grampians ShireG2</v>
      </c>
      <c r="B8050" s="17" t="s">
        <v>341</v>
      </c>
      <c r="C8050" s="17" t="s">
        <v>261</v>
      </c>
      <c r="D8050" s="17" t="s">
        <v>22</v>
      </c>
      <c r="E8050" s="17">
        <v>51</v>
      </c>
      <c r="F8050" s="17">
        <v>54.075949367088604</v>
      </c>
      <c r="G8050" s="17">
        <v>51.157894736842103</v>
      </c>
    </row>
    <row r="8051" spans="1:7" x14ac:dyDescent="0.3">
      <c r="A8051" s="17" t="str">
        <f t="shared" si="131"/>
        <v>2023-24Northern Grampians ShireR2</v>
      </c>
      <c r="B8051" s="17" t="s">
        <v>341</v>
      </c>
      <c r="C8051" s="17" t="s">
        <v>261</v>
      </c>
      <c r="D8051" s="17" t="s">
        <v>31</v>
      </c>
      <c r="E8051" s="17">
        <v>0.91620051116362056</v>
      </c>
      <c r="F8051" s="17">
        <v>0.96249981806303653</v>
      </c>
      <c r="G8051" s="17">
        <v>0.97523291142282253</v>
      </c>
    </row>
    <row r="8052" spans="1:7" x14ac:dyDescent="0.3">
      <c r="A8052" s="17" t="str">
        <f t="shared" si="131"/>
        <v>2023-24Northern Grampians ShireSP2</v>
      </c>
      <c r="B8052" s="17" t="s">
        <v>341</v>
      </c>
      <c r="C8052" s="17" t="s">
        <v>261</v>
      </c>
      <c r="D8052" s="17" t="s">
        <v>38</v>
      </c>
      <c r="E8052" s="17">
        <v>0.7589285714285714</v>
      </c>
      <c r="F8052" s="17">
        <v>0.67723998981798017</v>
      </c>
      <c r="G8052" s="17">
        <v>0.67820898657678763</v>
      </c>
    </row>
    <row r="8053" spans="1:7" x14ac:dyDescent="0.3">
      <c r="A8053" s="17" t="str">
        <f t="shared" si="131"/>
        <v>2023-24Northern Grampians ShireWC5</v>
      </c>
      <c r="B8053" s="17" t="s">
        <v>341</v>
      </c>
      <c r="C8053" s="17" t="s">
        <v>261</v>
      </c>
      <c r="D8053" s="17" t="s">
        <v>46</v>
      </c>
      <c r="E8053" s="17">
        <v>0.29572948669503452</v>
      </c>
      <c r="F8053" s="17">
        <v>0.49222098344502763</v>
      </c>
      <c r="G8053" s="17">
        <v>0.39519850687507446</v>
      </c>
    </row>
    <row r="8054" spans="1:7" x14ac:dyDescent="0.3">
      <c r="A8054" s="17" t="str">
        <f t="shared" si="131"/>
        <v>2023-24Northern Grampians ShireE2</v>
      </c>
      <c r="B8054" s="17" t="s">
        <v>341</v>
      </c>
      <c r="C8054" s="17" t="s">
        <v>261</v>
      </c>
      <c r="D8054" s="17" t="s">
        <v>54</v>
      </c>
      <c r="E8054" s="17">
        <v>6219.5</v>
      </c>
      <c r="F8054" s="17">
        <v>3939.6593512161194</v>
      </c>
      <c r="G8054" s="17">
        <v>4388.8817454094269</v>
      </c>
    </row>
    <row r="8055" spans="1:7" x14ac:dyDescent="0.3">
      <c r="A8055" s="17" t="str">
        <f t="shared" si="131"/>
        <v>2023-24Northern Grampians ShireL1</v>
      </c>
      <c r="B8055" s="17" t="s">
        <v>341</v>
      </c>
      <c r="C8055" s="17" t="s">
        <v>261</v>
      </c>
      <c r="D8055" s="17" t="s">
        <v>63</v>
      </c>
      <c r="E8055" s="17">
        <v>1.4717522509152072</v>
      </c>
      <c r="F8055" s="17">
        <v>2.3761254416838233</v>
      </c>
      <c r="G8055" s="17">
        <v>2.4069149305126598</v>
      </c>
    </row>
    <row r="8056" spans="1:7" x14ac:dyDescent="0.3">
      <c r="A8056" s="17" t="str">
        <f t="shared" si="131"/>
        <v>2023-24Northern Grampians ShireO5</v>
      </c>
      <c r="B8056" s="17" t="s">
        <v>341</v>
      </c>
      <c r="C8056" s="17" t="s">
        <v>261</v>
      </c>
      <c r="D8056" s="17" t="s">
        <v>70</v>
      </c>
      <c r="E8056" s="17">
        <v>0.76261769694134163</v>
      </c>
      <c r="F8056" s="17">
        <v>1.1641203003396829</v>
      </c>
      <c r="G8056" s="17">
        <v>1.1735742424407696</v>
      </c>
    </row>
    <row r="8057" spans="1:7" x14ac:dyDescent="0.3">
      <c r="A8057" s="17" t="str">
        <f t="shared" si="131"/>
        <v>2023-24Northern Grampians ShireS1</v>
      </c>
      <c r="B8057" s="17" t="s">
        <v>341</v>
      </c>
      <c r="C8057" s="17" t="s">
        <v>261</v>
      </c>
      <c r="D8057" s="17" t="s">
        <v>116</v>
      </c>
      <c r="E8057" s="17">
        <v>0.63882533613313697</v>
      </c>
      <c r="F8057" s="17">
        <v>0.6663138766945218</v>
      </c>
      <c r="G8057" s="17">
        <v>0.62005747074135686</v>
      </c>
    </row>
    <row r="8058" spans="1:7" x14ac:dyDescent="0.3">
      <c r="A8058" s="17" t="str">
        <f t="shared" si="131"/>
        <v>2023-24Port Phillip CityG2</v>
      </c>
      <c r="B8058" s="17" t="s">
        <v>341</v>
      </c>
      <c r="C8058" s="17" t="s">
        <v>247</v>
      </c>
      <c r="D8058" s="17" t="s">
        <v>22</v>
      </c>
      <c r="E8058" s="17">
        <v>49</v>
      </c>
      <c r="F8058" s="17">
        <v>54.075949367088604</v>
      </c>
      <c r="G8058" s="17">
        <v>61.045454545454547</v>
      </c>
    </row>
    <row r="8059" spans="1:7" x14ac:dyDescent="0.3">
      <c r="A8059" s="17" t="str">
        <f t="shared" si="131"/>
        <v>2023-24Port Phillip CityR2</v>
      </c>
      <c r="B8059" s="17" t="s">
        <v>341</v>
      </c>
      <c r="C8059" s="17" t="s">
        <v>247</v>
      </c>
      <c r="D8059" s="17" t="s">
        <v>31</v>
      </c>
      <c r="E8059" s="17">
        <v>0.95112781954887216</v>
      </c>
      <c r="F8059" s="17">
        <v>0.96249981806303653</v>
      </c>
      <c r="G8059" s="17">
        <v>0.95006500387061021</v>
      </c>
    </row>
    <row r="8060" spans="1:7" x14ac:dyDescent="0.3">
      <c r="A8060" s="17" t="str">
        <f t="shared" si="131"/>
        <v>2023-24Port Phillip CitySP2</v>
      </c>
      <c r="B8060" s="17" t="s">
        <v>341</v>
      </c>
      <c r="C8060" s="17" t="s">
        <v>247</v>
      </c>
      <c r="D8060" s="17" t="s">
        <v>38</v>
      </c>
      <c r="E8060" s="17">
        <v>0.60892667375132836</v>
      </c>
      <c r="F8060" s="17">
        <v>0.67723998981798017</v>
      </c>
      <c r="G8060" s="17">
        <v>0.74580371543978918</v>
      </c>
    </row>
    <row r="8061" spans="1:7" x14ac:dyDescent="0.3">
      <c r="A8061" s="17" t="str">
        <f t="shared" si="131"/>
        <v>2023-24Port Phillip CityWC5</v>
      </c>
      <c r="B8061" s="17" t="s">
        <v>341</v>
      </c>
      <c r="C8061" s="17" t="s">
        <v>247</v>
      </c>
      <c r="D8061" s="17" t="s">
        <v>46</v>
      </c>
      <c r="E8061" s="17">
        <v>0.37353993308859829</v>
      </c>
      <c r="F8061" s="17">
        <v>0.49222098344502763</v>
      </c>
      <c r="G8061" s="17">
        <v>0.5353294340001914</v>
      </c>
    </row>
    <row r="8062" spans="1:7" x14ac:dyDescent="0.3">
      <c r="A8062" s="17" t="str">
        <f t="shared" si="131"/>
        <v>2023-24Port Phillip CityE2</v>
      </c>
      <c r="B8062" s="17" t="s">
        <v>341</v>
      </c>
      <c r="C8062" s="17" t="s">
        <v>247</v>
      </c>
      <c r="D8062" s="17" t="s">
        <v>54</v>
      </c>
      <c r="E8062" s="17">
        <v>3379.7249726422933</v>
      </c>
      <c r="F8062" s="17">
        <v>3939.6593512161194</v>
      </c>
      <c r="G8062" s="17">
        <v>3161.416426636069</v>
      </c>
    </row>
    <row r="8063" spans="1:7" x14ac:dyDescent="0.3">
      <c r="A8063" s="17" t="str">
        <f t="shared" si="131"/>
        <v>2023-24Port Phillip CityL1</v>
      </c>
      <c r="B8063" s="17" t="s">
        <v>341</v>
      </c>
      <c r="C8063" s="17" t="s">
        <v>247</v>
      </c>
      <c r="D8063" s="17" t="s">
        <v>63</v>
      </c>
      <c r="E8063" s="17">
        <v>4.6139985966319168</v>
      </c>
      <c r="F8063" s="17">
        <v>2.3761254416838233</v>
      </c>
      <c r="G8063" s="17">
        <v>2.1981844715754066</v>
      </c>
    </row>
    <row r="8064" spans="1:7" x14ac:dyDescent="0.3">
      <c r="A8064" s="17" t="str">
        <f t="shared" si="131"/>
        <v>2023-24Port Phillip CityO5</v>
      </c>
      <c r="B8064" s="17" t="s">
        <v>341</v>
      </c>
      <c r="C8064" s="17" t="s">
        <v>247</v>
      </c>
      <c r="D8064" s="17" t="s">
        <v>70</v>
      </c>
      <c r="E8064" s="17">
        <v>1.1788228181543379</v>
      </c>
      <c r="F8064" s="17">
        <v>1.1641203003396829</v>
      </c>
      <c r="G8064" s="17">
        <v>1.3663169066803753</v>
      </c>
    </row>
    <row r="8065" spans="1:7" x14ac:dyDescent="0.3">
      <c r="A8065" s="17" t="str">
        <f t="shared" si="131"/>
        <v>2023-24Port Phillip CityS1</v>
      </c>
      <c r="B8065" s="17" t="s">
        <v>341</v>
      </c>
      <c r="C8065" s="17" t="s">
        <v>247</v>
      </c>
      <c r="D8065" s="17" t="s">
        <v>116</v>
      </c>
      <c r="E8065" s="17">
        <v>0.5727926621327637</v>
      </c>
      <c r="F8065" s="17">
        <v>0.6663138766945218</v>
      </c>
      <c r="G8065" s="17">
        <v>0.69909156168943798</v>
      </c>
    </row>
    <row r="8066" spans="1:7" x14ac:dyDescent="0.3">
      <c r="A8066" s="17" t="str">
        <f t="shared" si="131"/>
        <v>2023-24Pyrenees ShireG2</v>
      </c>
      <c r="B8066" s="17" t="s">
        <v>341</v>
      </c>
      <c r="C8066" s="17" t="s">
        <v>248</v>
      </c>
      <c r="D8066" s="17" t="s">
        <v>22</v>
      </c>
      <c r="E8066" s="17">
        <v>52</v>
      </c>
      <c r="F8066" s="17">
        <v>54.075949367088604</v>
      </c>
      <c r="G8066" s="17">
        <v>51.157894736842103</v>
      </c>
    </row>
    <row r="8067" spans="1:7" x14ac:dyDescent="0.3">
      <c r="A8067" s="17" t="str">
        <f t="shared" si="131"/>
        <v>2023-24Pyrenees ShireR2</v>
      </c>
      <c r="B8067" s="17" t="s">
        <v>341</v>
      </c>
      <c r="C8067" s="17" t="s">
        <v>248</v>
      </c>
      <c r="D8067" s="17" t="s">
        <v>31</v>
      </c>
      <c r="E8067" s="17">
        <v>0.99980452387601215</v>
      </c>
      <c r="F8067" s="17">
        <v>0.96249981806303653</v>
      </c>
      <c r="G8067" s="17">
        <v>0.97523291142282253</v>
      </c>
    </row>
    <row r="8068" spans="1:7" x14ac:dyDescent="0.3">
      <c r="A8068" s="17" t="str">
        <f t="shared" si="131"/>
        <v>2023-24Pyrenees ShireSP2</v>
      </c>
      <c r="B8068" s="17" t="s">
        <v>341</v>
      </c>
      <c r="C8068" s="17" t="s">
        <v>248</v>
      </c>
      <c r="D8068" s="17" t="s">
        <v>38</v>
      </c>
      <c r="E8068" s="17">
        <v>0.9178082191780822</v>
      </c>
      <c r="F8068" s="17">
        <v>0.67723998981798017</v>
      </c>
      <c r="G8068" s="17">
        <v>0.67820898657678763</v>
      </c>
    </row>
    <row r="8069" spans="1:7" x14ac:dyDescent="0.3">
      <c r="A8069" s="17" t="str">
        <f t="shared" si="131"/>
        <v>2023-24Pyrenees ShireWC5</v>
      </c>
      <c r="B8069" s="17" t="s">
        <v>341</v>
      </c>
      <c r="C8069" s="17" t="s">
        <v>248</v>
      </c>
      <c r="D8069" s="17" t="s">
        <v>46</v>
      </c>
      <c r="E8069" s="17">
        <v>0.30408528078130448</v>
      </c>
      <c r="F8069" s="17">
        <v>0.49222098344502763</v>
      </c>
      <c r="G8069" s="17">
        <v>0.39519850687507446</v>
      </c>
    </row>
    <row r="8070" spans="1:7" x14ac:dyDescent="0.3">
      <c r="A8070" s="17" t="str">
        <f t="shared" si="131"/>
        <v>2023-24Pyrenees ShireE2</v>
      </c>
      <c r="B8070" s="17" t="s">
        <v>341</v>
      </c>
      <c r="C8070" s="17" t="s">
        <v>248</v>
      </c>
      <c r="D8070" s="17" t="s">
        <v>54</v>
      </c>
      <c r="E8070" s="17">
        <v>4364.603174603174</v>
      </c>
      <c r="F8070" s="17">
        <v>3939.6593512161194</v>
      </c>
      <c r="G8070" s="17">
        <v>4388.8817454094269</v>
      </c>
    </row>
    <row r="8071" spans="1:7" x14ac:dyDescent="0.3">
      <c r="A8071" s="17" t="str">
        <f t="shared" si="131"/>
        <v>2023-24Pyrenees ShireL1</v>
      </c>
      <c r="B8071" s="17" t="s">
        <v>341</v>
      </c>
      <c r="C8071" s="17" t="s">
        <v>248</v>
      </c>
      <c r="D8071" s="17" t="s">
        <v>63</v>
      </c>
      <c r="E8071" s="17">
        <v>1.9312753858651504</v>
      </c>
      <c r="F8071" s="17">
        <v>2.3761254416838233</v>
      </c>
      <c r="G8071" s="17">
        <v>2.4069149305126598</v>
      </c>
    </row>
    <row r="8072" spans="1:7" x14ac:dyDescent="0.3">
      <c r="A8072" s="17" t="str">
        <f t="shared" si="131"/>
        <v>2023-24Pyrenees ShireO5</v>
      </c>
      <c r="B8072" s="17" t="s">
        <v>341</v>
      </c>
      <c r="C8072" s="17" t="s">
        <v>248</v>
      </c>
      <c r="D8072" s="17" t="s">
        <v>70</v>
      </c>
      <c r="E8072" s="17">
        <v>1.007327125629675</v>
      </c>
      <c r="F8072" s="17">
        <v>1.1641203003396829</v>
      </c>
      <c r="G8072" s="17">
        <v>1.1735742424407696</v>
      </c>
    </row>
    <row r="8073" spans="1:7" x14ac:dyDescent="0.3">
      <c r="A8073" s="17" t="str">
        <f t="shared" si="131"/>
        <v>2023-24Pyrenees ShireS1</v>
      </c>
      <c r="B8073" s="17" t="s">
        <v>341</v>
      </c>
      <c r="C8073" s="17" t="s">
        <v>248</v>
      </c>
      <c r="D8073" s="17" t="s">
        <v>116</v>
      </c>
      <c r="E8073" s="17">
        <v>0.67884576511016781</v>
      </c>
      <c r="F8073" s="17">
        <v>0.6663138766945218</v>
      </c>
      <c r="G8073" s="17">
        <v>0.62005747074135686</v>
      </c>
    </row>
    <row r="8074" spans="1:7" x14ac:dyDescent="0.3">
      <c r="A8074" s="17" t="str">
        <f t="shared" si="131"/>
        <v>2023-24South Gippsland ShireG2</v>
      </c>
      <c r="B8074" s="17" t="s">
        <v>341</v>
      </c>
      <c r="C8074" s="17" t="s">
        <v>185</v>
      </c>
      <c r="D8074" s="17" t="s">
        <v>22</v>
      </c>
      <c r="E8074" s="17">
        <v>47</v>
      </c>
      <c r="F8074" s="17">
        <v>54.075949367088604</v>
      </c>
      <c r="G8074" s="17">
        <v>48.263157894736842</v>
      </c>
    </row>
    <row r="8075" spans="1:7" x14ac:dyDescent="0.3">
      <c r="A8075" s="17" t="str">
        <f t="shared" si="131"/>
        <v>2023-24South Gippsland ShireR2</v>
      </c>
      <c r="B8075" s="17" t="s">
        <v>341</v>
      </c>
      <c r="C8075" s="17" t="s">
        <v>185</v>
      </c>
      <c r="D8075" s="17" t="s">
        <v>31</v>
      </c>
      <c r="E8075" s="17">
        <v>0.99831228385918769</v>
      </c>
      <c r="F8075" s="17">
        <v>0.96249981806303653</v>
      </c>
      <c r="G8075" s="17">
        <v>0.9640970333773593</v>
      </c>
    </row>
    <row r="8076" spans="1:7" x14ac:dyDescent="0.3">
      <c r="A8076" s="17" t="str">
        <f t="shared" si="131"/>
        <v>2023-24South Gippsland ShireSP2</v>
      </c>
      <c r="B8076" s="17" t="s">
        <v>341</v>
      </c>
      <c r="C8076" s="17" t="s">
        <v>185</v>
      </c>
      <c r="D8076" s="17" t="s">
        <v>38</v>
      </c>
      <c r="E8076" s="17">
        <v>0.3224400871459695</v>
      </c>
      <c r="F8076" s="17">
        <v>0.67723998981798017</v>
      </c>
      <c r="G8076" s="17">
        <v>0.63849358716380467</v>
      </c>
    </row>
    <row r="8077" spans="1:7" x14ac:dyDescent="0.3">
      <c r="A8077" s="17" t="str">
        <f t="shared" si="131"/>
        <v>2023-24South Gippsland ShireWC5</v>
      </c>
      <c r="B8077" s="17" t="s">
        <v>341</v>
      </c>
      <c r="C8077" s="17" t="s">
        <v>185</v>
      </c>
      <c r="D8077" s="17" t="s">
        <v>46</v>
      </c>
      <c r="E8077" s="17">
        <v>0.52551966284708085</v>
      </c>
      <c r="F8077" s="17">
        <v>0.49222098344502763</v>
      </c>
      <c r="G8077" s="17">
        <v>0.48988688958124327</v>
      </c>
    </row>
    <row r="8078" spans="1:7" x14ac:dyDescent="0.3">
      <c r="A8078" s="17" t="str">
        <f t="shared" si="131"/>
        <v>2023-24South Gippsland ShireE2</v>
      </c>
      <c r="B8078" s="17" t="s">
        <v>341</v>
      </c>
      <c r="C8078" s="17" t="s">
        <v>185</v>
      </c>
      <c r="D8078" s="17" t="s">
        <v>54</v>
      </c>
      <c r="E8078" s="17">
        <v>4400.6465200568155</v>
      </c>
      <c r="F8078" s="17">
        <v>3939.6593512161194</v>
      </c>
      <c r="G8078" s="17">
        <v>4337.9996214428083</v>
      </c>
    </row>
    <row r="8079" spans="1:7" x14ac:dyDescent="0.3">
      <c r="A8079" s="17" t="str">
        <f t="shared" si="131"/>
        <v>2023-24South Gippsland ShireL1</v>
      </c>
      <c r="B8079" s="17" t="s">
        <v>341</v>
      </c>
      <c r="C8079" s="17" t="s">
        <v>185</v>
      </c>
      <c r="D8079" s="17" t="s">
        <v>63</v>
      </c>
      <c r="E8079" s="17">
        <v>1.8769308260577569</v>
      </c>
      <c r="F8079" s="17">
        <v>2.3761254416838233</v>
      </c>
      <c r="G8079" s="17">
        <v>2.2679685509122529</v>
      </c>
    </row>
    <row r="8080" spans="1:7" x14ac:dyDescent="0.3">
      <c r="A8080" s="17" t="str">
        <f t="shared" si="131"/>
        <v>2023-24South Gippsland ShireO5</v>
      </c>
      <c r="B8080" s="17" t="s">
        <v>341</v>
      </c>
      <c r="C8080" s="17" t="s">
        <v>185</v>
      </c>
      <c r="D8080" s="17" t="s">
        <v>70</v>
      </c>
      <c r="E8080" s="17">
        <v>2.0019701447298628</v>
      </c>
      <c r="F8080" s="17">
        <v>1.1641203003396829</v>
      </c>
      <c r="G8080" s="17">
        <v>1.1051179197580099</v>
      </c>
    </row>
    <row r="8081" spans="1:7" x14ac:dyDescent="0.3">
      <c r="A8081" s="17" t="str">
        <f t="shared" si="131"/>
        <v>2023-24South Gippsland ShireS1</v>
      </c>
      <c r="B8081" s="17" t="s">
        <v>341</v>
      </c>
      <c r="C8081" s="17" t="s">
        <v>185</v>
      </c>
      <c r="D8081" s="17" t="s">
        <v>116</v>
      </c>
      <c r="E8081" s="17">
        <v>0.73609741954189623</v>
      </c>
      <c r="F8081" s="17">
        <v>0.6663138766945218</v>
      </c>
      <c r="G8081" s="17">
        <v>0.66561367284768158</v>
      </c>
    </row>
    <row r="8082" spans="1:7" x14ac:dyDescent="0.3">
      <c r="A8082" s="17" t="str">
        <f t="shared" si="131"/>
        <v>2023-24Southern Grampians ShireG2</v>
      </c>
      <c r="B8082" s="17" t="s">
        <v>341</v>
      </c>
      <c r="C8082" s="17" t="s">
        <v>184</v>
      </c>
      <c r="D8082" s="17" t="s">
        <v>22</v>
      </c>
      <c r="E8082" s="17">
        <v>43</v>
      </c>
      <c r="F8082" s="17">
        <v>54.075949367088604</v>
      </c>
      <c r="G8082" s="17">
        <v>48.263157894736842</v>
      </c>
    </row>
    <row r="8083" spans="1:7" x14ac:dyDescent="0.3">
      <c r="A8083" s="17" t="str">
        <f t="shared" si="131"/>
        <v>2023-24Southern Grampians ShireR2</v>
      </c>
      <c r="B8083" s="17" t="s">
        <v>341</v>
      </c>
      <c r="C8083" s="17" t="s">
        <v>184</v>
      </c>
      <c r="D8083" s="17" t="s">
        <v>31</v>
      </c>
      <c r="E8083" s="17">
        <v>0.94578313253012047</v>
      </c>
      <c r="F8083" s="17">
        <v>0.96249981806303653</v>
      </c>
      <c r="G8083" s="17">
        <v>0.9640970333773593</v>
      </c>
    </row>
    <row r="8084" spans="1:7" x14ac:dyDescent="0.3">
      <c r="A8084" s="17" t="str">
        <f t="shared" si="131"/>
        <v>2023-24Southern Grampians ShireSP2</v>
      </c>
      <c r="B8084" s="17" t="s">
        <v>341</v>
      </c>
      <c r="C8084" s="17" t="s">
        <v>184</v>
      </c>
      <c r="D8084" s="17" t="s">
        <v>38</v>
      </c>
      <c r="E8084" s="17">
        <v>0.625</v>
      </c>
      <c r="F8084" s="17">
        <v>0.67723998981798017</v>
      </c>
      <c r="G8084" s="17">
        <v>0.63849358716380467</v>
      </c>
    </row>
    <row r="8085" spans="1:7" x14ac:dyDescent="0.3">
      <c r="A8085" s="17" t="str">
        <f t="shared" si="131"/>
        <v>2023-24Southern Grampians ShireWC5</v>
      </c>
      <c r="B8085" s="17" t="s">
        <v>341</v>
      </c>
      <c r="C8085" s="17" t="s">
        <v>184</v>
      </c>
      <c r="D8085" s="17" t="s">
        <v>46</v>
      </c>
      <c r="E8085" s="17">
        <v>0.60543863086158878</v>
      </c>
      <c r="F8085" s="17">
        <v>0.49222098344502763</v>
      </c>
      <c r="G8085" s="17">
        <v>0.48988688958124327</v>
      </c>
    </row>
    <row r="8086" spans="1:7" x14ac:dyDescent="0.3">
      <c r="A8086" s="17" t="str">
        <f t="shared" si="131"/>
        <v>2023-24Southern Grampians ShireE2</v>
      </c>
      <c r="B8086" s="17" t="s">
        <v>341</v>
      </c>
      <c r="C8086" s="17" t="s">
        <v>184</v>
      </c>
      <c r="D8086" s="17" t="s">
        <v>54</v>
      </c>
      <c r="E8086" s="17">
        <v>4737.3214285714284</v>
      </c>
      <c r="F8086" s="17">
        <v>3939.6593512161194</v>
      </c>
      <c r="G8086" s="17">
        <v>4337.9996214428083</v>
      </c>
    </row>
    <row r="8087" spans="1:7" x14ac:dyDescent="0.3">
      <c r="A8087" s="17" t="str">
        <f t="shared" si="131"/>
        <v>2023-24Southern Grampians ShireL1</v>
      </c>
      <c r="B8087" s="17" t="s">
        <v>341</v>
      </c>
      <c r="C8087" s="17" t="s">
        <v>184</v>
      </c>
      <c r="D8087" s="17" t="s">
        <v>63</v>
      </c>
      <c r="E8087" s="17">
        <v>1.5209923664122138</v>
      </c>
      <c r="F8087" s="17">
        <v>2.3761254416838233</v>
      </c>
      <c r="G8087" s="17">
        <v>2.2679685509122529</v>
      </c>
    </row>
    <row r="8088" spans="1:7" x14ac:dyDescent="0.3">
      <c r="A8088" s="17" t="str">
        <f t="shared" si="131"/>
        <v>2023-24Southern Grampians ShireO5</v>
      </c>
      <c r="B8088" s="17" t="s">
        <v>341</v>
      </c>
      <c r="C8088" s="17" t="s">
        <v>184</v>
      </c>
      <c r="D8088" s="17" t="s">
        <v>70</v>
      </c>
      <c r="E8088" s="17">
        <v>1.0523726071717443</v>
      </c>
      <c r="F8088" s="17">
        <v>1.1641203003396829</v>
      </c>
      <c r="G8088" s="17">
        <v>1.1051179197580099</v>
      </c>
    </row>
    <row r="8089" spans="1:7" x14ac:dyDescent="0.3">
      <c r="A8089" s="17" t="str">
        <f t="shared" si="131"/>
        <v>2023-24Southern Grampians ShireS1</v>
      </c>
      <c r="B8089" s="17" t="s">
        <v>341</v>
      </c>
      <c r="C8089" s="17" t="s">
        <v>184</v>
      </c>
      <c r="D8089" s="17" t="s">
        <v>116</v>
      </c>
      <c r="E8089" s="17">
        <v>0.63400919167342529</v>
      </c>
      <c r="F8089" s="17">
        <v>0.6663138766945218</v>
      </c>
      <c r="G8089" s="17">
        <v>0.66561367284768158</v>
      </c>
    </row>
    <row r="8090" spans="1:7" x14ac:dyDescent="0.3">
      <c r="A8090" s="17" t="str">
        <f t="shared" si="131"/>
        <v>2023-24Stonnington CityG2</v>
      </c>
      <c r="B8090" s="17" t="s">
        <v>341</v>
      </c>
      <c r="C8090" s="17" t="s">
        <v>186</v>
      </c>
      <c r="D8090" s="17" t="s">
        <v>22</v>
      </c>
      <c r="E8090" s="17">
        <v>56</v>
      </c>
      <c r="F8090" s="17">
        <v>54.075949367088604</v>
      </c>
      <c r="G8090" s="17">
        <v>61.045454545454547</v>
      </c>
    </row>
    <row r="8091" spans="1:7" x14ac:dyDescent="0.3">
      <c r="A8091" s="17" t="str">
        <f t="shared" si="131"/>
        <v>2023-24Stonnington CityR2</v>
      </c>
      <c r="B8091" s="17" t="s">
        <v>341</v>
      </c>
      <c r="C8091" s="17" t="s">
        <v>186</v>
      </c>
      <c r="D8091" s="17" t="s">
        <v>31</v>
      </c>
      <c r="E8091" s="17">
        <v>0.96341425795107505</v>
      </c>
      <c r="F8091" s="17">
        <v>0.96249981806303653</v>
      </c>
      <c r="G8091" s="17">
        <v>0.95006500387061021</v>
      </c>
    </row>
    <row r="8092" spans="1:7" x14ac:dyDescent="0.3">
      <c r="A8092" s="17" t="str">
        <f t="shared" si="131"/>
        <v>2023-24Stonnington CitySP2</v>
      </c>
      <c r="B8092" s="17" t="s">
        <v>341</v>
      </c>
      <c r="C8092" s="17" t="s">
        <v>186</v>
      </c>
      <c r="D8092" s="17" t="s">
        <v>38</v>
      </c>
      <c r="E8092" s="17">
        <v>0.77224947442186409</v>
      </c>
      <c r="F8092" s="17">
        <v>0.67723998981798017</v>
      </c>
      <c r="G8092" s="17">
        <v>0.74580371543978918</v>
      </c>
    </row>
    <row r="8093" spans="1:7" x14ac:dyDescent="0.3">
      <c r="A8093" s="17" t="str">
        <f t="shared" si="131"/>
        <v>2023-24Stonnington CityWC5</v>
      </c>
      <c r="B8093" s="17" t="s">
        <v>341</v>
      </c>
      <c r="C8093" s="17" t="s">
        <v>186</v>
      </c>
      <c r="D8093" s="17" t="s">
        <v>46</v>
      </c>
      <c r="E8093" s="17">
        <v>0.40644999372568702</v>
      </c>
      <c r="F8093" s="17">
        <v>0.49222098344502763</v>
      </c>
      <c r="G8093" s="17">
        <v>0.5353294340001914</v>
      </c>
    </row>
    <row r="8094" spans="1:7" x14ac:dyDescent="0.3">
      <c r="A8094" s="17" t="str">
        <f t="shared" si="131"/>
        <v>2023-24Stonnington CityE2</v>
      </c>
      <c r="B8094" s="17" t="s">
        <v>341</v>
      </c>
      <c r="C8094" s="17" t="s">
        <v>186</v>
      </c>
      <c r="D8094" s="17" t="s">
        <v>54</v>
      </c>
      <c r="E8094" s="17">
        <v>3261.6939078751857</v>
      </c>
      <c r="F8094" s="17">
        <v>3939.6593512161194</v>
      </c>
      <c r="G8094" s="17">
        <v>3161.416426636069</v>
      </c>
    </row>
    <row r="8095" spans="1:7" x14ac:dyDescent="0.3">
      <c r="A8095" s="17" t="str">
        <f t="shared" si="131"/>
        <v>2023-24Stonnington CityL1</v>
      </c>
      <c r="B8095" s="17" t="s">
        <v>341</v>
      </c>
      <c r="C8095" s="17" t="s">
        <v>186</v>
      </c>
      <c r="D8095" s="17" t="s">
        <v>63</v>
      </c>
      <c r="E8095" s="17">
        <v>0.89755353197055121</v>
      </c>
      <c r="F8095" s="17">
        <v>2.3761254416838233</v>
      </c>
      <c r="G8095" s="17">
        <v>2.1981844715754066</v>
      </c>
    </row>
    <row r="8096" spans="1:7" x14ac:dyDescent="0.3">
      <c r="A8096" s="17" t="str">
        <f t="shared" si="131"/>
        <v>2023-24Stonnington CityO5</v>
      </c>
      <c r="B8096" s="17" t="s">
        <v>341</v>
      </c>
      <c r="C8096" s="17" t="s">
        <v>186</v>
      </c>
      <c r="D8096" s="17" t="s">
        <v>70</v>
      </c>
      <c r="E8096" s="17">
        <v>2.013588972626811</v>
      </c>
      <c r="F8096" s="17">
        <v>1.1641203003396829</v>
      </c>
      <c r="G8096" s="17">
        <v>1.3663169066803753</v>
      </c>
    </row>
    <row r="8097" spans="1:7" x14ac:dyDescent="0.3">
      <c r="A8097" s="17" t="str">
        <f t="shared" si="131"/>
        <v>2023-24Stonnington CityS1</v>
      </c>
      <c r="B8097" s="17" t="s">
        <v>341</v>
      </c>
      <c r="C8097" s="17" t="s">
        <v>186</v>
      </c>
      <c r="D8097" s="17" t="s">
        <v>116</v>
      </c>
      <c r="E8097" s="17">
        <v>0.65720579311267513</v>
      </c>
      <c r="F8097" s="17">
        <v>0.6663138766945218</v>
      </c>
      <c r="G8097" s="17">
        <v>0.69909156168943798</v>
      </c>
    </row>
    <row r="8098" spans="1:7" x14ac:dyDescent="0.3">
      <c r="A8098" s="17" t="str">
        <f t="shared" si="131"/>
        <v>2023-24Strathbogie ShireG2</v>
      </c>
      <c r="B8098" s="17" t="s">
        <v>341</v>
      </c>
      <c r="C8098" s="17" t="s">
        <v>188</v>
      </c>
      <c r="D8098" s="17" t="s">
        <v>22</v>
      </c>
      <c r="E8098" s="17">
        <v>44</v>
      </c>
      <c r="F8098" s="17">
        <v>54.075949367088604</v>
      </c>
      <c r="G8098" s="17">
        <v>51.157894736842103</v>
      </c>
    </row>
    <row r="8099" spans="1:7" x14ac:dyDescent="0.3">
      <c r="A8099" s="17" t="str">
        <f t="shared" si="131"/>
        <v>2023-24Strathbogie ShireR2</v>
      </c>
      <c r="B8099" s="17" t="s">
        <v>341</v>
      </c>
      <c r="C8099" s="17" t="s">
        <v>188</v>
      </c>
      <c r="D8099" s="17" t="s">
        <v>31</v>
      </c>
      <c r="E8099" s="17">
        <v>0.99925543214291435</v>
      </c>
      <c r="F8099" s="17">
        <v>0.96249981806303653</v>
      </c>
      <c r="G8099" s="17">
        <v>0.97523291142282253</v>
      </c>
    </row>
    <row r="8100" spans="1:7" x14ac:dyDescent="0.3">
      <c r="A8100" s="17" t="str">
        <f t="shared" si="131"/>
        <v>2023-24Strathbogie ShireSP2</v>
      </c>
      <c r="B8100" s="17" t="s">
        <v>341</v>
      </c>
      <c r="C8100" s="17" t="s">
        <v>188</v>
      </c>
      <c r="D8100" s="17" t="s">
        <v>38</v>
      </c>
      <c r="E8100" s="17">
        <v>0.89189189189189189</v>
      </c>
      <c r="F8100" s="17">
        <v>0.67723998981798017</v>
      </c>
      <c r="G8100" s="17">
        <v>0.67820898657678763</v>
      </c>
    </row>
    <row r="8101" spans="1:7" x14ac:dyDescent="0.3">
      <c r="A8101" s="17" t="str">
        <f t="shared" si="131"/>
        <v>2023-24Strathbogie ShireWC5</v>
      </c>
      <c r="B8101" s="17" t="s">
        <v>341</v>
      </c>
      <c r="C8101" s="17" t="s">
        <v>188</v>
      </c>
      <c r="D8101" s="17" t="s">
        <v>46</v>
      </c>
      <c r="E8101" s="17">
        <v>0.70736796042915295</v>
      </c>
      <c r="F8101" s="17">
        <v>0.49222098344502763</v>
      </c>
      <c r="G8101" s="17">
        <v>0.39519850687507446</v>
      </c>
    </row>
    <row r="8102" spans="1:7" x14ac:dyDescent="0.3">
      <c r="A8102" s="17" t="str">
        <f t="shared" si="131"/>
        <v>2023-24Strathbogie ShireE2</v>
      </c>
      <c r="B8102" s="17" t="s">
        <v>341</v>
      </c>
      <c r="C8102" s="17" t="s">
        <v>188</v>
      </c>
      <c r="D8102" s="17" t="s">
        <v>54</v>
      </c>
      <c r="E8102" s="17">
        <v>4818.75</v>
      </c>
      <c r="F8102" s="17">
        <v>3939.6593512161194</v>
      </c>
      <c r="G8102" s="17">
        <v>4388.8817454094269</v>
      </c>
    </row>
    <row r="8103" spans="1:7" x14ac:dyDescent="0.3">
      <c r="A8103" s="17" t="str">
        <f t="shared" si="131"/>
        <v>2023-24Strathbogie ShireL1</v>
      </c>
      <c r="B8103" s="17" t="s">
        <v>341</v>
      </c>
      <c r="C8103" s="17" t="s">
        <v>188</v>
      </c>
      <c r="D8103" s="17" t="s">
        <v>63</v>
      </c>
      <c r="E8103" s="17">
        <v>2.0202884953676556</v>
      </c>
      <c r="F8103" s="17">
        <v>2.3761254416838233</v>
      </c>
      <c r="G8103" s="17">
        <v>2.4069149305126598</v>
      </c>
    </row>
    <row r="8104" spans="1:7" x14ac:dyDescent="0.3">
      <c r="A8104" s="17" t="str">
        <f t="shared" si="131"/>
        <v>2023-24Strathbogie ShireO5</v>
      </c>
      <c r="B8104" s="17" t="s">
        <v>341</v>
      </c>
      <c r="C8104" s="17" t="s">
        <v>188</v>
      </c>
      <c r="D8104" s="17" t="s">
        <v>70</v>
      </c>
      <c r="E8104" s="17">
        <v>1.4453048007883993</v>
      </c>
      <c r="F8104" s="17">
        <v>1.1641203003396829</v>
      </c>
      <c r="G8104" s="17">
        <v>1.1735742424407696</v>
      </c>
    </row>
    <row r="8105" spans="1:7" x14ac:dyDescent="0.3">
      <c r="A8105" s="17" t="str">
        <f t="shared" si="131"/>
        <v>2023-24Strathbogie ShireS1</v>
      </c>
      <c r="B8105" s="17" t="s">
        <v>341</v>
      </c>
      <c r="C8105" s="17" t="s">
        <v>188</v>
      </c>
      <c r="D8105" s="17" t="s">
        <v>116</v>
      </c>
      <c r="E8105" s="17">
        <v>0.72660154846297087</v>
      </c>
      <c r="F8105" s="17">
        <v>0.6663138766945218</v>
      </c>
      <c r="G8105" s="17">
        <v>0.62005747074135686</v>
      </c>
    </row>
    <row r="8106" spans="1:7" x14ac:dyDescent="0.3">
      <c r="A8106" s="17" t="str">
        <f t="shared" si="131"/>
        <v>2023-24Surf Coast ShireG2</v>
      </c>
      <c r="B8106" s="17" t="s">
        <v>341</v>
      </c>
      <c r="C8106" s="17" t="s">
        <v>189</v>
      </c>
      <c r="D8106" s="17" t="s">
        <v>22</v>
      </c>
      <c r="E8106" s="17">
        <v>52</v>
      </c>
      <c r="F8106" s="17">
        <v>54.075949367088604</v>
      </c>
      <c r="G8106" s="17">
        <v>48.263157894736842</v>
      </c>
    </row>
    <row r="8107" spans="1:7" x14ac:dyDescent="0.3">
      <c r="A8107" s="17" t="str">
        <f t="shared" si="131"/>
        <v>2023-24Surf Coast ShireR2</v>
      </c>
      <c r="B8107" s="17" t="s">
        <v>341</v>
      </c>
      <c r="C8107" s="17" t="s">
        <v>189</v>
      </c>
      <c r="D8107" s="17" t="s">
        <v>31</v>
      </c>
      <c r="E8107" s="17">
        <v>0.97791715667058676</v>
      </c>
      <c r="F8107" s="17">
        <v>0.96249981806303653</v>
      </c>
      <c r="G8107" s="17">
        <v>0.9640970333773593</v>
      </c>
    </row>
    <row r="8108" spans="1:7" x14ac:dyDescent="0.3">
      <c r="A8108" s="17" t="str">
        <f t="shared" si="131"/>
        <v>2023-24Surf Coast ShireSP2</v>
      </c>
      <c r="B8108" s="17" t="s">
        <v>341</v>
      </c>
      <c r="C8108" s="17" t="s">
        <v>189</v>
      </c>
      <c r="D8108" s="17" t="s">
        <v>38</v>
      </c>
      <c r="E8108" s="17">
        <v>0.6872852233676976</v>
      </c>
      <c r="F8108" s="17">
        <v>0.67723998981798017</v>
      </c>
      <c r="G8108" s="17">
        <v>0.63849358716380467</v>
      </c>
    </row>
    <row r="8109" spans="1:7" x14ac:dyDescent="0.3">
      <c r="A8109" s="17" t="str">
        <f t="shared" si="131"/>
        <v>2023-24Surf Coast ShireWC5</v>
      </c>
      <c r="B8109" s="17" t="s">
        <v>341</v>
      </c>
      <c r="C8109" s="17" t="s">
        <v>189</v>
      </c>
      <c r="D8109" s="17" t="s">
        <v>46</v>
      </c>
      <c r="E8109" s="17">
        <v>0.71224043069277643</v>
      </c>
      <c r="F8109" s="17">
        <v>0.49222098344502763</v>
      </c>
      <c r="G8109" s="17">
        <v>0.48988688958124327</v>
      </c>
    </row>
    <row r="8110" spans="1:7" x14ac:dyDescent="0.3">
      <c r="A8110" s="17" t="str">
        <f t="shared" si="131"/>
        <v>2023-24Surf Coast ShireE2</v>
      </c>
      <c r="B8110" s="17" t="s">
        <v>341</v>
      </c>
      <c r="C8110" s="17" t="s">
        <v>189</v>
      </c>
      <c r="D8110" s="17" t="s">
        <v>54</v>
      </c>
      <c r="E8110" s="17">
        <v>5556.7122371336591</v>
      </c>
      <c r="F8110" s="17">
        <v>3939.6593512161194</v>
      </c>
      <c r="G8110" s="17">
        <v>4337.9996214428083</v>
      </c>
    </row>
    <row r="8111" spans="1:7" x14ac:dyDescent="0.3">
      <c r="A8111" s="17" t="str">
        <f t="shared" si="131"/>
        <v>2023-24Surf Coast ShireL1</v>
      </c>
      <c r="B8111" s="17" t="s">
        <v>341</v>
      </c>
      <c r="C8111" s="17" t="s">
        <v>189</v>
      </c>
      <c r="D8111" s="17" t="s">
        <v>63</v>
      </c>
      <c r="E8111" s="17">
        <v>2.0706946876824284</v>
      </c>
      <c r="F8111" s="17">
        <v>2.3761254416838233</v>
      </c>
      <c r="G8111" s="17">
        <v>2.2679685509122529</v>
      </c>
    </row>
    <row r="8112" spans="1:7" x14ac:dyDescent="0.3">
      <c r="A8112" s="17" t="str">
        <f t="shared" si="131"/>
        <v>2023-24Surf Coast ShireO5</v>
      </c>
      <c r="B8112" s="17" t="s">
        <v>341</v>
      </c>
      <c r="C8112" s="17" t="s">
        <v>189</v>
      </c>
      <c r="D8112" s="17" t="s">
        <v>70</v>
      </c>
      <c r="E8112" s="17">
        <v>0.74489330658398689</v>
      </c>
      <c r="F8112" s="17">
        <v>1.1641203003396829</v>
      </c>
      <c r="G8112" s="17">
        <v>1.1051179197580099</v>
      </c>
    </row>
    <row r="8113" spans="1:7" x14ac:dyDescent="0.3">
      <c r="A8113" s="17" t="str">
        <f t="shared" ref="A8113:A8176" si="132">CONCATENATE(B8113,C8113,D8113)</f>
        <v>2023-24Surf Coast ShireS1</v>
      </c>
      <c r="B8113" s="17" t="s">
        <v>341</v>
      </c>
      <c r="C8113" s="17" t="s">
        <v>189</v>
      </c>
      <c r="D8113" s="17" t="s">
        <v>116</v>
      </c>
      <c r="E8113" s="17">
        <v>0.71997669833303457</v>
      </c>
      <c r="F8113" s="17">
        <v>0.6663138766945218</v>
      </c>
      <c r="G8113" s="17">
        <v>0.66561367284768158</v>
      </c>
    </row>
    <row r="8114" spans="1:7" x14ac:dyDescent="0.3">
      <c r="A8114" s="17" t="str">
        <f t="shared" si="132"/>
        <v>2023-24Swan Hill Rural CityG2</v>
      </c>
      <c r="B8114" s="17" t="s">
        <v>341</v>
      </c>
      <c r="C8114" s="17" t="s">
        <v>190</v>
      </c>
      <c r="D8114" s="17" t="s">
        <v>22</v>
      </c>
      <c r="E8114" s="17">
        <v>48</v>
      </c>
      <c r="F8114" s="17">
        <v>54.075949367088604</v>
      </c>
      <c r="G8114" s="17">
        <v>48.263157894736842</v>
      </c>
    </row>
    <row r="8115" spans="1:7" x14ac:dyDescent="0.3">
      <c r="A8115" s="17" t="str">
        <f t="shared" si="132"/>
        <v>2023-24Swan Hill Rural CityR2</v>
      </c>
      <c r="B8115" s="17" t="s">
        <v>341</v>
      </c>
      <c r="C8115" s="17" t="s">
        <v>190</v>
      </c>
      <c r="D8115" s="17" t="s">
        <v>31</v>
      </c>
      <c r="E8115" s="17">
        <v>0.98945147679324896</v>
      </c>
      <c r="F8115" s="17">
        <v>0.96249981806303653</v>
      </c>
      <c r="G8115" s="17">
        <v>0.9640970333773593</v>
      </c>
    </row>
    <row r="8116" spans="1:7" x14ac:dyDescent="0.3">
      <c r="A8116" s="17" t="str">
        <f t="shared" si="132"/>
        <v>2023-24Swan Hill Rural CitySP2</v>
      </c>
      <c r="B8116" s="17" t="s">
        <v>341</v>
      </c>
      <c r="C8116" s="17" t="s">
        <v>190</v>
      </c>
      <c r="D8116" s="17" t="s">
        <v>38</v>
      </c>
      <c r="E8116" s="17">
        <v>0.75728155339805825</v>
      </c>
      <c r="F8116" s="17">
        <v>0.67723998981798017</v>
      </c>
      <c r="G8116" s="17">
        <v>0.63849358716380467</v>
      </c>
    </row>
    <row r="8117" spans="1:7" x14ac:dyDescent="0.3">
      <c r="A8117" s="17" t="str">
        <f t="shared" si="132"/>
        <v>2023-24Swan Hill Rural CityWC5</v>
      </c>
      <c r="B8117" s="17" t="s">
        <v>341</v>
      </c>
      <c r="C8117" s="17" t="s">
        <v>190</v>
      </c>
      <c r="D8117" s="17" t="s">
        <v>46</v>
      </c>
      <c r="E8117" s="17">
        <v>0.2837675572658277</v>
      </c>
      <c r="F8117" s="17">
        <v>0.49222098344502763</v>
      </c>
      <c r="G8117" s="17">
        <v>0.48988688958124327</v>
      </c>
    </row>
    <row r="8118" spans="1:7" x14ac:dyDescent="0.3">
      <c r="A8118" s="17" t="str">
        <f t="shared" si="132"/>
        <v>2023-24Swan Hill Rural CityE2</v>
      </c>
      <c r="B8118" s="17" t="s">
        <v>341</v>
      </c>
      <c r="C8118" s="17" t="s">
        <v>190</v>
      </c>
      <c r="D8118" s="17" t="s">
        <v>54</v>
      </c>
      <c r="E8118" s="17">
        <v>4964.0983606557384</v>
      </c>
      <c r="F8118" s="17">
        <v>3939.6593512161194</v>
      </c>
      <c r="G8118" s="17">
        <v>4337.9996214428083</v>
      </c>
    </row>
    <row r="8119" spans="1:7" x14ac:dyDescent="0.3">
      <c r="A8119" s="17" t="str">
        <f t="shared" si="132"/>
        <v>2023-24Swan Hill Rural CityL1</v>
      </c>
      <c r="B8119" s="17" t="s">
        <v>341</v>
      </c>
      <c r="C8119" s="17" t="s">
        <v>190</v>
      </c>
      <c r="D8119" s="17" t="s">
        <v>63</v>
      </c>
      <c r="E8119" s="17">
        <v>4.2822924419784831</v>
      </c>
      <c r="F8119" s="17">
        <v>2.3761254416838233</v>
      </c>
      <c r="G8119" s="17">
        <v>2.2679685509122529</v>
      </c>
    </row>
    <row r="8120" spans="1:7" x14ac:dyDescent="0.3">
      <c r="A8120" s="17" t="str">
        <f t="shared" si="132"/>
        <v>2023-24Swan Hill Rural CityO5</v>
      </c>
      <c r="B8120" s="17" t="s">
        <v>341</v>
      </c>
      <c r="C8120" s="17" t="s">
        <v>190</v>
      </c>
      <c r="D8120" s="17" t="s">
        <v>70</v>
      </c>
      <c r="E8120" s="17">
        <v>0.84311010711943457</v>
      </c>
      <c r="F8120" s="17">
        <v>1.1641203003396829</v>
      </c>
      <c r="G8120" s="17">
        <v>1.1051179197580099</v>
      </c>
    </row>
    <row r="8121" spans="1:7" x14ac:dyDescent="0.3">
      <c r="A8121" s="17" t="str">
        <f t="shared" si="132"/>
        <v>2023-24Swan Hill Rural CityS1</v>
      </c>
      <c r="B8121" s="17" t="s">
        <v>341</v>
      </c>
      <c r="C8121" s="17" t="s">
        <v>190</v>
      </c>
      <c r="D8121" s="17" t="s">
        <v>116</v>
      </c>
      <c r="E8121" s="17">
        <v>0.61877001553301247</v>
      </c>
      <c r="F8121" s="17">
        <v>0.6663138766945218</v>
      </c>
      <c r="G8121" s="17">
        <v>0.66561367284768158</v>
      </c>
    </row>
    <row r="8122" spans="1:7" x14ac:dyDescent="0.3">
      <c r="A8122" s="17" t="str">
        <f t="shared" si="132"/>
        <v>2023-24Towong ShireG2</v>
      </c>
      <c r="B8122" s="17" t="s">
        <v>341</v>
      </c>
      <c r="C8122" s="17" t="s">
        <v>191</v>
      </c>
      <c r="D8122" s="17" t="s">
        <v>22</v>
      </c>
      <c r="E8122" s="17">
        <v>46</v>
      </c>
      <c r="F8122" s="17">
        <v>54.075949367088604</v>
      </c>
      <c r="G8122" s="17">
        <v>51.157894736842103</v>
      </c>
    </row>
    <row r="8123" spans="1:7" x14ac:dyDescent="0.3">
      <c r="A8123" s="17" t="str">
        <f t="shared" si="132"/>
        <v>2023-24Towong ShireR2</v>
      </c>
      <c r="B8123" s="17" t="s">
        <v>341</v>
      </c>
      <c r="C8123" s="17" t="s">
        <v>191</v>
      </c>
      <c r="D8123" s="17" t="s">
        <v>31</v>
      </c>
      <c r="E8123" s="17">
        <v>0.97517230913206776</v>
      </c>
      <c r="F8123" s="17">
        <v>0.96249981806303653</v>
      </c>
      <c r="G8123" s="17">
        <v>0.97523291142282253</v>
      </c>
    </row>
    <row r="8124" spans="1:7" x14ac:dyDescent="0.3">
      <c r="A8124" s="17" t="str">
        <f t="shared" si="132"/>
        <v>2023-24Towong ShireSP2</v>
      </c>
      <c r="B8124" s="17" t="s">
        <v>341</v>
      </c>
      <c r="C8124" s="17" t="s">
        <v>191</v>
      </c>
      <c r="D8124" s="17" t="s">
        <v>38</v>
      </c>
      <c r="E8124" s="17">
        <v>0.89230769230769236</v>
      </c>
      <c r="F8124" s="17">
        <v>0.67723998981798017</v>
      </c>
      <c r="G8124" s="17">
        <v>0.67820898657678763</v>
      </c>
    </row>
    <row r="8125" spans="1:7" x14ac:dyDescent="0.3">
      <c r="A8125" s="17" t="str">
        <f t="shared" si="132"/>
        <v>2023-24Towong ShireWC5</v>
      </c>
      <c r="B8125" s="17" t="s">
        <v>341</v>
      </c>
      <c r="C8125" s="17" t="s">
        <v>191</v>
      </c>
      <c r="D8125" s="17" t="s">
        <v>46</v>
      </c>
      <c r="E8125" s="17">
        <v>0.40450652547067856</v>
      </c>
      <c r="F8125" s="17">
        <v>0.49222098344502763</v>
      </c>
      <c r="G8125" s="17">
        <v>0.39519850687507446</v>
      </c>
    </row>
    <row r="8126" spans="1:7" x14ac:dyDescent="0.3">
      <c r="A8126" s="17" t="str">
        <f t="shared" si="132"/>
        <v>2023-24Towong ShireE2</v>
      </c>
      <c r="B8126" s="17" t="s">
        <v>341</v>
      </c>
      <c r="C8126" s="17" t="s">
        <v>191</v>
      </c>
      <c r="D8126" s="17" t="s">
        <v>54</v>
      </c>
      <c r="E8126" s="17">
        <v>6207.2151341838971</v>
      </c>
      <c r="F8126" s="17">
        <v>3939.6593512161194</v>
      </c>
      <c r="G8126" s="17">
        <v>4388.8817454094269</v>
      </c>
    </row>
    <row r="8127" spans="1:7" x14ac:dyDescent="0.3">
      <c r="A8127" s="17" t="str">
        <f t="shared" si="132"/>
        <v>2023-24Towong ShireL1</v>
      </c>
      <c r="B8127" s="17" t="s">
        <v>341</v>
      </c>
      <c r="C8127" s="17" t="s">
        <v>191</v>
      </c>
      <c r="D8127" s="17" t="s">
        <v>63</v>
      </c>
      <c r="E8127" s="17">
        <v>3.6062837506136476</v>
      </c>
      <c r="F8127" s="17">
        <v>2.3761254416838233</v>
      </c>
      <c r="G8127" s="17">
        <v>2.4069149305126598</v>
      </c>
    </row>
    <row r="8128" spans="1:7" x14ac:dyDescent="0.3">
      <c r="A8128" s="17" t="str">
        <f t="shared" si="132"/>
        <v>2023-24Towong ShireO5</v>
      </c>
      <c r="B8128" s="17" t="s">
        <v>341</v>
      </c>
      <c r="C8128" s="17" t="s">
        <v>191</v>
      </c>
      <c r="D8128" s="17" t="s">
        <v>70</v>
      </c>
      <c r="E8128" s="17">
        <v>1.6216334894613582</v>
      </c>
      <c r="F8128" s="17">
        <v>1.1641203003396829</v>
      </c>
      <c r="G8128" s="17">
        <v>1.1735742424407696</v>
      </c>
    </row>
    <row r="8129" spans="1:7" x14ac:dyDescent="0.3">
      <c r="A8129" s="17" t="str">
        <f t="shared" si="132"/>
        <v>2023-24Towong ShireS1</v>
      </c>
      <c r="B8129" s="17" t="s">
        <v>341</v>
      </c>
      <c r="C8129" s="17" t="s">
        <v>191</v>
      </c>
      <c r="D8129" s="17" t="s">
        <v>116</v>
      </c>
      <c r="E8129" s="17">
        <v>0.46495357944295329</v>
      </c>
      <c r="F8129" s="17">
        <v>0.6663138766945218</v>
      </c>
      <c r="G8129" s="17">
        <v>0.62005747074135686</v>
      </c>
    </row>
    <row r="8130" spans="1:7" x14ac:dyDescent="0.3">
      <c r="A8130" s="17" t="str">
        <f t="shared" si="132"/>
        <v>2023-24Wangaratta Rural CityG2</v>
      </c>
      <c r="B8130" s="17" t="s">
        <v>341</v>
      </c>
      <c r="C8130" s="17" t="s">
        <v>250</v>
      </c>
      <c r="D8130" s="17" t="s">
        <v>22</v>
      </c>
      <c r="E8130" s="17">
        <v>53</v>
      </c>
      <c r="F8130" s="17">
        <v>54.075949367088604</v>
      </c>
      <c r="G8130" s="17">
        <v>49.4</v>
      </c>
    </row>
    <row r="8131" spans="1:7" x14ac:dyDescent="0.3">
      <c r="A8131" s="17" t="str">
        <f t="shared" si="132"/>
        <v>2023-24Wangaratta Rural CityR2</v>
      </c>
      <c r="B8131" s="17" t="s">
        <v>341</v>
      </c>
      <c r="C8131" s="17" t="s">
        <v>250</v>
      </c>
      <c r="D8131" s="17" t="s">
        <v>31</v>
      </c>
      <c r="E8131" s="17">
        <v>0.82228490832157974</v>
      </c>
      <c r="F8131" s="17">
        <v>0.96249981806303653</v>
      </c>
      <c r="G8131" s="17">
        <v>0.95079878117009586</v>
      </c>
    </row>
    <row r="8132" spans="1:7" x14ac:dyDescent="0.3">
      <c r="A8132" s="17" t="str">
        <f t="shared" si="132"/>
        <v>2023-24Wangaratta Rural CitySP2</v>
      </c>
      <c r="B8132" s="17" t="s">
        <v>341</v>
      </c>
      <c r="C8132" s="17" t="s">
        <v>250</v>
      </c>
      <c r="D8132" s="17" t="s">
        <v>38</v>
      </c>
      <c r="E8132" s="17">
        <v>0.67073170731707321</v>
      </c>
      <c r="F8132" s="17">
        <v>0.67723998981798017</v>
      </c>
      <c r="G8132" s="17">
        <v>0.67945352839016726</v>
      </c>
    </row>
    <row r="8133" spans="1:7" x14ac:dyDescent="0.3">
      <c r="A8133" s="17" t="str">
        <f t="shared" si="132"/>
        <v>2023-24Wangaratta Rural CityWC5</v>
      </c>
      <c r="B8133" s="17" t="s">
        <v>341</v>
      </c>
      <c r="C8133" s="17" t="s">
        <v>250</v>
      </c>
      <c r="D8133" s="17" t="s">
        <v>46</v>
      </c>
      <c r="E8133" s="17">
        <v>0.61720028383519798</v>
      </c>
      <c r="F8133" s="17">
        <v>0.49222098344502763</v>
      </c>
      <c r="G8133" s="17">
        <v>0.58100194776009317</v>
      </c>
    </row>
    <row r="8134" spans="1:7" x14ac:dyDescent="0.3">
      <c r="A8134" s="17" t="str">
        <f t="shared" si="132"/>
        <v>2023-24Wangaratta Rural CityE2</v>
      </c>
      <c r="B8134" s="17" t="s">
        <v>341</v>
      </c>
      <c r="C8134" s="17" t="s">
        <v>250</v>
      </c>
      <c r="D8134" s="17" t="s">
        <v>54</v>
      </c>
      <c r="E8134" s="17">
        <v>5653.47794474067</v>
      </c>
      <c r="F8134" s="17">
        <v>3939.6593512161194</v>
      </c>
      <c r="G8134" s="17">
        <v>4416.4019618101793</v>
      </c>
    </row>
    <row r="8135" spans="1:7" x14ac:dyDescent="0.3">
      <c r="A8135" s="17" t="str">
        <f t="shared" si="132"/>
        <v>2023-24Wangaratta Rural CityL1</v>
      </c>
      <c r="B8135" s="17" t="s">
        <v>341</v>
      </c>
      <c r="C8135" s="17" t="s">
        <v>250</v>
      </c>
      <c r="D8135" s="17" t="s">
        <v>63</v>
      </c>
      <c r="E8135" s="17">
        <v>1.697185084898742</v>
      </c>
      <c r="F8135" s="17">
        <v>2.3761254416838233</v>
      </c>
      <c r="G8135" s="17">
        <v>2.4189524682255197</v>
      </c>
    </row>
    <row r="8136" spans="1:7" x14ac:dyDescent="0.3">
      <c r="A8136" s="17" t="str">
        <f t="shared" si="132"/>
        <v>2023-24Wangaratta Rural CityO5</v>
      </c>
      <c r="B8136" s="17" t="s">
        <v>341</v>
      </c>
      <c r="C8136" s="17" t="s">
        <v>250</v>
      </c>
      <c r="D8136" s="17" t="s">
        <v>70</v>
      </c>
      <c r="E8136" s="17">
        <v>1.0537072243346008</v>
      </c>
      <c r="F8136" s="17">
        <v>1.1641203003396829</v>
      </c>
      <c r="G8136" s="17">
        <v>0.93603468077388408</v>
      </c>
    </row>
    <row r="8137" spans="1:7" x14ac:dyDescent="0.3">
      <c r="A8137" s="17" t="str">
        <f t="shared" si="132"/>
        <v>2023-24Wangaratta Rural CityS1</v>
      </c>
      <c r="B8137" s="17" t="s">
        <v>341</v>
      </c>
      <c r="C8137" s="17" t="s">
        <v>250</v>
      </c>
      <c r="D8137" s="17" t="s">
        <v>116</v>
      </c>
      <c r="E8137" s="17">
        <v>0.45899033931591915</v>
      </c>
      <c r="F8137" s="17">
        <v>0.6663138766945218</v>
      </c>
      <c r="G8137" s="17">
        <v>0.65135561007776976</v>
      </c>
    </row>
    <row r="8138" spans="1:7" x14ac:dyDescent="0.3">
      <c r="A8138" s="17" t="str">
        <f t="shared" si="132"/>
        <v>2023-24Warrnambool CityG2</v>
      </c>
      <c r="B8138" s="17" t="s">
        <v>341</v>
      </c>
      <c r="C8138" s="17" t="s">
        <v>251</v>
      </c>
      <c r="D8138" s="17" t="s">
        <v>22</v>
      </c>
      <c r="E8138" s="17">
        <v>48</v>
      </c>
      <c r="F8138" s="17">
        <v>54.075949367088604</v>
      </c>
      <c r="G8138" s="17">
        <v>49.4</v>
      </c>
    </row>
    <row r="8139" spans="1:7" x14ac:dyDescent="0.3">
      <c r="A8139" s="17" t="str">
        <f t="shared" si="132"/>
        <v>2023-24Warrnambool CityR2</v>
      </c>
      <c r="B8139" s="17" t="s">
        <v>341</v>
      </c>
      <c r="C8139" s="17" t="s">
        <v>251</v>
      </c>
      <c r="D8139" s="17" t="s">
        <v>31</v>
      </c>
      <c r="E8139" s="17">
        <v>0.89687499999999998</v>
      </c>
      <c r="F8139" s="17">
        <v>0.96249981806303653</v>
      </c>
      <c r="G8139" s="17">
        <v>0.95079878117009586</v>
      </c>
    </row>
    <row r="8140" spans="1:7" x14ac:dyDescent="0.3">
      <c r="A8140" s="17" t="str">
        <f t="shared" si="132"/>
        <v>2023-24Warrnambool CitySP2</v>
      </c>
      <c r="B8140" s="17" t="s">
        <v>341</v>
      </c>
      <c r="C8140" s="17" t="s">
        <v>251</v>
      </c>
      <c r="D8140" s="17" t="s">
        <v>38</v>
      </c>
      <c r="E8140" s="17">
        <v>0.86590038314176243</v>
      </c>
      <c r="F8140" s="17">
        <v>0.67723998981798017</v>
      </c>
      <c r="G8140" s="17">
        <v>0.67945352839016726</v>
      </c>
    </row>
    <row r="8141" spans="1:7" x14ac:dyDescent="0.3">
      <c r="A8141" s="17" t="str">
        <f t="shared" si="132"/>
        <v>2023-24Warrnambool CityWC5</v>
      </c>
      <c r="B8141" s="17" t="s">
        <v>341</v>
      </c>
      <c r="C8141" s="17" t="s">
        <v>251</v>
      </c>
      <c r="D8141" s="17" t="s">
        <v>46</v>
      </c>
      <c r="E8141" s="17">
        <v>0.65448947228299237</v>
      </c>
      <c r="F8141" s="17">
        <v>0.49222098344502763</v>
      </c>
      <c r="G8141" s="17">
        <v>0.58100194776009317</v>
      </c>
    </row>
    <row r="8142" spans="1:7" x14ac:dyDescent="0.3">
      <c r="A8142" s="17" t="str">
        <f t="shared" si="132"/>
        <v>2023-24Warrnambool CityE2</v>
      </c>
      <c r="B8142" s="17" t="s">
        <v>341</v>
      </c>
      <c r="C8142" s="17" t="s">
        <v>251</v>
      </c>
      <c r="D8142" s="17" t="s">
        <v>54</v>
      </c>
      <c r="E8142" s="17">
        <v>5256.6168623265739</v>
      </c>
      <c r="F8142" s="17">
        <v>3939.6593512161194</v>
      </c>
      <c r="G8142" s="17">
        <v>4416.4019618101793</v>
      </c>
    </row>
    <row r="8143" spans="1:7" x14ac:dyDescent="0.3">
      <c r="A8143" s="17" t="str">
        <f t="shared" si="132"/>
        <v>2023-24Warrnambool CityL1</v>
      </c>
      <c r="B8143" s="17" t="s">
        <v>341</v>
      </c>
      <c r="C8143" s="17" t="s">
        <v>251</v>
      </c>
      <c r="D8143" s="17" t="s">
        <v>63</v>
      </c>
      <c r="E8143" s="17">
        <v>2.5595283018867923</v>
      </c>
      <c r="F8143" s="17">
        <v>2.3761254416838233</v>
      </c>
      <c r="G8143" s="17">
        <v>2.4189524682255197</v>
      </c>
    </row>
    <row r="8144" spans="1:7" x14ac:dyDescent="0.3">
      <c r="A8144" s="17" t="str">
        <f t="shared" si="132"/>
        <v>2023-24Warrnambool CityO5</v>
      </c>
      <c r="B8144" s="17" t="s">
        <v>341</v>
      </c>
      <c r="C8144" s="17" t="s">
        <v>251</v>
      </c>
      <c r="D8144" s="17" t="s">
        <v>70</v>
      </c>
      <c r="E8144" s="17">
        <v>0.74895801342517443</v>
      </c>
      <c r="F8144" s="17">
        <v>1.1641203003396829</v>
      </c>
      <c r="G8144" s="17">
        <v>0.93603468077388408</v>
      </c>
    </row>
    <row r="8145" spans="1:7" x14ac:dyDescent="0.3">
      <c r="A8145" s="17" t="str">
        <f t="shared" si="132"/>
        <v>2023-24Warrnambool CityS1</v>
      </c>
      <c r="B8145" s="17" t="s">
        <v>341</v>
      </c>
      <c r="C8145" s="17" t="s">
        <v>251</v>
      </c>
      <c r="D8145" s="17" t="s">
        <v>116</v>
      </c>
      <c r="E8145" s="17">
        <v>0.52918714936788236</v>
      </c>
      <c r="F8145" s="17">
        <v>0.6663138766945218</v>
      </c>
      <c r="G8145" s="17">
        <v>0.65135561007776976</v>
      </c>
    </row>
    <row r="8146" spans="1:7" x14ac:dyDescent="0.3">
      <c r="A8146" s="17" t="str">
        <f t="shared" si="132"/>
        <v>2023-24Wellington ShireG2</v>
      </c>
      <c r="B8146" s="17" t="s">
        <v>341</v>
      </c>
      <c r="C8146" s="17" t="s">
        <v>192</v>
      </c>
      <c r="D8146" s="17" t="s">
        <v>22</v>
      </c>
      <c r="E8146" s="17">
        <v>53</v>
      </c>
      <c r="F8146" s="17">
        <v>54.075949367088604</v>
      </c>
      <c r="G8146" s="17">
        <v>48.263157894736842</v>
      </c>
    </row>
    <row r="8147" spans="1:7" x14ac:dyDescent="0.3">
      <c r="A8147" s="17" t="str">
        <f t="shared" si="132"/>
        <v>2023-24Wellington ShireR2</v>
      </c>
      <c r="B8147" s="17" t="s">
        <v>341</v>
      </c>
      <c r="C8147" s="17" t="s">
        <v>192</v>
      </c>
      <c r="D8147" s="17" t="s">
        <v>31</v>
      </c>
      <c r="E8147" s="17">
        <v>0.99225306649451261</v>
      </c>
      <c r="F8147" s="17">
        <v>0.96249981806303653</v>
      </c>
      <c r="G8147" s="17">
        <v>0.9640970333773593</v>
      </c>
    </row>
    <row r="8148" spans="1:7" x14ac:dyDescent="0.3">
      <c r="A8148" s="17" t="str">
        <f t="shared" si="132"/>
        <v>2023-24Wellington ShireSP2</v>
      </c>
      <c r="B8148" s="17" t="s">
        <v>341</v>
      </c>
      <c r="C8148" s="17" t="s">
        <v>192</v>
      </c>
      <c r="D8148" s="17" t="s">
        <v>38</v>
      </c>
      <c r="E8148" s="17">
        <v>0.90566037735849059</v>
      </c>
      <c r="F8148" s="17">
        <v>0.67723998981798017</v>
      </c>
      <c r="G8148" s="17">
        <v>0.63849358716380467</v>
      </c>
    </row>
    <row r="8149" spans="1:7" x14ac:dyDescent="0.3">
      <c r="A8149" s="17" t="str">
        <f t="shared" si="132"/>
        <v>2023-24Wellington ShireWC5</v>
      </c>
      <c r="B8149" s="17" t="s">
        <v>341</v>
      </c>
      <c r="C8149" s="17" t="s">
        <v>192</v>
      </c>
      <c r="D8149" s="17" t="s">
        <v>46</v>
      </c>
      <c r="E8149" s="17">
        <v>0.30019454796049788</v>
      </c>
      <c r="F8149" s="17">
        <v>0.49222098344502763</v>
      </c>
      <c r="G8149" s="17">
        <v>0.48988688958124327</v>
      </c>
    </row>
    <row r="8150" spans="1:7" x14ac:dyDescent="0.3">
      <c r="A8150" s="17" t="str">
        <f t="shared" si="132"/>
        <v>2023-24Wellington ShireE2</v>
      </c>
      <c r="B8150" s="17" t="s">
        <v>341</v>
      </c>
      <c r="C8150" s="17" t="s">
        <v>192</v>
      </c>
      <c r="D8150" s="17" t="s">
        <v>54</v>
      </c>
      <c r="E8150" s="17">
        <v>3742.469879518072</v>
      </c>
      <c r="F8150" s="17">
        <v>3939.6593512161194</v>
      </c>
      <c r="G8150" s="17">
        <v>4337.9996214428083</v>
      </c>
    </row>
    <row r="8151" spans="1:7" x14ac:dyDescent="0.3">
      <c r="A8151" s="17" t="str">
        <f t="shared" si="132"/>
        <v>2023-24Wellington ShireL1</v>
      </c>
      <c r="B8151" s="17" t="s">
        <v>341</v>
      </c>
      <c r="C8151" s="17" t="s">
        <v>192</v>
      </c>
      <c r="D8151" s="17" t="s">
        <v>63</v>
      </c>
      <c r="E8151" s="17">
        <v>4.5419870497774184</v>
      </c>
      <c r="F8151" s="17">
        <v>2.3761254416838233</v>
      </c>
      <c r="G8151" s="17">
        <v>2.2679685509122529</v>
      </c>
    </row>
    <row r="8152" spans="1:7" x14ac:dyDescent="0.3">
      <c r="A8152" s="17" t="str">
        <f t="shared" si="132"/>
        <v>2023-24Wellington ShireO5</v>
      </c>
      <c r="B8152" s="17" t="s">
        <v>341</v>
      </c>
      <c r="C8152" s="17" t="s">
        <v>192</v>
      </c>
      <c r="D8152" s="17" t="s">
        <v>70</v>
      </c>
      <c r="E8152" s="17">
        <v>1.0780555986954496</v>
      </c>
      <c r="F8152" s="17">
        <v>1.1641203003396829</v>
      </c>
      <c r="G8152" s="17">
        <v>1.1051179197580099</v>
      </c>
    </row>
    <row r="8153" spans="1:7" x14ac:dyDescent="0.3">
      <c r="A8153" s="17" t="str">
        <f t="shared" si="132"/>
        <v>2023-24Wellington ShireS1</v>
      </c>
      <c r="B8153" s="17" t="s">
        <v>341</v>
      </c>
      <c r="C8153" s="17" t="s">
        <v>192</v>
      </c>
      <c r="D8153" s="17" t="s">
        <v>116</v>
      </c>
      <c r="E8153" s="17">
        <v>0.65920889290147844</v>
      </c>
      <c r="F8153" s="17">
        <v>0.6663138766945218</v>
      </c>
      <c r="G8153" s="17">
        <v>0.66561367284768158</v>
      </c>
    </row>
    <row r="8154" spans="1:7" x14ac:dyDescent="0.3">
      <c r="A8154" s="17" t="str">
        <f t="shared" si="132"/>
        <v>2023-24West Wimmera ShireG2</v>
      </c>
      <c r="B8154" s="17" t="s">
        <v>341</v>
      </c>
      <c r="C8154" s="17" t="s">
        <v>193</v>
      </c>
      <c r="D8154" s="17" t="s">
        <v>22</v>
      </c>
      <c r="E8154" s="17">
        <v>56</v>
      </c>
      <c r="F8154" s="17">
        <v>54.075949367088604</v>
      </c>
      <c r="G8154" s="17">
        <v>51.157894736842103</v>
      </c>
    </row>
    <row r="8155" spans="1:7" x14ac:dyDescent="0.3">
      <c r="A8155" s="17" t="str">
        <f t="shared" si="132"/>
        <v>2023-24West Wimmera ShireR2</v>
      </c>
      <c r="B8155" s="17" t="s">
        <v>341</v>
      </c>
      <c r="C8155" s="17" t="s">
        <v>193</v>
      </c>
      <c r="D8155" s="17" t="s">
        <v>31</v>
      </c>
      <c r="E8155" s="17">
        <v>1</v>
      </c>
      <c r="F8155" s="17">
        <v>0.96249981806303653</v>
      </c>
      <c r="G8155" s="17">
        <v>0.97523291142282253</v>
      </c>
    </row>
    <row r="8156" spans="1:7" x14ac:dyDescent="0.3">
      <c r="A8156" s="17" t="str">
        <f t="shared" si="132"/>
        <v>2023-24West Wimmera ShireSP2</v>
      </c>
      <c r="B8156" s="17" t="s">
        <v>341</v>
      </c>
      <c r="C8156" s="17" t="s">
        <v>193</v>
      </c>
      <c r="D8156" s="17" t="s">
        <v>38</v>
      </c>
      <c r="E8156" s="17">
        <v>0.625</v>
      </c>
      <c r="F8156" s="17">
        <v>0.67723998981798017</v>
      </c>
      <c r="G8156" s="17">
        <v>0.67820898657678763</v>
      </c>
    </row>
    <row r="8157" spans="1:7" x14ac:dyDescent="0.3">
      <c r="A8157" s="17" t="str">
        <f t="shared" si="132"/>
        <v>2023-24West Wimmera ShireWC5</v>
      </c>
      <c r="B8157" s="17" t="s">
        <v>341</v>
      </c>
      <c r="C8157" s="17" t="s">
        <v>193</v>
      </c>
      <c r="D8157" s="17" t="s">
        <v>46</v>
      </c>
      <c r="E8157" s="17">
        <v>0.12874246711104717</v>
      </c>
      <c r="F8157" s="17">
        <v>0.49222098344502763</v>
      </c>
      <c r="G8157" s="17">
        <v>0.39519850687507446</v>
      </c>
    </row>
    <row r="8158" spans="1:7" x14ac:dyDescent="0.3">
      <c r="A8158" s="17" t="str">
        <f t="shared" si="132"/>
        <v>2023-24West Wimmera ShireE2</v>
      </c>
      <c r="B8158" s="17" t="s">
        <v>341</v>
      </c>
      <c r="C8158" s="17" t="s">
        <v>193</v>
      </c>
      <c r="D8158" s="17" t="s">
        <v>54</v>
      </c>
      <c r="E8158" s="17">
        <v>6.9197569662685945</v>
      </c>
      <c r="F8158" s="17">
        <v>3939.6593512161194</v>
      </c>
      <c r="G8158" s="17">
        <v>4388.8817454094269</v>
      </c>
    </row>
    <row r="8159" spans="1:7" x14ac:dyDescent="0.3">
      <c r="A8159" s="17" t="str">
        <f t="shared" si="132"/>
        <v>2023-24West Wimmera ShireL1</v>
      </c>
      <c r="B8159" s="17" t="s">
        <v>341</v>
      </c>
      <c r="C8159" s="17" t="s">
        <v>193</v>
      </c>
      <c r="D8159" s="17" t="s">
        <v>63</v>
      </c>
      <c r="E8159" s="17">
        <v>1.5993822674418605</v>
      </c>
      <c r="F8159" s="17">
        <v>2.3761254416838233</v>
      </c>
      <c r="G8159" s="17">
        <v>2.4069149305126598</v>
      </c>
    </row>
    <row r="8160" spans="1:7" x14ac:dyDescent="0.3">
      <c r="A8160" s="17" t="str">
        <f t="shared" si="132"/>
        <v>2023-24West Wimmera ShireO5</v>
      </c>
      <c r="B8160" s="17" t="s">
        <v>341</v>
      </c>
      <c r="C8160" s="17" t="s">
        <v>193</v>
      </c>
      <c r="D8160" s="17" t="s">
        <v>70</v>
      </c>
      <c r="E8160" s="17">
        <v>1.2848981619473423</v>
      </c>
      <c r="F8160" s="17">
        <v>1.1641203003396829</v>
      </c>
      <c r="G8160" s="17">
        <v>1.1735742424407696</v>
      </c>
    </row>
    <row r="8161" spans="1:7" x14ac:dyDescent="0.3">
      <c r="A8161" s="17" t="str">
        <f t="shared" si="132"/>
        <v>2023-24West Wimmera ShireS1</v>
      </c>
      <c r="B8161" s="17" t="s">
        <v>341</v>
      </c>
      <c r="C8161" s="17" t="s">
        <v>193</v>
      </c>
      <c r="D8161" s="17" t="s">
        <v>116</v>
      </c>
      <c r="E8161" s="17">
        <v>0.42169379202806745</v>
      </c>
      <c r="F8161" s="17">
        <v>0.6663138766945218</v>
      </c>
      <c r="G8161" s="17">
        <v>0.62005747074135686</v>
      </c>
    </row>
    <row r="8162" spans="1:7" x14ac:dyDescent="0.3">
      <c r="A8162" s="17" t="str">
        <f t="shared" si="132"/>
        <v>2023-24Whitehorse CityG2</v>
      </c>
      <c r="B8162" s="17" t="s">
        <v>341</v>
      </c>
      <c r="C8162" s="17" t="s">
        <v>194</v>
      </c>
      <c r="D8162" s="17" t="s">
        <v>22</v>
      </c>
      <c r="E8162" s="17">
        <v>57</v>
      </c>
      <c r="F8162" s="17">
        <v>54.075949367088604</v>
      </c>
      <c r="G8162" s="17">
        <v>61.045454545454547</v>
      </c>
    </row>
    <row r="8163" spans="1:7" x14ac:dyDescent="0.3">
      <c r="A8163" s="17" t="str">
        <f t="shared" si="132"/>
        <v>2023-24Whitehorse CityR2</v>
      </c>
      <c r="B8163" s="17" t="s">
        <v>341</v>
      </c>
      <c r="C8163" s="17" t="s">
        <v>194</v>
      </c>
      <c r="D8163" s="17" t="s">
        <v>31</v>
      </c>
      <c r="E8163" s="17">
        <v>0.9848818036181769</v>
      </c>
      <c r="F8163" s="17">
        <v>0.96249981806303653</v>
      </c>
      <c r="G8163" s="17">
        <v>0.95006500387061021</v>
      </c>
    </row>
    <row r="8164" spans="1:7" x14ac:dyDescent="0.3">
      <c r="A8164" s="17" t="str">
        <f t="shared" si="132"/>
        <v>2023-24Whitehorse CitySP2</v>
      </c>
      <c r="B8164" s="17" t="s">
        <v>341</v>
      </c>
      <c r="C8164" s="17" t="s">
        <v>194</v>
      </c>
      <c r="D8164" s="17" t="s">
        <v>38</v>
      </c>
      <c r="E8164" s="17">
        <v>0.66584158415841588</v>
      </c>
      <c r="F8164" s="17">
        <v>0.67723998981798017</v>
      </c>
      <c r="G8164" s="17">
        <v>0.74580371543978918</v>
      </c>
    </row>
    <row r="8165" spans="1:7" x14ac:dyDescent="0.3">
      <c r="A8165" s="17" t="str">
        <f t="shared" si="132"/>
        <v>2023-24Whitehorse CityWC5</v>
      </c>
      <c r="B8165" s="17" t="s">
        <v>341</v>
      </c>
      <c r="C8165" s="17" t="s">
        <v>194</v>
      </c>
      <c r="D8165" s="17" t="s">
        <v>46</v>
      </c>
      <c r="E8165" s="17">
        <v>0.55485876518364119</v>
      </c>
      <c r="F8165" s="17">
        <v>0.49222098344502763</v>
      </c>
      <c r="G8165" s="17">
        <v>0.5353294340001914</v>
      </c>
    </row>
    <row r="8166" spans="1:7" x14ac:dyDescent="0.3">
      <c r="A8166" s="17" t="str">
        <f t="shared" si="132"/>
        <v>2023-24Whitehorse CityE2</v>
      </c>
      <c r="B8166" s="17" t="s">
        <v>341</v>
      </c>
      <c r="C8166" s="17" t="s">
        <v>194</v>
      </c>
      <c r="D8166" s="17" t="s">
        <v>54</v>
      </c>
      <c r="E8166" s="17">
        <v>2655.3434446915371</v>
      </c>
      <c r="F8166" s="17">
        <v>3939.6593512161194</v>
      </c>
      <c r="G8166" s="17">
        <v>3161.416426636069</v>
      </c>
    </row>
    <row r="8167" spans="1:7" x14ac:dyDescent="0.3">
      <c r="A8167" s="17" t="str">
        <f t="shared" si="132"/>
        <v>2023-24Whitehorse CityL1</v>
      </c>
      <c r="B8167" s="17" t="s">
        <v>341</v>
      </c>
      <c r="C8167" s="17" t="s">
        <v>194</v>
      </c>
      <c r="D8167" s="17" t="s">
        <v>63</v>
      </c>
      <c r="E8167" s="17">
        <v>4.4919920123889474</v>
      </c>
      <c r="F8167" s="17">
        <v>2.3761254416838233</v>
      </c>
      <c r="G8167" s="17">
        <v>2.1981844715754066</v>
      </c>
    </row>
    <row r="8168" spans="1:7" x14ac:dyDescent="0.3">
      <c r="A8168" s="17" t="str">
        <f t="shared" si="132"/>
        <v>2023-24Whitehorse CityO5</v>
      </c>
      <c r="B8168" s="17" t="s">
        <v>341</v>
      </c>
      <c r="C8168" s="17" t="s">
        <v>194</v>
      </c>
      <c r="D8168" s="17" t="s">
        <v>70</v>
      </c>
      <c r="E8168" s="17">
        <v>0.90112330535829566</v>
      </c>
      <c r="F8168" s="17">
        <v>1.1641203003396829</v>
      </c>
      <c r="G8168" s="17">
        <v>1.3663169066803753</v>
      </c>
    </row>
    <row r="8169" spans="1:7" x14ac:dyDescent="0.3">
      <c r="A8169" s="17" t="str">
        <f t="shared" si="132"/>
        <v>2023-24Whitehorse CityS1</v>
      </c>
      <c r="B8169" s="17" t="s">
        <v>341</v>
      </c>
      <c r="C8169" s="17" t="s">
        <v>194</v>
      </c>
      <c r="D8169" s="17" t="s">
        <v>116</v>
      </c>
      <c r="E8169" s="17">
        <v>0.6497364442446778</v>
      </c>
      <c r="F8169" s="17">
        <v>0.6663138766945218</v>
      </c>
      <c r="G8169" s="17">
        <v>0.69909156168943798</v>
      </c>
    </row>
    <row r="8170" spans="1:7" x14ac:dyDescent="0.3">
      <c r="A8170" s="17" t="str">
        <f t="shared" si="132"/>
        <v>2023-24Whittlesea CityG2</v>
      </c>
      <c r="B8170" s="17" t="s">
        <v>341</v>
      </c>
      <c r="C8170" s="17" t="s">
        <v>195</v>
      </c>
      <c r="D8170" s="17" t="s">
        <v>22</v>
      </c>
      <c r="E8170" s="17">
        <v>51</v>
      </c>
      <c r="F8170" s="17">
        <v>54.075949367088604</v>
      </c>
      <c r="G8170" s="17">
        <v>60.666666666666664</v>
      </c>
    </row>
    <row r="8171" spans="1:7" x14ac:dyDescent="0.3">
      <c r="A8171" s="17" t="str">
        <f t="shared" si="132"/>
        <v>2023-24Whittlesea CityR2</v>
      </c>
      <c r="B8171" s="17" t="s">
        <v>341</v>
      </c>
      <c r="C8171" s="17" t="s">
        <v>195</v>
      </c>
      <c r="D8171" s="17" t="s">
        <v>31</v>
      </c>
      <c r="E8171" s="17">
        <v>0.97240060780299198</v>
      </c>
      <c r="F8171" s="17">
        <v>0.96249981806303653</v>
      </c>
      <c r="G8171" s="17">
        <v>0.97564430876911823</v>
      </c>
    </row>
    <row r="8172" spans="1:7" x14ac:dyDescent="0.3">
      <c r="A8172" s="17" t="str">
        <f t="shared" si="132"/>
        <v>2023-24Whittlesea CitySP2</v>
      </c>
      <c r="B8172" s="17" t="s">
        <v>341</v>
      </c>
      <c r="C8172" s="17" t="s">
        <v>195</v>
      </c>
      <c r="D8172" s="17" t="s">
        <v>38</v>
      </c>
      <c r="E8172" s="17">
        <v>0.6784</v>
      </c>
      <c r="F8172" s="17">
        <v>0.67723998981798017</v>
      </c>
      <c r="G8172" s="17">
        <v>0.58693258566357209</v>
      </c>
    </row>
    <row r="8173" spans="1:7" x14ac:dyDescent="0.3">
      <c r="A8173" s="17" t="str">
        <f t="shared" si="132"/>
        <v>2023-24Whittlesea CityWC5</v>
      </c>
      <c r="B8173" s="17" t="s">
        <v>341</v>
      </c>
      <c r="C8173" s="17" t="s">
        <v>195</v>
      </c>
      <c r="D8173" s="17" t="s">
        <v>46</v>
      </c>
      <c r="E8173" s="17">
        <v>0.44458737509796148</v>
      </c>
      <c r="F8173" s="17">
        <v>0.49222098344502763</v>
      </c>
      <c r="G8173" s="17">
        <v>0.49795201487577895</v>
      </c>
    </row>
    <row r="8174" spans="1:7" x14ac:dyDescent="0.3">
      <c r="A8174" s="17" t="str">
        <f t="shared" si="132"/>
        <v>2023-24Whittlesea CityE2</v>
      </c>
      <c r="B8174" s="17" t="s">
        <v>341</v>
      </c>
      <c r="C8174" s="17" t="s">
        <v>195</v>
      </c>
      <c r="D8174" s="17" t="s">
        <v>54</v>
      </c>
      <c r="E8174" s="17">
        <v>2892.1078431372548</v>
      </c>
      <c r="F8174" s="17">
        <v>3939.6593512161194</v>
      </c>
      <c r="G8174" s="17">
        <v>3523.0179746428466</v>
      </c>
    </row>
    <row r="8175" spans="1:7" x14ac:dyDescent="0.3">
      <c r="A8175" s="17" t="str">
        <f t="shared" si="132"/>
        <v>2023-24Whittlesea CityL1</v>
      </c>
      <c r="B8175" s="17" t="s">
        <v>341</v>
      </c>
      <c r="C8175" s="17" t="s">
        <v>195</v>
      </c>
      <c r="D8175" s="17" t="s">
        <v>63</v>
      </c>
      <c r="E8175" s="17">
        <v>2.6864734701913537</v>
      </c>
      <c r="F8175" s="17">
        <v>2.3761254416838233</v>
      </c>
      <c r="G8175" s="17">
        <v>2.9268378543371791</v>
      </c>
    </row>
    <row r="8176" spans="1:7" x14ac:dyDescent="0.3">
      <c r="A8176" s="17" t="str">
        <f t="shared" si="132"/>
        <v>2023-24Whittlesea CityO5</v>
      </c>
      <c r="B8176" s="17" t="s">
        <v>341</v>
      </c>
      <c r="C8176" s="17" t="s">
        <v>195</v>
      </c>
      <c r="D8176" s="17" t="s">
        <v>70</v>
      </c>
      <c r="E8176" s="17">
        <v>0.82189903893205973</v>
      </c>
      <c r="F8176" s="17">
        <v>1.1641203003396829</v>
      </c>
      <c r="G8176" s="17">
        <v>1.0278926544834488</v>
      </c>
    </row>
    <row r="8177" spans="1:7" x14ac:dyDescent="0.3">
      <c r="A8177" s="17" t="str">
        <f t="shared" ref="A8177:A8217" si="133">CONCATENATE(B8177,C8177,D8177)</f>
        <v>2023-24Whittlesea CityS1</v>
      </c>
      <c r="B8177" s="17" t="s">
        <v>341</v>
      </c>
      <c r="C8177" s="17" t="s">
        <v>195</v>
      </c>
      <c r="D8177" s="17" t="s">
        <v>116</v>
      </c>
      <c r="E8177" s="17">
        <v>0.72108921698821027</v>
      </c>
      <c r="F8177" s="17">
        <v>0.6663138766945218</v>
      </c>
      <c r="G8177" s="17">
        <v>0.70194156363668314</v>
      </c>
    </row>
    <row r="8178" spans="1:7" x14ac:dyDescent="0.3">
      <c r="A8178" s="17" t="str">
        <f t="shared" si="133"/>
        <v>2023-24Wodonga CityG2</v>
      </c>
      <c r="B8178" s="17" t="s">
        <v>341</v>
      </c>
      <c r="C8178" s="17" t="s">
        <v>252</v>
      </c>
      <c r="D8178" s="17" t="s">
        <v>22</v>
      </c>
      <c r="E8178" s="17">
        <v>54</v>
      </c>
      <c r="F8178" s="17">
        <v>54.075949367088604</v>
      </c>
      <c r="G8178" s="17">
        <v>49.4</v>
      </c>
    </row>
    <row r="8179" spans="1:7" x14ac:dyDescent="0.3">
      <c r="A8179" s="17" t="str">
        <f t="shared" si="133"/>
        <v>2023-24Wodonga CityR2</v>
      </c>
      <c r="B8179" s="17" t="s">
        <v>341</v>
      </c>
      <c r="C8179" s="17" t="s">
        <v>252</v>
      </c>
      <c r="D8179" s="17" t="s">
        <v>31</v>
      </c>
      <c r="E8179" s="17">
        <v>0.9755715503737632</v>
      </c>
      <c r="F8179" s="17">
        <v>0.96249981806303653</v>
      </c>
      <c r="G8179" s="17">
        <v>0.95079878117009586</v>
      </c>
    </row>
    <row r="8180" spans="1:7" x14ac:dyDescent="0.3">
      <c r="A8180" s="17" t="str">
        <f t="shared" si="133"/>
        <v>2023-24Wodonga CitySP2</v>
      </c>
      <c r="B8180" s="17" t="s">
        <v>341</v>
      </c>
      <c r="C8180" s="17" t="s">
        <v>252</v>
      </c>
      <c r="D8180" s="17" t="s">
        <v>38</v>
      </c>
      <c r="E8180" s="17">
        <v>0.76774193548387093</v>
      </c>
      <c r="F8180" s="17">
        <v>0.67723998981798017</v>
      </c>
      <c r="G8180" s="17">
        <v>0.67945352839016726</v>
      </c>
    </row>
    <row r="8181" spans="1:7" x14ac:dyDescent="0.3">
      <c r="A8181" s="17" t="str">
        <f t="shared" si="133"/>
        <v>2023-24Wodonga CityWC5</v>
      </c>
      <c r="B8181" s="17" t="s">
        <v>341</v>
      </c>
      <c r="C8181" s="17" t="s">
        <v>252</v>
      </c>
      <c r="D8181" s="17" t="s">
        <v>46</v>
      </c>
      <c r="E8181" s="17">
        <v>0.70685986458245464</v>
      </c>
      <c r="F8181" s="17">
        <v>0.49222098344502763</v>
      </c>
      <c r="G8181" s="17">
        <v>0.58100194776009317</v>
      </c>
    </row>
    <row r="8182" spans="1:7" x14ac:dyDescent="0.3">
      <c r="A8182" s="17" t="str">
        <f t="shared" si="133"/>
        <v>2023-24Wodonga CityE2</v>
      </c>
      <c r="B8182" s="17" t="s">
        <v>341</v>
      </c>
      <c r="C8182" s="17" t="s">
        <v>252</v>
      </c>
      <c r="D8182" s="17" t="s">
        <v>54</v>
      </c>
      <c r="E8182" s="17">
        <v>3707.6190476190477</v>
      </c>
      <c r="F8182" s="17">
        <v>3939.6593512161194</v>
      </c>
      <c r="G8182" s="17">
        <v>4416.4019618101793</v>
      </c>
    </row>
    <row r="8183" spans="1:7" x14ac:dyDescent="0.3">
      <c r="A8183" s="17" t="str">
        <f t="shared" si="133"/>
        <v>2023-24Wodonga CityL1</v>
      </c>
      <c r="B8183" s="17" t="s">
        <v>341</v>
      </c>
      <c r="C8183" s="17" t="s">
        <v>252</v>
      </c>
      <c r="D8183" s="17" t="s">
        <v>63</v>
      </c>
      <c r="E8183" s="17">
        <v>3.0048989209971473</v>
      </c>
      <c r="F8183" s="17">
        <v>2.3761254416838233</v>
      </c>
      <c r="G8183" s="17">
        <v>2.4189524682255197</v>
      </c>
    </row>
    <row r="8184" spans="1:7" x14ac:dyDescent="0.3">
      <c r="A8184" s="17" t="str">
        <f t="shared" si="133"/>
        <v>2023-24Wodonga CityO5</v>
      </c>
      <c r="B8184" s="17" t="s">
        <v>341</v>
      </c>
      <c r="C8184" s="17" t="s">
        <v>252</v>
      </c>
      <c r="D8184" s="17" t="s">
        <v>70</v>
      </c>
      <c r="E8184" s="17">
        <v>0.66841920785138453</v>
      </c>
      <c r="F8184" s="17">
        <v>1.1641203003396829</v>
      </c>
      <c r="G8184" s="17">
        <v>0.93603468077388408</v>
      </c>
    </row>
    <row r="8185" spans="1:7" x14ac:dyDescent="0.3">
      <c r="A8185" s="17" t="str">
        <f t="shared" si="133"/>
        <v>2023-24Wodonga CityS1</v>
      </c>
      <c r="B8185" s="17" t="s">
        <v>341</v>
      </c>
      <c r="C8185" s="17" t="s">
        <v>252</v>
      </c>
      <c r="D8185" s="17" t="s">
        <v>116</v>
      </c>
      <c r="E8185" s="17">
        <v>0.75548097144997262</v>
      </c>
      <c r="F8185" s="17">
        <v>0.6663138766945218</v>
      </c>
      <c r="G8185" s="17">
        <v>0.65135561007776976</v>
      </c>
    </row>
    <row r="8186" spans="1:7" x14ac:dyDescent="0.3">
      <c r="A8186" s="17" t="str">
        <f t="shared" si="133"/>
        <v>2023-24Wyndham CityG2</v>
      </c>
      <c r="B8186" s="17" t="s">
        <v>341</v>
      </c>
      <c r="C8186" s="17" t="s">
        <v>196</v>
      </c>
      <c r="D8186" s="17" t="s">
        <v>22</v>
      </c>
      <c r="E8186" s="17">
        <v>73</v>
      </c>
      <c r="F8186" s="17">
        <v>54.075949367088604</v>
      </c>
      <c r="G8186" s="17">
        <v>60.666666666666664</v>
      </c>
    </row>
    <row r="8187" spans="1:7" x14ac:dyDescent="0.3">
      <c r="A8187" s="17" t="str">
        <f t="shared" si="133"/>
        <v>2023-24Wyndham CityR2</v>
      </c>
      <c r="B8187" s="17" t="s">
        <v>341</v>
      </c>
      <c r="C8187" s="17" t="s">
        <v>196</v>
      </c>
      <c r="D8187" s="17" t="s">
        <v>31</v>
      </c>
      <c r="E8187" s="17">
        <v>0.98490765944736558</v>
      </c>
      <c r="F8187" s="17">
        <v>0.96249981806303653</v>
      </c>
      <c r="G8187" s="17">
        <v>0.97564430876911823</v>
      </c>
    </row>
    <row r="8188" spans="1:7" x14ac:dyDescent="0.3">
      <c r="A8188" s="17" t="str">
        <f t="shared" si="133"/>
        <v>2023-24Wyndham CitySP2</v>
      </c>
      <c r="B8188" s="17" t="s">
        <v>341</v>
      </c>
      <c r="C8188" s="17" t="s">
        <v>196</v>
      </c>
      <c r="D8188" s="17" t="s">
        <v>38</v>
      </c>
      <c r="E8188" s="17">
        <v>0.67720465890183024</v>
      </c>
      <c r="F8188" s="17">
        <v>0.67723998981798017</v>
      </c>
      <c r="G8188" s="17">
        <v>0.58693258566357209</v>
      </c>
    </row>
    <row r="8189" spans="1:7" x14ac:dyDescent="0.3">
      <c r="A8189" s="17" t="str">
        <f t="shared" si="133"/>
        <v>2023-24Wyndham CityWC5</v>
      </c>
      <c r="B8189" s="17" t="s">
        <v>341</v>
      </c>
      <c r="C8189" s="17" t="s">
        <v>196</v>
      </c>
      <c r="D8189" s="17" t="s">
        <v>46</v>
      </c>
      <c r="E8189" s="17">
        <v>0.36756004043171964</v>
      </c>
      <c r="F8189" s="17">
        <v>0.49222098344502763</v>
      </c>
      <c r="G8189" s="17">
        <v>0.49795201487577895</v>
      </c>
    </row>
    <row r="8190" spans="1:7" x14ac:dyDescent="0.3">
      <c r="A8190" s="17" t="str">
        <f t="shared" si="133"/>
        <v>2023-24Wyndham CityE2</v>
      </c>
      <c r="B8190" s="17" t="s">
        <v>341</v>
      </c>
      <c r="C8190" s="17" t="s">
        <v>196</v>
      </c>
      <c r="D8190" s="17" t="s">
        <v>54</v>
      </c>
      <c r="E8190" s="17">
        <v>3988.3426227363875</v>
      </c>
      <c r="F8190" s="17">
        <v>3939.6593512161194</v>
      </c>
      <c r="G8190" s="17">
        <v>3523.0179746428466</v>
      </c>
    </row>
    <row r="8191" spans="1:7" x14ac:dyDescent="0.3">
      <c r="A8191" s="17" t="str">
        <f t="shared" si="133"/>
        <v>2023-24Wyndham CityL1</v>
      </c>
      <c r="B8191" s="17" t="s">
        <v>341</v>
      </c>
      <c r="C8191" s="17" t="s">
        <v>196</v>
      </c>
      <c r="D8191" s="17" t="s">
        <v>63</v>
      </c>
      <c r="E8191" s="17">
        <v>4.8734058166868772</v>
      </c>
      <c r="F8191" s="17">
        <v>2.3761254416838233</v>
      </c>
      <c r="G8191" s="17">
        <v>2.9268378543371791</v>
      </c>
    </row>
    <row r="8192" spans="1:7" x14ac:dyDescent="0.3">
      <c r="A8192" s="17" t="str">
        <f t="shared" si="133"/>
        <v>2023-24Wyndham CityO5</v>
      </c>
      <c r="B8192" s="17" t="s">
        <v>341</v>
      </c>
      <c r="C8192" s="17" t="s">
        <v>196</v>
      </c>
      <c r="D8192" s="17" t="s">
        <v>70</v>
      </c>
      <c r="E8192" s="17">
        <v>0.56075458167122794</v>
      </c>
      <c r="F8192" s="17">
        <v>1.1641203003396829</v>
      </c>
      <c r="G8192" s="17">
        <v>1.0278926544834488</v>
      </c>
    </row>
    <row r="8193" spans="1:7" x14ac:dyDescent="0.3">
      <c r="A8193" s="17" t="str">
        <f t="shared" si="133"/>
        <v>2023-24Wyndham CityS1</v>
      </c>
      <c r="B8193" s="17" t="s">
        <v>341</v>
      </c>
      <c r="C8193" s="17" t="s">
        <v>196</v>
      </c>
      <c r="D8193" s="17" t="s">
        <v>116</v>
      </c>
      <c r="E8193" s="17">
        <v>0.62103992838996125</v>
      </c>
      <c r="F8193" s="17">
        <v>0.6663138766945218</v>
      </c>
      <c r="G8193" s="17">
        <v>0.70194156363668314</v>
      </c>
    </row>
    <row r="8194" spans="1:7" x14ac:dyDescent="0.3">
      <c r="A8194" s="17" t="str">
        <f t="shared" si="133"/>
        <v>2023-24Yarra CityG2</v>
      </c>
      <c r="B8194" s="17" t="s">
        <v>341</v>
      </c>
      <c r="C8194" s="17" t="s">
        <v>197</v>
      </c>
      <c r="D8194" s="17" t="s">
        <v>22</v>
      </c>
      <c r="E8194" s="17">
        <v>52</v>
      </c>
      <c r="F8194" s="17">
        <v>54.075949367088604</v>
      </c>
      <c r="G8194" s="17">
        <v>61.045454545454547</v>
      </c>
    </row>
    <row r="8195" spans="1:7" x14ac:dyDescent="0.3">
      <c r="A8195" s="17" t="str">
        <f t="shared" si="133"/>
        <v>2023-24Yarra CityR2</v>
      </c>
      <c r="B8195" s="17" t="s">
        <v>341</v>
      </c>
      <c r="C8195" s="17" t="s">
        <v>197</v>
      </c>
      <c r="D8195" s="17" t="s">
        <v>31</v>
      </c>
      <c r="E8195" s="17">
        <v>0.94945182364575698</v>
      </c>
      <c r="F8195" s="17">
        <v>0.96249981806303653</v>
      </c>
      <c r="G8195" s="17">
        <v>0.95006500387061021</v>
      </c>
    </row>
    <row r="8196" spans="1:7" x14ac:dyDescent="0.3">
      <c r="A8196" s="17" t="str">
        <f t="shared" si="133"/>
        <v>2023-24Yarra CitySP2</v>
      </c>
      <c r="B8196" s="17" t="s">
        <v>341</v>
      </c>
      <c r="C8196" s="17" t="s">
        <v>197</v>
      </c>
      <c r="D8196" s="17" t="s">
        <v>38</v>
      </c>
      <c r="E8196" s="17">
        <v>0.44659377628259039</v>
      </c>
      <c r="F8196" s="17">
        <v>0.67723998981798017</v>
      </c>
      <c r="G8196" s="17">
        <v>0.74580371543978918</v>
      </c>
    </row>
    <row r="8197" spans="1:7" x14ac:dyDescent="0.3">
      <c r="A8197" s="17" t="str">
        <f t="shared" si="133"/>
        <v>2023-24Yarra CityWC5</v>
      </c>
      <c r="B8197" s="17" t="s">
        <v>341</v>
      </c>
      <c r="C8197" s="17" t="s">
        <v>197</v>
      </c>
      <c r="D8197" s="17" t="s">
        <v>46</v>
      </c>
      <c r="E8197" s="17">
        <v>0.3083845013762439</v>
      </c>
      <c r="F8197" s="17">
        <v>0.49222098344502763</v>
      </c>
      <c r="G8197" s="17">
        <v>0.5353294340001914</v>
      </c>
    </row>
    <row r="8198" spans="1:7" x14ac:dyDescent="0.3">
      <c r="A8198" s="17" t="str">
        <f t="shared" si="133"/>
        <v>2023-24Yarra CityE2</v>
      </c>
      <c r="B8198" s="17" t="s">
        <v>341</v>
      </c>
      <c r="C8198" s="17" t="s">
        <v>197</v>
      </c>
      <c r="D8198" s="17" t="s">
        <v>54</v>
      </c>
      <c r="E8198" s="17">
        <v>3531.9719506304441</v>
      </c>
      <c r="F8198" s="17">
        <v>3939.6593512161194</v>
      </c>
      <c r="G8198" s="17">
        <v>3161.416426636069</v>
      </c>
    </row>
    <row r="8199" spans="1:7" x14ac:dyDescent="0.3">
      <c r="A8199" s="17" t="str">
        <f t="shared" si="133"/>
        <v>2023-24Yarra CityL1</v>
      </c>
      <c r="B8199" s="17" t="s">
        <v>341</v>
      </c>
      <c r="C8199" s="17" t="s">
        <v>197</v>
      </c>
      <c r="D8199" s="17" t="s">
        <v>63</v>
      </c>
      <c r="E8199" s="17">
        <v>2.1429018965226403</v>
      </c>
      <c r="F8199" s="17">
        <v>2.3761254416838233</v>
      </c>
      <c r="G8199" s="17">
        <v>2.1981844715754066</v>
      </c>
    </row>
    <row r="8200" spans="1:7" x14ac:dyDescent="0.3">
      <c r="A8200" s="17" t="str">
        <f t="shared" si="133"/>
        <v>2023-24Yarra CityO5</v>
      </c>
      <c r="B8200" s="17" t="s">
        <v>341</v>
      </c>
      <c r="C8200" s="17" t="s">
        <v>197</v>
      </c>
      <c r="D8200" s="17" t="s">
        <v>70</v>
      </c>
      <c r="E8200" s="17">
        <v>0.72496961409905802</v>
      </c>
      <c r="F8200" s="17">
        <v>1.1641203003396829</v>
      </c>
      <c r="G8200" s="17">
        <v>1.3663169066803753</v>
      </c>
    </row>
    <row r="8201" spans="1:7" x14ac:dyDescent="0.3">
      <c r="A8201" s="17" t="str">
        <f t="shared" si="133"/>
        <v>2023-24Yarra CityS1</v>
      </c>
      <c r="B8201" s="17" t="s">
        <v>341</v>
      </c>
      <c r="C8201" s="17" t="s">
        <v>197</v>
      </c>
      <c r="D8201" s="17" t="s">
        <v>116</v>
      </c>
      <c r="E8201" s="17">
        <v>0.56586837774934928</v>
      </c>
      <c r="F8201" s="17">
        <v>0.6663138766945218</v>
      </c>
      <c r="G8201" s="17">
        <v>0.69909156168943798</v>
      </c>
    </row>
    <row r="8202" spans="1:7" x14ac:dyDescent="0.3">
      <c r="A8202" s="17" t="str">
        <f t="shared" si="133"/>
        <v>2023-24Yarra Ranges ShireG2</v>
      </c>
      <c r="B8202" s="17" t="s">
        <v>341</v>
      </c>
      <c r="C8202" s="17" t="s">
        <v>198</v>
      </c>
      <c r="D8202" s="17" t="s">
        <v>22</v>
      </c>
      <c r="E8202" s="17">
        <v>45</v>
      </c>
      <c r="F8202" s="17">
        <v>54.075949367088604</v>
      </c>
      <c r="G8202" s="17">
        <v>60.666666666666664</v>
      </c>
    </row>
    <row r="8203" spans="1:7" x14ac:dyDescent="0.3">
      <c r="A8203" s="17" t="str">
        <f t="shared" si="133"/>
        <v>2023-24Yarra Ranges ShireR2</v>
      </c>
      <c r="B8203" s="17" t="s">
        <v>341</v>
      </c>
      <c r="C8203" s="17" t="s">
        <v>198</v>
      </c>
      <c r="D8203" s="17" t="s">
        <v>31</v>
      </c>
      <c r="E8203" s="17">
        <v>0.95983110591694787</v>
      </c>
      <c r="F8203" s="17">
        <v>0.96249981806303653</v>
      </c>
      <c r="G8203" s="17">
        <v>0.97564430876911823</v>
      </c>
    </row>
    <row r="8204" spans="1:7" x14ac:dyDescent="0.3">
      <c r="A8204" s="17" t="str">
        <f t="shared" si="133"/>
        <v>2023-24Yarra Ranges ShireSP2</v>
      </c>
      <c r="B8204" s="17" t="s">
        <v>341</v>
      </c>
      <c r="C8204" s="17" t="s">
        <v>198</v>
      </c>
      <c r="D8204" s="17" t="s">
        <v>38</v>
      </c>
      <c r="E8204" s="17">
        <v>0.61780929866036249</v>
      </c>
      <c r="F8204" s="17">
        <v>0.67723998981798017</v>
      </c>
      <c r="G8204" s="17">
        <v>0.58693258566357209</v>
      </c>
    </row>
    <row r="8205" spans="1:7" x14ac:dyDescent="0.3">
      <c r="A8205" s="17" t="str">
        <f t="shared" si="133"/>
        <v>2023-24Yarra Ranges ShireWC5</v>
      </c>
      <c r="B8205" s="17" t="s">
        <v>341</v>
      </c>
      <c r="C8205" s="17" t="s">
        <v>198</v>
      </c>
      <c r="D8205" s="17" t="s">
        <v>46</v>
      </c>
      <c r="E8205" s="17">
        <v>0.6726054203520756</v>
      </c>
      <c r="F8205" s="17">
        <v>0.49222098344502763</v>
      </c>
      <c r="G8205" s="17">
        <v>0.49795201487577895</v>
      </c>
    </row>
    <row r="8206" spans="1:7" x14ac:dyDescent="0.3">
      <c r="A8206" s="17" t="str">
        <f t="shared" si="133"/>
        <v>2023-24Yarra Ranges ShireE2</v>
      </c>
      <c r="B8206" s="17" t="s">
        <v>341</v>
      </c>
      <c r="C8206" s="17" t="s">
        <v>198</v>
      </c>
      <c r="D8206" s="17" t="s">
        <v>54</v>
      </c>
      <c r="E8206" s="17">
        <v>3631.3798219584569</v>
      </c>
      <c r="F8206" s="17">
        <v>3939.6593512161194</v>
      </c>
      <c r="G8206" s="17">
        <v>3523.0179746428466</v>
      </c>
    </row>
    <row r="8207" spans="1:7" x14ac:dyDescent="0.3">
      <c r="A8207" s="17" t="str">
        <f t="shared" si="133"/>
        <v>2023-24Yarra Ranges ShireL1</v>
      </c>
      <c r="B8207" s="17" t="s">
        <v>341</v>
      </c>
      <c r="C8207" s="17" t="s">
        <v>198</v>
      </c>
      <c r="D8207" s="17" t="s">
        <v>63</v>
      </c>
      <c r="E8207" s="17">
        <v>1.0454168585905113</v>
      </c>
      <c r="F8207" s="17">
        <v>2.3761254416838233</v>
      </c>
      <c r="G8207" s="17">
        <v>2.9268378543371791</v>
      </c>
    </row>
    <row r="8208" spans="1:7" x14ac:dyDescent="0.3">
      <c r="A8208" s="17" t="str">
        <f t="shared" si="133"/>
        <v>2023-24Yarra Ranges ShireO5</v>
      </c>
      <c r="B8208" s="17" t="s">
        <v>341</v>
      </c>
      <c r="C8208" s="17" t="s">
        <v>198</v>
      </c>
      <c r="D8208" s="17" t="s">
        <v>70</v>
      </c>
      <c r="E8208" s="17">
        <v>1.303620140941123</v>
      </c>
      <c r="F8208" s="17">
        <v>1.1641203003396829</v>
      </c>
      <c r="G8208" s="17">
        <v>1.0278926544834488</v>
      </c>
    </row>
    <row r="8209" spans="1:7" x14ac:dyDescent="0.3">
      <c r="A8209" s="17" t="str">
        <f t="shared" si="133"/>
        <v>2023-24Yarra Ranges ShireS1</v>
      </c>
      <c r="B8209" s="17" t="s">
        <v>341</v>
      </c>
      <c r="C8209" s="17" t="s">
        <v>198</v>
      </c>
      <c r="D8209" s="17" t="s">
        <v>116</v>
      </c>
      <c r="E8209" s="17">
        <v>0.78333779364337786</v>
      </c>
      <c r="F8209" s="17">
        <v>0.6663138766945218</v>
      </c>
      <c r="G8209" s="17">
        <v>0.70194156363668314</v>
      </c>
    </row>
    <row r="8210" spans="1:7" x14ac:dyDescent="0.3">
      <c r="A8210" s="17" t="str">
        <f t="shared" si="133"/>
        <v>2023-24Yarriambiack ShireG2</v>
      </c>
      <c r="B8210" s="17" t="s">
        <v>341</v>
      </c>
      <c r="C8210" s="17" t="s">
        <v>199</v>
      </c>
      <c r="D8210" s="17" t="s">
        <v>22</v>
      </c>
      <c r="E8210" s="17">
        <v>58</v>
      </c>
      <c r="F8210" s="17">
        <v>54.075949367088604</v>
      </c>
      <c r="G8210" s="17">
        <v>51.157894736842103</v>
      </c>
    </row>
    <row r="8211" spans="1:7" x14ac:dyDescent="0.3">
      <c r="A8211" s="17" t="str">
        <f t="shared" si="133"/>
        <v>2023-24Yarriambiack ShireR2</v>
      </c>
      <c r="B8211" s="17" t="s">
        <v>341</v>
      </c>
      <c r="C8211" s="17" t="s">
        <v>199</v>
      </c>
      <c r="D8211" s="17" t="s">
        <v>31</v>
      </c>
      <c r="E8211" s="17">
        <v>0.97381211956027991</v>
      </c>
      <c r="F8211" s="17">
        <v>0.96249981806303653</v>
      </c>
      <c r="G8211" s="17">
        <v>0.97523291142282253</v>
      </c>
    </row>
    <row r="8212" spans="1:7" x14ac:dyDescent="0.3">
      <c r="A8212" s="17" t="str">
        <f t="shared" si="133"/>
        <v>2023-24Yarriambiack ShireSP2</v>
      </c>
      <c r="B8212" s="17" t="s">
        <v>341</v>
      </c>
      <c r="C8212" s="17" t="s">
        <v>199</v>
      </c>
      <c r="D8212" s="17" t="s">
        <v>38</v>
      </c>
      <c r="E8212" s="17">
        <v>0.71698113207547165</v>
      </c>
      <c r="F8212" s="17">
        <v>0.67723998981798017</v>
      </c>
      <c r="G8212" s="17">
        <v>0.67820898657678763</v>
      </c>
    </row>
    <row r="8213" spans="1:7" x14ac:dyDescent="0.3">
      <c r="A8213" s="17" t="str">
        <f t="shared" si="133"/>
        <v>2023-24Yarriambiack ShireWC5</v>
      </c>
      <c r="B8213" s="17" t="s">
        <v>341</v>
      </c>
      <c r="C8213" s="17" t="s">
        <v>199</v>
      </c>
      <c r="D8213" s="17" t="s">
        <v>46</v>
      </c>
      <c r="E8213" s="17">
        <v>0.17134917772166777</v>
      </c>
      <c r="F8213" s="17">
        <v>0.49222098344502763</v>
      </c>
      <c r="G8213" s="17">
        <v>0.39519850687507446</v>
      </c>
    </row>
    <row r="8214" spans="1:7" x14ac:dyDescent="0.3">
      <c r="A8214" s="17" t="str">
        <f t="shared" si="133"/>
        <v>2023-24Yarriambiack ShireE2</v>
      </c>
      <c r="B8214" s="17" t="s">
        <v>341</v>
      </c>
      <c r="C8214" s="17" t="s">
        <v>199</v>
      </c>
      <c r="D8214" s="17" t="s">
        <v>54</v>
      </c>
      <c r="E8214" s="17">
        <v>4193.4285714285716</v>
      </c>
      <c r="F8214" s="17">
        <v>3939.6593512161194</v>
      </c>
      <c r="G8214" s="17">
        <v>4388.8817454094269</v>
      </c>
    </row>
    <row r="8215" spans="1:7" x14ac:dyDescent="0.3">
      <c r="A8215" s="17" t="str">
        <f t="shared" si="133"/>
        <v>2023-24Yarriambiack ShireL1</v>
      </c>
      <c r="B8215" s="17" t="s">
        <v>341</v>
      </c>
      <c r="C8215" s="17" t="s">
        <v>199</v>
      </c>
      <c r="D8215" s="17" t="s">
        <v>63</v>
      </c>
      <c r="E8215" s="17">
        <v>1.3400708173502509</v>
      </c>
      <c r="F8215" s="17">
        <v>2.3761254416838233</v>
      </c>
      <c r="G8215" s="17">
        <v>2.4069149305126598</v>
      </c>
    </row>
    <row r="8216" spans="1:7" x14ac:dyDescent="0.3">
      <c r="A8216" s="17" t="str">
        <f t="shared" si="133"/>
        <v>2023-24Yarriambiack ShireO5</v>
      </c>
      <c r="B8216" s="17" t="s">
        <v>341</v>
      </c>
      <c r="C8216" s="17" t="s">
        <v>199</v>
      </c>
      <c r="D8216" s="17" t="s">
        <v>70</v>
      </c>
      <c r="E8216" s="17">
        <v>1.9482164477973363</v>
      </c>
      <c r="F8216" s="17">
        <v>1.1641203003396829</v>
      </c>
      <c r="G8216" s="17">
        <v>1.1735742424407696</v>
      </c>
    </row>
    <row r="8217" spans="1:7" x14ac:dyDescent="0.3">
      <c r="A8217" s="17" t="str">
        <f t="shared" si="133"/>
        <v>2023-24Yarriambiack ShireS1</v>
      </c>
      <c r="B8217" s="17" t="s">
        <v>341</v>
      </c>
      <c r="C8217" s="17" t="s">
        <v>199</v>
      </c>
      <c r="D8217" s="17" t="s">
        <v>116</v>
      </c>
      <c r="E8217" s="17">
        <v>0.67459341260079264</v>
      </c>
      <c r="F8217" s="17">
        <v>0.6663138766945218</v>
      </c>
      <c r="G8217" s="17">
        <v>0.62005747074135686</v>
      </c>
    </row>
  </sheetData>
  <sheetProtection algorithmName="SHA-512" hashValue="4uGNIejukebjGdFlhDmEz1tmaFK9wDso9K2ZEr0M6M4OtRYI8T1Ifq9pMzlrR0+xUvsDubu4cu8Ye25vXVlA1Q==" saltValue="SFqj6KD4IDhpNWq3tfY0uQ==" spinCount="100000" sheet="1" objects="1" scenarios="1"/>
  <autoFilter ref="A1:E7585" xr:uid="{00000000-0009-0000-0000-000002000000}"/>
  <phoneticPr fontId="32" type="noConversion"/>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3"/>
  <sheetViews>
    <sheetView workbookViewId="0"/>
  </sheetViews>
  <sheetFormatPr defaultRowHeight="14.5" x14ac:dyDescent="0.35"/>
  <cols>
    <col min="1" max="1" width="49.81640625" customWidth="1"/>
    <col min="2" max="2" width="19.7265625" customWidth="1"/>
    <col min="3" max="3" width="36.1796875" customWidth="1"/>
    <col min="4" max="4" width="27.81640625" customWidth="1"/>
    <col min="5" max="5" width="19.453125" customWidth="1"/>
    <col min="6" max="6" width="17.1796875" bestFit="1" customWidth="1"/>
    <col min="7" max="7" width="20.7265625" bestFit="1" customWidth="1"/>
    <col min="8" max="8" width="17.7265625" bestFit="1" customWidth="1"/>
    <col min="9" max="9" width="21.54296875" bestFit="1" customWidth="1"/>
  </cols>
  <sheetData>
    <row r="1" spans="1:9" x14ac:dyDescent="0.35">
      <c r="A1" t="s">
        <v>106</v>
      </c>
    </row>
    <row r="2" spans="1:9" x14ac:dyDescent="0.35">
      <c r="A2" s="18" t="s">
        <v>178</v>
      </c>
      <c r="B2" s="18" t="s">
        <v>179</v>
      </c>
      <c r="C2" s="18" t="s">
        <v>180</v>
      </c>
      <c r="D2" s="18" t="s">
        <v>92</v>
      </c>
      <c r="E2" s="18" t="s">
        <v>181</v>
      </c>
      <c r="F2" s="18" t="s">
        <v>263</v>
      </c>
      <c r="G2" s="18" t="s">
        <v>183</v>
      </c>
      <c r="H2" s="18" t="s">
        <v>264</v>
      </c>
      <c r="I2" s="18" t="s">
        <v>265</v>
      </c>
    </row>
    <row r="3" spans="1:9" x14ac:dyDescent="0.35">
      <c r="A3" t="str">
        <f>CONCATENATE(B3,C3,D3)</f>
        <v>2020-210G2</v>
      </c>
      <c r="B3" t="str">
        <f>$A$1</f>
        <v>2020-21</v>
      </c>
      <c r="C3">
        <f>'Input         '!$C$2</f>
        <v>0</v>
      </c>
      <c r="D3" t="s">
        <v>22</v>
      </c>
      <c r="E3" t="e">
        <f>VLOOKUP(A3,'All data'!A:E,5,FALSE)</f>
        <v>#N/A</v>
      </c>
      <c r="F3" t="e">
        <f>VLOOKUP(A3,'All data'!A:G,6,FALSE)</f>
        <v>#N/A</v>
      </c>
      <c r="G3" t="e">
        <f>VLOOKUP(A3,'All data'!A:G,7,FALSE)</f>
        <v>#N/A</v>
      </c>
      <c r="H3" s="68" t="e">
        <f>(F3-F16)/F16</f>
        <v>#N/A</v>
      </c>
      <c r="I3" s="68" t="e">
        <f>(G3-G16)/G16</f>
        <v>#N/A</v>
      </c>
    </row>
    <row r="4" spans="1:9" x14ac:dyDescent="0.35">
      <c r="A4" t="str">
        <f t="shared" ref="A4:A10" si="0">CONCATENATE(B4,C4,D4)</f>
        <v>2020-210R2</v>
      </c>
      <c r="B4" t="str">
        <f t="shared" ref="B4:B10" si="1">$A$1</f>
        <v>2020-21</v>
      </c>
      <c r="C4">
        <f>'Input         '!$C$2</f>
        <v>0</v>
      </c>
      <c r="D4" t="s">
        <v>31</v>
      </c>
      <c r="E4" t="e">
        <f>VLOOKUP(A4,'All data'!A:E,5,FALSE)</f>
        <v>#N/A</v>
      </c>
      <c r="F4" t="e">
        <f>VLOOKUP(A4,'All data'!A:G,6,FALSE)</f>
        <v>#N/A</v>
      </c>
      <c r="G4" t="e">
        <f>VLOOKUP(A4,'All data'!A:G,7,FALSE)</f>
        <v>#N/A</v>
      </c>
      <c r="H4" s="68" t="e">
        <f t="shared" ref="H4:H10" si="2">(F4-F17)/F17</f>
        <v>#N/A</v>
      </c>
      <c r="I4" s="68" t="e">
        <f t="shared" ref="I4:I10" si="3">(G4-G17)/G17</f>
        <v>#N/A</v>
      </c>
    </row>
    <row r="5" spans="1:9" x14ac:dyDescent="0.35">
      <c r="A5" t="str">
        <f t="shared" si="0"/>
        <v>2020-210SP2</v>
      </c>
      <c r="B5" t="str">
        <f t="shared" si="1"/>
        <v>2020-21</v>
      </c>
      <c r="C5">
        <f>'Input         '!$C$2</f>
        <v>0</v>
      </c>
      <c r="D5" t="s">
        <v>38</v>
      </c>
      <c r="E5" t="e">
        <f>VLOOKUP(A5,'All data'!A:E,5,FALSE)</f>
        <v>#N/A</v>
      </c>
      <c r="F5" t="e">
        <f>VLOOKUP(A5,'All data'!A:G,6,FALSE)</f>
        <v>#N/A</v>
      </c>
      <c r="G5" t="e">
        <f>VLOOKUP(A5,'All data'!A:G,7,FALSE)</f>
        <v>#N/A</v>
      </c>
      <c r="H5" s="68" t="e">
        <f t="shared" si="2"/>
        <v>#N/A</v>
      </c>
      <c r="I5" s="68" t="e">
        <f t="shared" si="3"/>
        <v>#N/A</v>
      </c>
    </row>
    <row r="6" spans="1:9" x14ac:dyDescent="0.35">
      <c r="A6" t="str">
        <f t="shared" si="0"/>
        <v>2020-210WC5</v>
      </c>
      <c r="B6" t="str">
        <f t="shared" si="1"/>
        <v>2020-21</v>
      </c>
      <c r="C6">
        <f>'Input         '!$C$2</f>
        <v>0</v>
      </c>
      <c r="D6" t="s">
        <v>46</v>
      </c>
      <c r="E6" t="e">
        <f>VLOOKUP(A6,'All data'!A:E,5,FALSE)</f>
        <v>#N/A</v>
      </c>
      <c r="F6" t="e">
        <f>VLOOKUP(A6,'All data'!A:G,6,FALSE)</f>
        <v>#N/A</v>
      </c>
      <c r="G6" t="e">
        <f>VLOOKUP(A6,'All data'!A:G,7,FALSE)</f>
        <v>#N/A</v>
      </c>
      <c r="H6" s="68" t="e">
        <f t="shared" si="2"/>
        <v>#N/A</v>
      </c>
      <c r="I6" s="68" t="e">
        <f t="shared" si="3"/>
        <v>#N/A</v>
      </c>
    </row>
    <row r="7" spans="1:9" x14ac:dyDescent="0.35">
      <c r="A7" t="str">
        <f t="shared" si="0"/>
        <v>2020-210E2</v>
      </c>
      <c r="B7" t="str">
        <f t="shared" si="1"/>
        <v>2020-21</v>
      </c>
      <c r="C7">
        <f>'Input         '!$C$2</f>
        <v>0</v>
      </c>
      <c r="D7" t="s">
        <v>54</v>
      </c>
      <c r="E7" t="e">
        <f>VLOOKUP(A7,'All data'!A:E,5,FALSE)</f>
        <v>#N/A</v>
      </c>
      <c r="F7" t="e">
        <f>VLOOKUP(A7,'All data'!A:G,6,FALSE)</f>
        <v>#N/A</v>
      </c>
      <c r="G7" t="e">
        <f>VLOOKUP(A7,'All data'!A:G,7,FALSE)</f>
        <v>#N/A</v>
      </c>
      <c r="H7" s="68" t="e">
        <f t="shared" si="2"/>
        <v>#N/A</v>
      </c>
      <c r="I7" s="68" t="e">
        <f t="shared" si="3"/>
        <v>#N/A</v>
      </c>
    </row>
    <row r="8" spans="1:9" x14ac:dyDescent="0.35">
      <c r="A8" t="str">
        <f t="shared" si="0"/>
        <v>2020-210S1</v>
      </c>
      <c r="B8" t="str">
        <f t="shared" si="1"/>
        <v>2020-21</v>
      </c>
      <c r="C8">
        <f>'Input         '!$C$2</f>
        <v>0</v>
      </c>
      <c r="D8" t="s">
        <v>116</v>
      </c>
      <c r="E8" t="e">
        <f>VLOOKUP(A8,'All data'!A:E,5,FALSE)</f>
        <v>#N/A</v>
      </c>
      <c r="F8" t="e">
        <f>VLOOKUP(A8,'All data'!A:G,6,FALSE)</f>
        <v>#N/A</v>
      </c>
      <c r="G8" t="e">
        <f>VLOOKUP(A8,'All data'!A:G,7,FALSE)</f>
        <v>#N/A</v>
      </c>
      <c r="H8" s="68" t="e">
        <f t="shared" si="2"/>
        <v>#N/A</v>
      </c>
      <c r="I8" s="68" t="e">
        <f t="shared" si="3"/>
        <v>#N/A</v>
      </c>
    </row>
    <row r="9" spans="1:9" x14ac:dyDescent="0.35">
      <c r="A9" t="str">
        <f t="shared" si="0"/>
        <v>2020-210L1</v>
      </c>
      <c r="B9" t="str">
        <f t="shared" si="1"/>
        <v>2020-21</v>
      </c>
      <c r="C9">
        <f>'Input         '!$C$2</f>
        <v>0</v>
      </c>
      <c r="D9" t="s">
        <v>63</v>
      </c>
      <c r="E9" t="e">
        <f>VLOOKUP(A9,'All data'!A:E,5,FALSE)</f>
        <v>#N/A</v>
      </c>
      <c r="F9" t="e">
        <f>VLOOKUP(A9,'All data'!A:G,6,FALSE)</f>
        <v>#N/A</v>
      </c>
      <c r="G9" t="e">
        <f>VLOOKUP(A9,'All data'!A:G,7,FALSE)</f>
        <v>#N/A</v>
      </c>
      <c r="H9" s="68" t="e">
        <f t="shared" si="2"/>
        <v>#N/A</v>
      </c>
      <c r="I9" s="68" t="e">
        <f t="shared" si="3"/>
        <v>#N/A</v>
      </c>
    </row>
    <row r="10" spans="1:9" x14ac:dyDescent="0.35">
      <c r="A10" t="str">
        <f t="shared" si="0"/>
        <v>2020-210O5</v>
      </c>
      <c r="B10" t="str">
        <f t="shared" si="1"/>
        <v>2020-21</v>
      </c>
      <c r="C10">
        <f>'Input         '!$C$2</f>
        <v>0</v>
      </c>
      <c r="D10" t="s">
        <v>70</v>
      </c>
      <c r="E10" t="e">
        <f>VLOOKUP(A10,'All data'!A:E,5,FALSE)</f>
        <v>#N/A</v>
      </c>
      <c r="F10" t="e">
        <f>VLOOKUP(A10,'All data'!A:G,6,FALSE)</f>
        <v>#N/A</v>
      </c>
      <c r="G10" t="e">
        <f>VLOOKUP(A10,'All data'!A:G,7,FALSE)</f>
        <v>#N/A</v>
      </c>
      <c r="H10" s="68" t="e">
        <f t="shared" si="2"/>
        <v>#N/A</v>
      </c>
      <c r="I10" s="68" t="e">
        <f t="shared" si="3"/>
        <v>#N/A</v>
      </c>
    </row>
    <row r="14" spans="1:9" x14ac:dyDescent="0.35">
      <c r="A14" t="s">
        <v>105</v>
      </c>
    </row>
    <row r="15" spans="1:9" x14ac:dyDescent="0.35">
      <c r="A15" s="18" t="s">
        <v>178</v>
      </c>
      <c r="B15" s="18" t="s">
        <v>179</v>
      </c>
      <c r="C15" s="18" t="s">
        <v>180</v>
      </c>
      <c r="D15" s="18" t="s">
        <v>92</v>
      </c>
      <c r="E15" s="18" t="s">
        <v>181</v>
      </c>
      <c r="F15" s="18" t="s">
        <v>263</v>
      </c>
      <c r="G15" s="18" t="s">
        <v>183</v>
      </c>
    </row>
    <row r="16" spans="1:9" x14ac:dyDescent="0.35">
      <c r="A16" t="str">
        <f>CONCATENATE(B16,C16,D16)</f>
        <v>2019-200G2</v>
      </c>
      <c r="B16" t="str">
        <f>$A$14</f>
        <v>2019-20</v>
      </c>
      <c r="C16">
        <f>'Input         '!$C$2</f>
        <v>0</v>
      </c>
      <c r="D16" t="s">
        <v>22</v>
      </c>
      <c r="E16" t="e">
        <f>VLOOKUP(A16,'All data'!A:E,5,FALSE)</f>
        <v>#N/A</v>
      </c>
      <c r="F16" t="e">
        <f>VLOOKUP(A16,'All data'!A:G,6,FALSE)</f>
        <v>#N/A</v>
      </c>
      <c r="G16" t="e">
        <f>VLOOKUP(A16,'All data'!A:G,7,FALSE)</f>
        <v>#N/A</v>
      </c>
    </row>
    <row r="17" spans="1:7" x14ac:dyDescent="0.35">
      <c r="A17" t="str">
        <f t="shared" ref="A17:A23" si="4">CONCATENATE(B17,C17,D17)</f>
        <v>2019-200R2</v>
      </c>
      <c r="B17" t="str">
        <f t="shared" ref="B17:B23" si="5">$A$14</f>
        <v>2019-20</v>
      </c>
      <c r="C17">
        <f>'Input         '!$C$2</f>
        <v>0</v>
      </c>
      <c r="D17" t="s">
        <v>31</v>
      </c>
      <c r="E17" t="e">
        <f>VLOOKUP(A17,'All data'!A:E,5,FALSE)</f>
        <v>#N/A</v>
      </c>
      <c r="F17" t="e">
        <f>VLOOKUP(A17,'All data'!A:G,6,FALSE)</f>
        <v>#N/A</v>
      </c>
      <c r="G17" t="e">
        <f>VLOOKUP(A17,'All data'!A:G,7,FALSE)</f>
        <v>#N/A</v>
      </c>
    </row>
    <row r="18" spans="1:7" x14ac:dyDescent="0.35">
      <c r="A18" t="str">
        <f t="shared" si="4"/>
        <v>2019-200SP2</v>
      </c>
      <c r="B18" t="str">
        <f t="shared" si="5"/>
        <v>2019-20</v>
      </c>
      <c r="C18">
        <f>'Input         '!$C$2</f>
        <v>0</v>
      </c>
      <c r="D18" t="s">
        <v>38</v>
      </c>
      <c r="E18" t="e">
        <f>VLOOKUP(A18,'All data'!A:E,5,FALSE)</f>
        <v>#N/A</v>
      </c>
      <c r="F18" t="e">
        <f>VLOOKUP(A18,'All data'!A:G,6,FALSE)</f>
        <v>#N/A</v>
      </c>
      <c r="G18" t="e">
        <f>VLOOKUP(A18,'All data'!A:G,7,FALSE)</f>
        <v>#N/A</v>
      </c>
    </row>
    <row r="19" spans="1:7" x14ac:dyDescent="0.35">
      <c r="A19" t="str">
        <f t="shared" si="4"/>
        <v>2019-200WC5</v>
      </c>
      <c r="B19" t="str">
        <f t="shared" si="5"/>
        <v>2019-20</v>
      </c>
      <c r="C19">
        <f>'Input         '!$C$2</f>
        <v>0</v>
      </c>
      <c r="D19" t="s">
        <v>46</v>
      </c>
      <c r="E19" t="e">
        <f>VLOOKUP(A19,'All data'!A:E,5,FALSE)</f>
        <v>#N/A</v>
      </c>
      <c r="F19" t="e">
        <f>VLOOKUP(A19,'All data'!A:G,6,FALSE)</f>
        <v>#N/A</v>
      </c>
      <c r="G19" t="e">
        <f>VLOOKUP(A19,'All data'!A:G,7,FALSE)</f>
        <v>#N/A</v>
      </c>
    </row>
    <row r="20" spans="1:7" x14ac:dyDescent="0.35">
      <c r="A20" t="str">
        <f t="shared" si="4"/>
        <v>2019-200E2</v>
      </c>
      <c r="B20" t="str">
        <f t="shared" si="5"/>
        <v>2019-20</v>
      </c>
      <c r="C20">
        <f>'Input         '!$C$2</f>
        <v>0</v>
      </c>
      <c r="D20" t="s">
        <v>54</v>
      </c>
      <c r="E20" t="e">
        <f>VLOOKUP(A20,'All data'!A:E,5,FALSE)</f>
        <v>#N/A</v>
      </c>
      <c r="F20" t="e">
        <f>VLOOKUP(A20,'All data'!A:G,6,FALSE)</f>
        <v>#N/A</v>
      </c>
      <c r="G20" t="e">
        <f>VLOOKUP(A20,'All data'!A:G,7,FALSE)</f>
        <v>#N/A</v>
      </c>
    </row>
    <row r="21" spans="1:7" x14ac:dyDescent="0.35">
      <c r="A21" t="str">
        <f t="shared" si="4"/>
        <v>2019-200S1</v>
      </c>
      <c r="B21" t="str">
        <f>$A$14</f>
        <v>2019-20</v>
      </c>
      <c r="C21">
        <f>'Input         '!$C$2</f>
        <v>0</v>
      </c>
      <c r="D21" t="s">
        <v>116</v>
      </c>
      <c r="E21" t="e">
        <f>VLOOKUP(A21,'All data'!A:E,5,FALSE)</f>
        <v>#N/A</v>
      </c>
      <c r="F21" t="e">
        <f>VLOOKUP(A21,'All data'!A:G,6,FALSE)</f>
        <v>#N/A</v>
      </c>
      <c r="G21" t="e">
        <f>VLOOKUP(A21,'All data'!A:G,7,FALSE)</f>
        <v>#N/A</v>
      </c>
    </row>
    <row r="22" spans="1:7" x14ac:dyDescent="0.35">
      <c r="A22" t="str">
        <f t="shared" si="4"/>
        <v>2019-200L1</v>
      </c>
      <c r="B22" t="str">
        <f t="shared" si="5"/>
        <v>2019-20</v>
      </c>
      <c r="C22">
        <f>'Input         '!$C$2</f>
        <v>0</v>
      </c>
      <c r="D22" t="s">
        <v>63</v>
      </c>
      <c r="E22" t="e">
        <f>VLOOKUP(A22,'All data'!A:E,5,FALSE)</f>
        <v>#N/A</v>
      </c>
      <c r="F22" t="e">
        <f>VLOOKUP(A22,'All data'!A:G,6,FALSE)</f>
        <v>#N/A</v>
      </c>
      <c r="G22" t="e">
        <f>VLOOKUP(A22,'All data'!A:G,7,FALSE)</f>
        <v>#N/A</v>
      </c>
    </row>
    <row r="23" spans="1:7" x14ac:dyDescent="0.35">
      <c r="A23" t="str">
        <f t="shared" si="4"/>
        <v>2019-200O5</v>
      </c>
      <c r="B23" t="str">
        <f t="shared" si="5"/>
        <v>2019-20</v>
      </c>
      <c r="C23">
        <f>'Input         '!$C$2</f>
        <v>0</v>
      </c>
      <c r="D23" t="s">
        <v>70</v>
      </c>
      <c r="E23" t="e">
        <f>VLOOKUP(A23,'All data'!A:E,5,FALSE)</f>
        <v>#N/A</v>
      </c>
      <c r="F23" t="e">
        <f>VLOOKUP(A23,'All data'!A:G,6,FALSE)</f>
        <v>#N/A</v>
      </c>
      <c r="G23" t="e">
        <f>VLOOKUP(A23,'All data'!A:G,7,FALSE)</f>
        <v>#N/A</v>
      </c>
    </row>
  </sheetData>
  <sheetProtection algorithmName="SHA-512" hashValue="TzZikKoR1GjxcbfDwUpAO4naLpbf9Q5EGc1BFEGikyZ6dVxsUtUgn1HmC1yMfB6oKNZy4oWkFVU1JMONGIv+Lw==" saltValue="Y0dDAos8pEn9hqO+NjpUQg==" spinCount="100000" sheet="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workbookViewId="0"/>
  </sheetViews>
  <sheetFormatPr defaultRowHeight="14.5" x14ac:dyDescent="0.35"/>
  <cols>
    <col min="1" max="1" width="49.81640625" customWidth="1"/>
    <col min="2" max="2" width="19.7265625" customWidth="1"/>
    <col min="3" max="3" width="36.1796875" customWidth="1"/>
    <col min="4" max="4" width="27.81640625" customWidth="1"/>
    <col min="5" max="5" width="19.453125" customWidth="1"/>
    <col min="6" max="6" width="17.1796875" bestFit="1" customWidth="1"/>
    <col min="7" max="7" width="20.7265625" bestFit="1" customWidth="1"/>
    <col min="8" max="8" width="17.7265625" bestFit="1" customWidth="1"/>
    <col min="9" max="9" width="21.54296875" bestFit="1" customWidth="1"/>
    <col min="10" max="10" width="8.7265625" customWidth="1"/>
  </cols>
  <sheetData>
    <row r="1" spans="1:9" x14ac:dyDescent="0.35">
      <c r="A1" t="str">
        <f>'Input         '!E4</f>
        <v>2021-22</v>
      </c>
    </row>
    <row r="2" spans="1:9" x14ac:dyDescent="0.35">
      <c r="A2" s="18" t="s">
        <v>178</v>
      </c>
      <c r="B2" s="18" t="s">
        <v>179</v>
      </c>
      <c r="C2" s="18" t="s">
        <v>180</v>
      </c>
      <c r="D2" s="18" t="s">
        <v>92</v>
      </c>
      <c r="E2" s="18" t="s">
        <v>181</v>
      </c>
      <c r="F2" s="18" t="s">
        <v>263</v>
      </c>
      <c r="G2" s="18" t="s">
        <v>183</v>
      </c>
      <c r="H2" s="18" t="s">
        <v>264</v>
      </c>
      <c r="I2" s="18" t="s">
        <v>265</v>
      </c>
    </row>
    <row r="3" spans="1:9" x14ac:dyDescent="0.35">
      <c r="A3" t="str">
        <f t="shared" ref="A3:A10" si="0">CONCATENATE(B3,C3,D3)</f>
        <v>2021-220G2</v>
      </c>
      <c r="B3" t="str">
        <f t="shared" ref="B3:B10" si="1">$A$1</f>
        <v>2021-22</v>
      </c>
      <c r="C3">
        <f>'Input         '!$C$2</f>
        <v>0</v>
      </c>
      <c r="D3" t="s">
        <v>22</v>
      </c>
      <c r="E3" t="e">
        <f>VLOOKUP(A3,'All data'!A:E,5,FALSE)</f>
        <v>#N/A</v>
      </c>
      <c r="F3" t="e">
        <f>VLOOKUP(A3,'All data'!A:G,6,FALSE)</f>
        <v>#N/A</v>
      </c>
      <c r="G3" t="e">
        <f>VLOOKUP(A3,'All data'!A:G,7,FALSE)</f>
        <v>#N/A</v>
      </c>
      <c r="H3" s="68" t="e">
        <f>(F3-Year4!F3)/Year4!F3</f>
        <v>#N/A</v>
      </c>
      <c r="I3" s="68" t="e">
        <f>(G3-Year4!G3)/Year4!G3</f>
        <v>#N/A</v>
      </c>
    </row>
    <row r="4" spans="1:9" x14ac:dyDescent="0.35">
      <c r="A4" t="str">
        <f t="shared" si="0"/>
        <v>2021-220R2</v>
      </c>
      <c r="B4" t="str">
        <f t="shared" si="1"/>
        <v>2021-22</v>
      </c>
      <c r="C4">
        <f>'Input         '!$C$2</f>
        <v>0</v>
      </c>
      <c r="D4" t="s">
        <v>31</v>
      </c>
      <c r="E4" t="e">
        <f>VLOOKUP(A4,'All data'!A:E,5,FALSE)</f>
        <v>#N/A</v>
      </c>
      <c r="F4" t="e">
        <f>VLOOKUP(A4,'All data'!A:G,6,FALSE)</f>
        <v>#N/A</v>
      </c>
      <c r="G4" t="e">
        <f>VLOOKUP(A4,'All data'!A:G,7,FALSE)</f>
        <v>#N/A</v>
      </c>
      <c r="H4" s="68" t="e">
        <f>(F4-Year4!F4)/Year4!F4</f>
        <v>#N/A</v>
      </c>
      <c r="I4" s="68" t="e">
        <f>(G4-Year4!G4)/Year4!G4</f>
        <v>#N/A</v>
      </c>
    </row>
    <row r="5" spans="1:9" x14ac:dyDescent="0.35">
      <c r="A5" t="str">
        <f t="shared" si="0"/>
        <v>2021-220SP2</v>
      </c>
      <c r="B5" t="str">
        <f t="shared" si="1"/>
        <v>2021-22</v>
      </c>
      <c r="C5">
        <f>'Input         '!$C$2</f>
        <v>0</v>
      </c>
      <c r="D5" t="s">
        <v>38</v>
      </c>
      <c r="E5" t="e">
        <f>VLOOKUP(A5,'All data'!A:E,5,FALSE)</f>
        <v>#N/A</v>
      </c>
      <c r="F5" t="e">
        <f>VLOOKUP(A5,'All data'!A:G,6,FALSE)</f>
        <v>#N/A</v>
      </c>
      <c r="G5" t="e">
        <f>VLOOKUP(A5,'All data'!A:G,7,FALSE)</f>
        <v>#N/A</v>
      </c>
      <c r="H5" s="68" t="e">
        <f>(F5-Year4!F5)/Year4!F5</f>
        <v>#N/A</v>
      </c>
      <c r="I5" s="68" t="e">
        <f>(G5-Year4!G5)/Year4!G5</f>
        <v>#N/A</v>
      </c>
    </row>
    <row r="6" spans="1:9" x14ac:dyDescent="0.35">
      <c r="A6" t="str">
        <f t="shared" si="0"/>
        <v>2021-220WC5</v>
      </c>
      <c r="B6" t="str">
        <f t="shared" si="1"/>
        <v>2021-22</v>
      </c>
      <c r="C6">
        <f>'Input         '!$C$2</f>
        <v>0</v>
      </c>
      <c r="D6" t="s">
        <v>46</v>
      </c>
      <c r="E6" t="e">
        <f>VLOOKUP(A6,'All data'!A:E,5,FALSE)</f>
        <v>#N/A</v>
      </c>
      <c r="F6" t="e">
        <f>VLOOKUP(A6,'All data'!A:G,6,FALSE)</f>
        <v>#N/A</v>
      </c>
      <c r="G6" t="e">
        <f>VLOOKUP(A6,'All data'!A:G,7,FALSE)</f>
        <v>#N/A</v>
      </c>
      <c r="H6" s="68" t="e">
        <f>(F6-Year4!F6)/Year4!F6</f>
        <v>#N/A</v>
      </c>
      <c r="I6" s="68" t="e">
        <f>(G6-Year4!G6)/Year4!G6</f>
        <v>#N/A</v>
      </c>
    </row>
    <row r="7" spans="1:9" x14ac:dyDescent="0.35">
      <c r="A7" t="str">
        <f t="shared" si="0"/>
        <v>2021-220E2</v>
      </c>
      <c r="B7" t="str">
        <f t="shared" si="1"/>
        <v>2021-22</v>
      </c>
      <c r="C7">
        <f>'Input         '!$C$2</f>
        <v>0</v>
      </c>
      <c r="D7" t="s">
        <v>54</v>
      </c>
      <c r="E7" t="e">
        <f>VLOOKUP(A7,'All data'!A:E,5,FALSE)</f>
        <v>#N/A</v>
      </c>
      <c r="F7" t="e">
        <f>VLOOKUP(A7,'All data'!A:G,6,FALSE)</f>
        <v>#N/A</v>
      </c>
      <c r="G7" t="e">
        <f>VLOOKUP(A7,'All data'!A:G,7,FALSE)</f>
        <v>#N/A</v>
      </c>
      <c r="H7" s="68" t="e">
        <f>(F7-Year4!F7)/Year4!F7</f>
        <v>#N/A</v>
      </c>
      <c r="I7" s="68" t="e">
        <f>(G7-Year4!G7)/Year4!G7</f>
        <v>#N/A</v>
      </c>
    </row>
    <row r="8" spans="1:9" x14ac:dyDescent="0.35">
      <c r="A8" t="str">
        <f t="shared" si="0"/>
        <v>2021-220S1</v>
      </c>
      <c r="B8" t="str">
        <f t="shared" si="1"/>
        <v>2021-22</v>
      </c>
      <c r="C8">
        <f>'Input         '!$C$2</f>
        <v>0</v>
      </c>
      <c r="D8" t="s">
        <v>116</v>
      </c>
      <c r="E8" t="e">
        <f>VLOOKUP(A8,'All data'!A:E,5,FALSE)</f>
        <v>#N/A</v>
      </c>
      <c r="F8" t="e">
        <f>VLOOKUP(A8,'All data'!A:G,6,FALSE)</f>
        <v>#N/A</v>
      </c>
      <c r="G8" t="e">
        <f>VLOOKUP(A8,'All data'!A:G,7,FALSE)</f>
        <v>#N/A</v>
      </c>
      <c r="H8" s="68" t="e">
        <f>(F8-Year4!F8)/Year4!F8</f>
        <v>#N/A</v>
      </c>
      <c r="I8" s="68" t="e">
        <f>(G8-Year4!G8)/Year4!G8</f>
        <v>#N/A</v>
      </c>
    </row>
    <row r="9" spans="1:9" x14ac:dyDescent="0.35">
      <c r="A9" t="str">
        <f t="shared" si="0"/>
        <v>2021-220L1</v>
      </c>
      <c r="B9" t="str">
        <f t="shared" si="1"/>
        <v>2021-22</v>
      </c>
      <c r="C9">
        <f>'Input         '!$C$2</f>
        <v>0</v>
      </c>
      <c r="D9" t="s">
        <v>63</v>
      </c>
      <c r="E9" t="e">
        <f>VLOOKUP(A9,'All data'!A:E,5,FALSE)</f>
        <v>#N/A</v>
      </c>
      <c r="F9" t="e">
        <f>VLOOKUP(A9,'All data'!A:G,6,FALSE)</f>
        <v>#N/A</v>
      </c>
      <c r="G9" t="e">
        <f>VLOOKUP(A9,'All data'!A:G,7,FALSE)</f>
        <v>#N/A</v>
      </c>
      <c r="H9" s="68" t="e">
        <f>(F9-Year4!F9)/Year4!F9</f>
        <v>#N/A</v>
      </c>
      <c r="I9" s="68" t="e">
        <f>(G9-Year4!G9)/Year4!G9</f>
        <v>#N/A</v>
      </c>
    </row>
    <row r="10" spans="1:9" x14ac:dyDescent="0.35">
      <c r="A10" t="str">
        <f t="shared" si="0"/>
        <v>2021-220O5</v>
      </c>
      <c r="B10" t="str">
        <f t="shared" si="1"/>
        <v>2021-22</v>
      </c>
      <c r="C10">
        <f>'Input         '!$C$2</f>
        <v>0</v>
      </c>
      <c r="D10" t="s">
        <v>70</v>
      </c>
      <c r="E10" t="e">
        <f>VLOOKUP(A10,'All data'!A:E,5,FALSE)</f>
        <v>#N/A</v>
      </c>
      <c r="F10" t="e">
        <f>VLOOKUP(A10,'All data'!A:G,6,FALSE)</f>
        <v>#N/A</v>
      </c>
      <c r="G10" t="e">
        <f>VLOOKUP(A10,'All data'!A:G,7,FALSE)</f>
        <v>#N/A</v>
      </c>
      <c r="H10" s="68" t="e">
        <f>(F10-Year4!F10)/Year4!F10</f>
        <v>#N/A</v>
      </c>
      <c r="I10" s="68" t="e">
        <f>(G10-Year4!G10)/Year4!G10</f>
        <v>#N/A</v>
      </c>
    </row>
    <row r="14" spans="1:9" x14ac:dyDescent="0.35">
      <c r="A14" t="str">
        <f>'Input         '!D4</f>
        <v>2020-21</v>
      </c>
    </row>
    <row r="15" spans="1:9" x14ac:dyDescent="0.35">
      <c r="A15" s="18" t="s">
        <v>178</v>
      </c>
      <c r="B15" s="18" t="s">
        <v>179</v>
      </c>
      <c r="C15" s="18" t="s">
        <v>180</v>
      </c>
      <c r="D15" s="18" t="s">
        <v>92</v>
      </c>
      <c r="E15" s="18" t="s">
        <v>181</v>
      </c>
      <c r="F15" s="18" t="s">
        <v>263</v>
      </c>
      <c r="G15" s="18" t="s">
        <v>183</v>
      </c>
    </row>
    <row r="16" spans="1:9" x14ac:dyDescent="0.35">
      <c r="A16" t="str">
        <f>CONCATENATE(B16,C16,D16)</f>
        <v>2021-220G2</v>
      </c>
      <c r="B16" t="str">
        <f>$A$1</f>
        <v>2021-22</v>
      </c>
      <c r="C16">
        <f>'Input         '!$C$2</f>
        <v>0</v>
      </c>
      <c r="D16" t="s">
        <v>22</v>
      </c>
      <c r="E16" t="e">
        <f>VLOOKUP(A16,'All data'!A:E,5,FALSE)</f>
        <v>#N/A</v>
      </c>
      <c r="F16" t="e">
        <f>VLOOKUP(A16,'All data'!A:G,6,FALSE)</f>
        <v>#N/A</v>
      </c>
      <c r="G16" t="e">
        <f>VLOOKUP(A16,'All data'!A:G,7,FALSE)</f>
        <v>#N/A</v>
      </c>
    </row>
    <row r="17" spans="1:7" x14ac:dyDescent="0.35">
      <c r="A17" t="str">
        <f t="shared" ref="A17:A23" si="2">CONCATENATE(B17,C17,D17)</f>
        <v>2021-220R2</v>
      </c>
      <c r="B17" t="str">
        <f t="shared" ref="B17:B23" si="3">$A$1</f>
        <v>2021-22</v>
      </c>
      <c r="C17">
        <f>'Input         '!$C$2</f>
        <v>0</v>
      </c>
      <c r="D17" t="s">
        <v>31</v>
      </c>
      <c r="E17" t="e">
        <f>VLOOKUP(A17,'All data'!A:E,5,FALSE)</f>
        <v>#N/A</v>
      </c>
      <c r="F17" t="e">
        <f>VLOOKUP(A17,'All data'!A:G,6,FALSE)</f>
        <v>#N/A</v>
      </c>
      <c r="G17" t="e">
        <f>VLOOKUP(A17,'All data'!A:G,7,FALSE)</f>
        <v>#N/A</v>
      </c>
    </row>
    <row r="18" spans="1:7" x14ac:dyDescent="0.35">
      <c r="A18" t="str">
        <f t="shared" si="2"/>
        <v>2021-220SP2</v>
      </c>
      <c r="B18" t="str">
        <f t="shared" si="3"/>
        <v>2021-22</v>
      </c>
      <c r="C18">
        <f>'Input         '!$C$2</f>
        <v>0</v>
      </c>
      <c r="D18" t="s">
        <v>38</v>
      </c>
      <c r="E18" t="e">
        <f>VLOOKUP(A18,'All data'!A:E,5,FALSE)</f>
        <v>#N/A</v>
      </c>
      <c r="F18" t="e">
        <f>VLOOKUP(A18,'All data'!A:G,6,FALSE)</f>
        <v>#N/A</v>
      </c>
      <c r="G18" t="e">
        <f>VLOOKUP(A18,'All data'!A:G,7,FALSE)</f>
        <v>#N/A</v>
      </c>
    </row>
    <row r="19" spans="1:7" x14ac:dyDescent="0.35">
      <c r="A19" t="str">
        <f t="shared" si="2"/>
        <v>2021-220WC5</v>
      </c>
      <c r="B19" t="str">
        <f t="shared" si="3"/>
        <v>2021-22</v>
      </c>
      <c r="C19">
        <f>'Input         '!$C$2</f>
        <v>0</v>
      </c>
      <c r="D19" t="s">
        <v>46</v>
      </c>
      <c r="E19" t="e">
        <f>VLOOKUP(A19,'All data'!A:E,5,FALSE)</f>
        <v>#N/A</v>
      </c>
      <c r="F19" t="e">
        <f>VLOOKUP(A19,'All data'!A:G,6,FALSE)</f>
        <v>#N/A</v>
      </c>
      <c r="G19" t="e">
        <f>VLOOKUP(A19,'All data'!A:G,7,FALSE)</f>
        <v>#N/A</v>
      </c>
    </row>
    <row r="20" spans="1:7" x14ac:dyDescent="0.35">
      <c r="A20" t="str">
        <f t="shared" si="2"/>
        <v>2021-220E2</v>
      </c>
      <c r="B20" t="str">
        <f t="shared" si="3"/>
        <v>2021-22</v>
      </c>
      <c r="C20">
        <f>'Input         '!$C$2</f>
        <v>0</v>
      </c>
      <c r="D20" t="s">
        <v>54</v>
      </c>
      <c r="E20" t="e">
        <f>VLOOKUP(A20,'All data'!A:E,5,FALSE)</f>
        <v>#N/A</v>
      </c>
      <c r="F20" t="e">
        <f>VLOOKUP(A20,'All data'!A:G,6,FALSE)</f>
        <v>#N/A</v>
      </c>
      <c r="G20" t="e">
        <f>VLOOKUP(A20,'All data'!A:G,7,FALSE)</f>
        <v>#N/A</v>
      </c>
    </row>
    <row r="21" spans="1:7" x14ac:dyDescent="0.35">
      <c r="A21" t="str">
        <f t="shared" si="2"/>
        <v>2021-220S1</v>
      </c>
      <c r="B21" t="str">
        <f t="shared" si="3"/>
        <v>2021-22</v>
      </c>
      <c r="C21">
        <f>'Input         '!$C$2</f>
        <v>0</v>
      </c>
      <c r="D21" t="s">
        <v>116</v>
      </c>
      <c r="E21" t="e">
        <f>VLOOKUP(A21,'All data'!A:E,5,FALSE)</f>
        <v>#N/A</v>
      </c>
      <c r="F21" t="e">
        <f>VLOOKUP(A21,'All data'!A:G,6,FALSE)</f>
        <v>#N/A</v>
      </c>
      <c r="G21" t="e">
        <f>VLOOKUP(A21,'All data'!A:G,7,FALSE)</f>
        <v>#N/A</v>
      </c>
    </row>
    <row r="22" spans="1:7" x14ac:dyDescent="0.35">
      <c r="A22" t="str">
        <f t="shared" si="2"/>
        <v>2021-220L1</v>
      </c>
      <c r="B22" t="str">
        <f t="shared" si="3"/>
        <v>2021-22</v>
      </c>
      <c r="C22">
        <f>'Input         '!$C$2</f>
        <v>0</v>
      </c>
      <c r="D22" t="s">
        <v>63</v>
      </c>
      <c r="E22" t="e">
        <f>VLOOKUP(A22,'All data'!A:E,5,FALSE)</f>
        <v>#N/A</v>
      </c>
      <c r="F22" t="e">
        <f>VLOOKUP(A22,'All data'!A:G,6,FALSE)</f>
        <v>#N/A</v>
      </c>
      <c r="G22" t="e">
        <f>VLOOKUP(A22,'All data'!A:G,7,FALSE)</f>
        <v>#N/A</v>
      </c>
    </row>
    <row r="23" spans="1:7" x14ac:dyDescent="0.35">
      <c r="A23" t="str">
        <f t="shared" si="2"/>
        <v>2021-220O5</v>
      </c>
      <c r="B23" t="str">
        <f t="shared" si="3"/>
        <v>2021-22</v>
      </c>
      <c r="C23">
        <f>'Input         '!$C$2</f>
        <v>0</v>
      </c>
      <c r="D23" t="s">
        <v>70</v>
      </c>
      <c r="E23" t="e">
        <f>VLOOKUP(A23,'All data'!A:E,5,FALSE)</f>
        <v>#N/A</v>
      </c>
      <c r="F23" t="e">
        <f>VLOOKUP(A23,'All data'!A:G,6,FALSE)</f>
        <v>#N/A</v>
      </c>
      <c r="G23" t="e">
        <f>VLOOKUP(A23,'All data'!A:G,7,FALSE)</f>
        <v>#N/A</v>
      </c>
    </row>
  </sheetData>
  <sheetProtection algorithmName="SHA-512" hashValue="7dQFsLADPGInNzE/fhwviqNGgkJalpUwovrOX7gcHZnj3k5HRCqewrDRHyl/uBtPCn56DmrS31Py/oXsVwJQgQ==" saltValue="KDorUN1XRI4YVx5871Wvkw==" spinCount="100000" sheet="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0"/>
  <sheetViews>
    <sheetView workbookViewId="0"/>
  </sheetViews>
  <sheetFormatPr defaultRowHeight="14.5" x14ac:dyDescent="0.35"/>
  <cols>
    <col min="1" max="1" width="49.81640625" customWidth="1"/>
    <col min="2" max="2" width="19.7265625" customWidth="1"/>
    <col min="3" max="3" width="36.1796875" customWidth="1"/>
    <col min="4" max="4" width="27.81640625" customWidth="1"/>
    <col min="5" max="5" width="19.453125" customWidth="1"/>
    <col min="6" max="6" width="17.1796875" bestFit="1" customWidth="1"/>
    <col min="7" max="7" width="20.7265625" bestFit="1" customWidth="1"/>
    <col min="8" max="8" width="17.7265625" bestFit="1" customWidth="1"/>
    <col min="9" max="9" width="21.54296875" bestFit="1" customWidth="1"/>
  </cols>
  <sheetData>
    <row r="1" spans="1:9" x14ac:dyDescent="0.35">
      <c r="A1" t="str">
        <f>'Input         '!F4</f>
        <v>2022-23</v>
      </c>
    </row>
    <row r="2" spans="1:9" x14ac:dyDescent="0.35">
      <c r="A2" s="18" t="s">
        <v>178</v>
      </c>
      <c r="B2" s="18" t="s">
        <v>179</v>
      </c>
      <c r="C2" s="18" t="s">
        <v>180</v>
      </c>
      <c r="D2" s="18" t="s">
        <v>92</v>
      </c>
      <c r="E2" s="18" t="s">
        <v>181</v>
      </c>
      <c r="F2" s="18" t="s">
        <v>263</v>
      </c>
      <c r="G2" s="18" t="s">
        <v>183</v>
      </c>
      <c r="H2" s="18" t="s">
        <v>264</v>
      </c>
      <c r="I2" s="18" t="s">
        <v>265</v>
      </c>
    </row>
    <row r="3" spans="1:9" x14ac:dyDescent="0.35">
      <c r="A3" t="str">
        <f t="shared" ref="A3:A10" si="0">CONCATENATE(B3,C3,D3)</f>
        <v>2022-230G2</v>
      </c>
      <c r="B3" t="str">
        <f t="shared" ref="B3:B10" si="1">$A$1</f>
        <v>2022-23</v>
      </c>
      <c r="C3">
        <f>'Input         '!$C$2</f>
        <v>0</v>
      </c>
      <c r="D3" t="s">
        <v>22</v>
      </c>
      <c r="E3" t="e">
        <f>VLOOKUP(A3,'All data'!A:E,5,FALSE)</f>
        <v>#N/A</v>
      </c>
      <c r="F3" t="e">
        <f>VLOOKUP(A3,'All data'!A:G,6,FALSE)</f>
        <v>#N/A</v>
      </c>
      <c r="G3" t="e">
        <f>VLOOKUP(A3,'All data'!A:G,7,FALSE)</f>
        <v>#N/A</v>
      </c>
      <c r="H3" s="68" t="e">
        <f>(F3-Year3!F3)/Year3!F3</f>
        <v>#N/A</v>
      </c>
      <c r="I3" s="68" t="e">
        <f>(G3-Year3!G3)/Year3!G3</f>
        <v>#N/A</v>
      </c>
    </row>
    <row r="4" spans="1:9" x14ac:dyDescent="0.35">
      <c r="A4" t="str">
        <f t="shared" si="0"/>
        <v>2022-230R2</v>
      </c>
      <c r="B4" t="str">
        <f t="shared" si="1"/>
        <v>2022-23</v>
      </c>
      <c r="C4">
        <f>'Input         '!$C$2</f>
        <v>0</v>
      </c>
      <c r="D4" t="s">
        <v>31</v>
      </c>
      <c r="E4" t="e">
        <f>VLOOKUP(A4,'All data'!A:E,5,FALSE)</f>
        <v>#N/A</v>
      </c>
      <c r="F4" t="e">
        <f>VLOOKUP(A4,'All data'!A:G,6,FALSE)</f>
        <v>#N/A</v>
      </c>
      <c r="G4" t="e">
        <f>VLOOKUP(A4,'All data'!A:G,7,FALSE)</f>
        <v>#N/A</v>
      </c>
      <c r="H4" s="68" t="e">
        <f>(F4-Year3!F4)/Year3!F4</f>
        <v>#N/A</v>
      </c>
      <c r="I4" s="68" t="e">
        <f>(G4-Year3!G4)/Year3!G4</f>
        <v>#N/A</v>
      </c>
    </row>
    <row r="5" spans="1:9" x14ac:dyDescent="0.35">
      <c r="A5" t="str">
        <f t="shared" si="0"/>
        <v>2022-230SP2</v>
      </c>
      <c r="B5" t="str">
        <f t="shared" si="1"/>
        <v>2022-23</v>
      </c>
      <c r="C5">
        <f>'Input         '!$C$2</f>
        <v>0</v>
      </c>
      <c r="D5" t="s">
        <v>38</v>
      </c>
      <c r="E5" t="e">
        <f>VLOOKUP(A5,'All data'!A:E,5,FALSE)</f>
        <v>#N/A</v>
      </c>
      <c r="F5" t="e">
        <f>VLOOKUP(A5,'All data'!A:G,6,FALSE)</f>
        <v>#N/A</v>
      </c>
      <c r="G5" t="e">
        <f>VLOOKUP(A5,'All data'!A:G,7,FALSE)</f>
        <v>#N/A</v>
      </c>
      <c r="H5" s="68" t="e">
        <f>(F5-Year3!F5)/Year3!F5</f>
        <v>#N/A</v>
      </c>
      <c r="I5" s="68" t="e">
        <f>(G5-Year3!G5)/Year3!G5</f>
        <v>#N/A</v>
      </c>
    </row>
    <row r="6" spans="1:9" x14ac:dyDescent="0.35">
      <c r="A6" t="str">
        <f t="shared" si="0"/>
        <v>2022-230WC5</v>
      </c>
      <c r="B6" t="str">
        <f t="shared" si="1"/>
        <v>2022-23</v>
      </c>
      <c r="C6">
        <f>'Input         '!$C$2</f>
        <v>0</v>
      </c>
      <c r="D6" t="s">
        <v>46</v>
      </c>
      <c r="E6" t="e">
        <f>VLOOKUP(A6,'All data'!A:E,5,FALSE)</f>
        <v>#N/A</v>
      </c>
      <c r="F6" t="e">
        <f>VLOOKUP(A6,'All data'!A:G,6,FALSE)</f>
        <v>#N/A</v>
      </c>
      <c r="G6" t="e">
        <f>VLOOKUP(A6,'All data'!A:G,7,FALSE)</f>
        <v>#N/A</v>
      </c>
      <c r="H6" s="68" t="e">
        <f>(F6-Year3!F6)/Year3!F6</f>
        <v>#N/A</v>
      </c>
      <c r="I6" s="68" t="e">
        <f>(G6-Year3!G6)/Year3!G6</f>
        <v>#N/A</v>
      </c>
    </row>
    <row r="7" spans="1:9" x14ac:dyDescent="0.35">
      <c r="A7" t="str">
        <f t="shared" si="0"/>
        <v>2022-230E2</v>
      </c>
      <c r="B7" t="str">
        <f t="shared" si="1"/>
        <v>2022-23</v>
      </c>
      <c r="C7">
        <f>'Input         '!$C$2</f>
        <v>0</v>
      </c>
      <c r="D7" t="s">
        <v>54</v>
      </c>
      <c r="E7" t="e">
        <f>VLOOKUP(A7,'All data'!A:E,5,FALSE)</f>
        <v>#N/A</v>
      </c>
      <c r="F7" t="e">
        <f>VLOOKUP(A7,'All data'!A:G,6,FALSE)</f>
        <v>#N/A</v>
      </c>
      <c r="G7" t="e">
        <f>VLOOKUP(A7,'All data'!A:G,7,FALSE)</f>
        <v>#N/A</v>
      </c>
      <c r="H7" s="68" t="e">
        <f>(F7-Year3!F7)/Year3!F7</f>
        <v>#N/A</v>
      </c>
      <c r="I7" s="68" t="e">
        <f>(G7-Year3!G7)/Year3!G7</f>
        <v>#N/A</v>
      </c>
    </row>
    <row r="8" spans="1:9" x14ac:dyDescent="0.35">
      <c r="A8" t="str">
        <f t="shared" si="0"/>
        <v>2022-230S1</v>
      </c>
      <c r="B8" t="str">
        <f t="shared" si="1"/>
        <v>2022-23</v>
      </c>
      <c r="C8">
        <f>'Input         '!$C$2</f>
        <v>0</v>
      </c>
      <c r="D8" t="s">
        <v>116</v>
      </c>
      <c r="E8" t="e">
        <f>VLOOKUP(A8,'All data'!A:E,5,FALSE)</f>
        <v>#N/A</v>
      </c>
      <c r="F8" t="e">
        <f>VLOOKUP(A8,'All data'!A:G,6,FALSE)</f>
        <v>#N/A</v>
      </c>
      <c r="G8" t="e">
        <f>VLOOKUP(A8,'All data'!A:G,7,FALSE)</f>
        <v>#N/A</v>
      </c>
      <c r="H8" s="68" t="e">
        <f>(F8-Year3!F8)/Year3!F8</f>
        <v>#N/A</v>
      </c>
      <c r="I8" s="68" t="e">
        <f>(G8-Year3!G8)/Year3!G8</f>
        <v>#N/A</v>
      </c>
    </row>
    <row r="9" spans="1:9" x14ac:dyDescent="0.35">
      <c r="A9" t="str">
        <f t="shared" si="0"/>
        <v>2022-230L1</v>
      </c>
      <c r="B9" t="str">
        <f t="shared" si="1"/>
        <v>2022-23</v>
      </c>
      <c r="C9">
        <f>'Input         '!$C$2</f>
        <v>0</v>
      </c>
      <c r="D9" t="s">
        <v>63</v>
      </c>
      <c r="E9" t="e">
        <f>VLOOKUP(A9,'All data'!A:E,5,FALSE)</f>
        <v>#N/A</v>
      </c>
      <c r="F9" t="e">
        <f>VLOOKUP(A9,'All data'!A:G,6,FALSE)</f>
        <v>#N/A</v>
      </c>
      <c r="G9" t="e">
        <f>VLOOKUP(A9,'All data'!A:G,7,FALSE)</f>
        <v>#N/A</v>
      </c>
      <c r="H9" s="68" t="e">
        <f>(F9-Year3!F9)/Year3!F9</f>
        <v>#N/A</v>
      </c>
      <c r="I9" s="68" t="e">
        <f>(G9-Year3!G9)/Year3!G9</f>
        <v>#N/A</v>
      </c>
    </row>
    <row r="10" spans="1:9" x14ac:dyDescent="0.35">
      <c r="A10" t="str">
        <f t="shared" si="0"/>
        <v>2022-230O5</v>
      </c>
      <c r="B10" t="str">
        <f t="shared" si="1"/>
        <v>2022-23</v>
      </c>
      <c r="C10">
        <f>'Input         '!$C$2</f>
        <v>0</v>
      </c>
      <c r="D10" t="s">
        <v>70</v>
      </c>
      <c r="E10" t="e">
        <f>VLOOKUP(A10,'All data'!A:E,5,FALSE)</f>
        <v>#N/A</v>
      </c>
      <c r="F10" t="e">
        <f>VLOOKUP(A10,'All data'!A:G,6,FALSE)</f>
        <v>#N/A</v>
      </c>
      <c r="G10" t="e">
        <f>VLOOKUP(A10,'All data'!A:G,7,FALSE)</f>
        <v>#N/A</v>
      </c>
      <c r="H10" s="68" t="e">
        <f>(F10-Year3!F10)/Year3!F10</f>
        <v>#N/A</v>
      </c>
      <c r="I10" s="68" t="e">
        <f>(G10-Year3!G10)/Year3!G10</f>
        <v>#N/A</v>
      </c>
    </row>
  </sheetData>
  <sheetProtection algorithmName="SHA-512" hashValue="222e/kMV9RnK+AvOD+sdMGzNC2BJXjyqdBT1fwtZFzEhAWoUbRT13iCizZOudgxamT0RFnvBB+RqjFJ8w0y3sg==" saltValue="s1NhhIUvvHQuuJKExUxGKQ==" spinCount="100000" sheet="1" selectLockedCells="1"/>
  <pageMargins left="0.7" right="0.7" top="0.75" bottom="0.75" header="0.3" footer="0.3"/>
  <pageSetup paperSize="9" orientation="portrait" r:id="rId1"/>
  <headerFooter>
    <oddHeader>&amp;C&amp;"Arial"&amp;12&amp;K000000OFFICIAL&amp;1#</oddHeader>
    <oddFooter>&amp;C&amp;1#&amp;"Arial"&amp;12&amp;K000000OFFICIAL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LGV - Innovation and Performance" ma:contentTypeID="0x010100831AB7F96AEF13458F043989706E7E3E00523315F8C2379042993FED9FBDED4778" ma:contentTypeVersion="55" ma:contentTypeDescription="" ma:contentTypeScope="" ma:versionID="02e2f1e99739ad2f4075936bbb23292a">
  <xsd:schema xmlns:xsd="http://www.w3.org/2001/XMLSchema" xmlns:xs="http://www.w3.org/2001/XMLSchema" xmlns:p="http://schemas.microsoft.com/office/2006/metadata/properties" xmlns:ns1="http://schemas.microsoft.com/sharepoint/v3" xmlns:ns2="97294fa0-7ac3-4fb8-b5f1-fec69ca7f6eb" xmlns:ns3="http://schemas.microsoft.com/sharepoint/v3/fields" xmlns:ns4="7be4c3ab-4cbe-437f-bec2-943f9cac8f5d" targetNamespace="http://schemas.microsoft.com/office/2006/metadata/properties" ma:root="true" ma:fieldsID="c20e90b9b39d96a3e7ad11ecf21c5b00" ns1:_="" ns2:_="" ns3:_="" ns4:_="">
    <xsd:import namespace="http://schemas.microsoft.com/sharepoint/v3"/>
    <xsd:import namespace="97294fa0-7ac3-4fb8-b5f1-fec69ca7f6eb"/>
    <xsd:import namespace="http://schemas.microsoft.com/sharepoint/v3/fields"/>
    <xsd:import namespace="7be4c3ab-4cbe-437f-bec2-943f9cac8f5d"/>
    <xsd:element name="properties">
      <xsd:complexType>
        <xsd:sequence>
          <xsd:element name="documentManagement">
            <xsd:complexType>
              <xsd:all>
                <xsd:element ref="ns1:RoutingRuleDescription" minOccurs="0"/>
                <xsd:element ref="ns2:DELWP_x0020_Document_x0020_ID" minOccurs="0"/>
                <xsd:element ref="ns2:Branch" minOccurs="0"/>
                <xsd:element ref="ns2:Group1" minOccurs="0"/>
                <xsd:element ref="ns2:Department1" minOccurs="0"/>
                <xsd:element ref="ns2:Unit" minOccurs="0"/>
                <xsd:element ref="ns2:Dissemination_x0020_Limiting_x0020_Marker" minOccurs="0"/>
                <xsd:element ref="ns2:Security_x0020_classification" minOccurs="0"/>
                <xsd:element ref="ns2:FinancialYear" minOccurs="0"/>
                <xsd:element ref="ns2:Year" minOccurs="0"/>
                <xsd:element ref="ns2:TRIM_x0020_Container_x0020_Record_x0020_Number" minOccurs="0"/>
                <xsd:element ref="ns2:TRIM_x0020_Container_x0020_Title" minOccurs="0"/>
                <xsd:element ref="ns2:Trim_x0020_notes" minOccurs="0"/>
                <xsd:element ref="ns2:Team" minOccurs="0"/>
                <xsd:element ref="ns2:Reference_x0020_Number" minOccurs="0"/>
                <xsd:element ref="ns2:Meeting_x0020_Template" minOccurs="0"/>
                <xsd:element ref="ns2:Date_x0020_Received" minOccurs="0"/>
                <xsd:element ref="ns2:Date_x0020_of_x0020_Original" minOccurs="0"/>
                <xsd:element ref="ns2:Originating_x0020_Author" minOccurs="0"/>
                <xsd:element ref="ns2:Local_x0020_Government_x0020_Authority_x0020__x0028_LGA_x0029_" minOccurs="0"/>
                <xsd:element ref="ns2:Event_x0020_Date" minOccurs="0"/>
                <xsd:element ref="ns2:Event_x0020_Name" minOccurs="0"/>
                <xsd:element ref="ns3:wic_System_Copyright" minOccurs="0"/>
                <xsd:element ref="ns2:File_x0020_Number" minOccurs="0"/>
                <xsd:element ref="ns2:Review_x0020_Date" minOccurs="0"/>
                <xsd:element ref="ns2:Country" minOccurs="0"/>
                <xsd:element ref="ns2:Non_x0020_DELWP_x0020_Region" minOccurs="0"/>
                <xsd:element ref="ns2:Resolution" minOccurs="0"/>
                <xsd:element ref="ns2:Stakeholders-Delivery_x0020_Partners" minOccurs="0"/>
                <xsd:element ref="ns2:Policy_x0020_Area" minOccurs="0"/>
                <xsd:element ref="ns2:Project_x0020_Stage" minOccurs="0"/>
                <xsd:element ref="ns2:Project" minOccurs="0"/>
                <xsd:element ref="ns2:Region" minOccurs="0"/>
                <xsd:element ref="ns2:CCSFP_x0020_Program" minOccurs="0"/>
                <xsd:element ref="ns2:LGI_x0020_Topic" minOccurs="0"/>
                <xsd:element ref="ns1:URL" minOccurs="0"/>
                <xsd:element ref="ns2:Category1" minOccurs="0"/>
                <xsd:element ref="ns2:Date1" minOccurs="0"/>
                <xsd:element ref="ns2:KpiDescription1" minOccurs="0"/>
                <xsd:element ref="ns2:KpiDescription12" minOccurs="0"/>
                <xsd:element ref="ns4:MediaServiceMetadata" minOccurs="0"/>
                <xsd:element ref="ns4:MediaServiceFastMetadata"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2:SharedWithUsers" minOccurs="0"/>
                <xsd:element ref="ns2:SharedWithDetails" minOccurs="0"/>
                <xsd:element ref="ns4:lcf76f155ced4ddcb4097134ff3c332f" minOccurs="0"/>
                <xsd:element ref="ns2:TaxCatchAll" minOccurs="0"/>
                <xsd:element ref="ns4:MediaServiceDateTaken" minOccurs="0"/>
                <xsd:element ref="ns4:MediaLengthInSecond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8" nillable="true" ma:displayName="Description" ma:internalName="RoutingRuleDescription" ma:readOnly="false">
      <xsd:simpleType>
        <xsd:restriction base="dms:Text">
          <xsd:maxLength value="255"/>
        </xsd:restriction>
      </xsd:simpleType>
    </xsd:element>
    <xsd:element name="URL" ma:index="43"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7294fa0-7ac3-4fb8-b5f1-fec69ca7f6eb" elementFormDefault="qualified">
    <xsd:import namespace="http://schemas.microsoft.com/office/2006/documentManagement/types"/>
    <xsd:import namespace="http://schemas.microsoft.com/office/infopath/2007/PartnerControls"/>
    <xsd:element name="DELWP_x0020_Document_x0020_ID" ma:index="9" nillable="true" ma:displayName="DELWP Document ID" ma:hidden="true" ma:internalName="DELWP_x0020_Document_x0020_ID" ma:readOnly="false">
      <xsd:simpleType>
        <xsd:restriction base="dms:Text">
          <xsd:maxLength value="255"/>
        </xsd:restriction>
      </xsd:simpleType>
    </xsd:element>
    <xsd:element name="Branch" ma:index="10" nillable="true" ma:displayName="Branch" ma:default="Local Government Victoria" ma:format="Dropdown" ma:internalName="Branch" ma:readOnly="false">
      <xsd:simpleType>
        <xsd:restriction base="dms:Choice">
          <xsd:enumeration value="Local Government Victoria"/>
          <xsd:enumeration value="Business Operations"/>
          <xsd:enumeration value="Digital and Customer Communications"/>
          <xsd:enumeration value="Finance"/>
          <xsd:enumeration value="Climate Change"/>
          <xsd:enumeration value="Local Infrastructure"/>
          <xsd:enumeration value="Information Services"/>
          <xsd:enumeration value="Legal and Governance"/>
          <xsd:enumeration value="Office of the Deputy Secretary Local Infrastructure"/>
          <xsd:enumeration value="Strategy and Performance"/>
          <xsd:enumeration value="Suburban Development"/>
          <xsd:enumeration value="Waterway Programs"/>
          <xsd:enumeration value="Waste and Recycling"/>
          <xsd:enumeration value="Office for Suburban Development"/>
          <xsd:enumeration value="All"/>
          <xsd:enumeration value="Office of The Secretary"/>
          <xsd:enumeration value="Office of the Deputy Secretary Planning"/>
          <xsd:enumeration value="Office of the Deputy Secretary Corporate Services"/>
          <xsd:enumeration value="Business Executive and Ministerial Services"/>
          <xsd:enumeration value="Group Business Management"/>
          <xsd:enumeration value="People and Culture"/>
          <xsd:enumeration value="Forward Policy and Business Strategy"/>
          <xsd:enumeration value="Governance and Programs"/>
          <xsd:enumeration value="Sector Performance and Development"/>
          <xsd:enumeration value="Sector Development"/>
        </xsd:restriction>
      </xsd:simpleType>
    </xsd:element>
    <xsd:element name="Group1" ma:index="11" nillable="true" ma:displayName="Group" ma:default="Local Government and suburban development" ma:format="Dropdown" ma:internalName="Group1" ma:readOnly="false">
      <xsd:simpleType>
        <xsd:restriction base="dms:Choice">
          <xsd:enumeration value="Local Government and suburban development"/>
          <xsd:enumeration value="Local Infrastructure"/>
          <xsd:enumeration value="Corporate Services"/>
          <xsd:enumeration value="Catchments, Waterways, Cities and Towns"/>
          <xsd:enumeration value="Local Infrastructure"/>
          <xsd:enumeration value="Energy, Environment and Climate Change"/>
          <xsd:enumeration value="Environment and Climate Change"/>
          <xsd:enumeration value="All Groups"/>
          <xsd:enumeration value="Local Government Victoria"/>
          <xsd:enumeration value="All"/>
          <xsd:enumeration value="Office of The Secretary"/>
          <xsd:enumeration value="Planning"/>
          <xsd:enumeration value="Sector Performance and Development"/>
        </xsd:restriction>
      </xsd:simpleType>
    </xsd:element>
    <xsd:element name="Department1" ma:index="12" nillable="true" ma:displayName="Department" ma:default="Department of Jobs Precincts and Regions" ma:format="Dropdown" ma:internalName="Department1" ma:readOnly="false">
      <xsd:simpleType>
        <xsd:restriction base="dms:Choice">
          <xsd:enumeration value="Department of Jobs Precincts and Regions"/>
          <xsd:enumeration value="Department of Environment, Land, Water and Planning"/>
          <xsd:enumeration value="Other Organisation"/>
          <xsd:enumeration value="Local Government Victoria"/>
        </xsd:restriction>
      </xsd:simpleType>
    </xsd:element>
    <xsd:element name="Unit" ma:index="13" nillable="true" ma:displayName="Unit" ma:default="All" ma:format="Dropdown" ma:internalName="Unit" ma:readOnly="false">
      <xsd:simpleType>
        <xsd:restriction base="dms:Choice">
          <xsd:enumeration value="Office of the Executive Director"/>
          <xsd:enumeration value="Policy and Strategy"/>
          <xsd:enumeration value="Sector Investment"/>
          <xsd:enumeration value="Sector Innovation Performance and Resilience"/>
          <xsd:enumeration value="All"/>
          <xsd:enumeration value="Audit and Performance"/>
          <xsd:enumeration value="Budget Initiative Office"/>
          <xsd:enumeration value="Community Programs"/>
          <xsd:enumeration value="Divisional Business Management"/>
          <xsd:enumeration value="Economics, Governance and Waste"/>
          <xsd:enumeration value="Governance and Programs"/>
          <xsd:enumeration value="Group Business Management"/>
          <xsd:enumeration value="Integrated Investment"/>
          <xsd:enumeration value="Local Infrastructure Projects"/>
          <xsd:enumeration value="Ministerial Services"/>
          <xsd:enumeration value="Policy and Legislation"/>
          <xsd:enumeration value="Policy and Strategy"/>
          <xsd:enumeration value="Policy and Strategy Development"/>
          <xsd:enumeration value="Project Services"/>
          <xsd:enumeration value="Sector Performance and Development"/>
          <xsd:enumeration value="Water and Catchments"/>
          <xsd:enumeration value="Cabinet Services"/>
          <xsd:enumeration value="Business Management"/>
          <xsd:enumeration value="Office of The Secretary"/>
          <xsd:enumeration value="Legislation"/>
          <xsd:enumeration value="Budget and Planning"/>
          <xsd:enumeration value="Business Operations"/>
          <xsd:enumeration value="Strategy, Governance and Performance Improvement"/>
          <xsd:enumeration value="Office of the Deputy Secretary Local Infrastructure"/>
          <xsd:enumeration value="Strategy and Policy Integration"/>
          <xsd:enumeration value="People and Culture Operations"/>
          <xsd:enumeration value="Smart Planning"/>
          <xsd:enumeration value="Procurement"/>
          <xsd:enumeration value="Funding Program"/>
          <xsd:enumeration value="Funding Programs"/>
          <xsd:enumeration value="Strategy, Innovation and Engagement"/>
        </xsd:restriction>
      </xsd:simpleType>
    </xsd:element>
    <xsd:element name="Dissemination_x0020_Limiting_x0020_Marker" ma:index="14" nillable="true" ma:displayName="Dissemination Limiting Marker" ma:default="Official Use Only" ma:format="Dropdown" ma:internalName="Dissemination_x0020_Limiting_x0020_Marker" ma:readOnly="false">
      <xsd:simpleType>
        <xsd:restriction base="dms:Choice">
          <xsd:enumeration value="Official Use Only"/>
          <xsd:enumeration value="Unclassified"/>
          <xsd:enumeration value="None"/>
          <xsd:enumeration value="FOUO"/>
          <xsd:enumeration value="Cabinet-in-Confidence"/>
          <xsd:enumeration value="Sensitive"/>
          <xsd:enumeration value="Sensitive: Personal"/>
          <xsd:enumeration value="Sector Performance and Development"/>
        </xsd:restriction>
      </xsd:simpleType>
    </xsd:element>
    <xsd:element name="Security_x0020_classification" ma:index="15" nillable="true" ma:displayName="Security Classification" ma:default="Unclassified" ma:format="Dropdown" ma:internalName="Security_x0020_classification" ma:readOnly="false">
      <xsd:simpleType>
        <xsd:restriction base="dms:Choice">
          <xsd:enumeration value="Unclassified"/>
          <xsd:enumeration value="Public"/>
          <xsd:enumeration value="FOUO"/>
        </xsd:restriction>
      </xsd:simpleType>
    </xsd:element>
    <xsd:element name="FinancialYear" ma:index="16" nillable="true" ma:displayName="Financial Year" ma:internalName="FinancialYear">
      <xsd:complexType>
        <xsd:complexContent>
          <xsd:extension base="dms:MultiChoiceFillIn">
            <xsd:sequence>
              <xsd:element name="Value" maxOccurs="unbounded" minOccurs="0" nillable="true">
                <xsd:simpleType>
                  <xsd:union memberTypes="dms:Text">
                    <xsd:simpleType>
                      <xsd:restriction base="dms:Choice">
                        <xsd:enumeration value="2022-23"/>
                        <xsd:enumeration value="2021-22"/>
                        <xsd:enumeration value="2020-21"/>
                        <xsd:enumeration value="2019-20"/>
                        <xsd:enumeration value="2018-19"/>
                        <xsd:enumeration value="2017-18"/>
                        <xsd:enumeration value="2016-17"/>
                        <xsd:enumeration value="2015-16"/>
                        <xsd:enumeration value="2014-15"/>
                        <xsd:enumeration value="2013-14"/>
                        <xsd:enumeration value="Other"/>
                      </xsd:restriction>
                    </xsd:simpleType>
                  </xsd:union>
                </xsd:simpleType>
              </xsd:element>
            </xsd:sequence>
          </xsd:extension>
        </xsd:complexContent>
      </xsd:complexType>
    </xsd:element>
    <xsd:element name="Year" ma:index="17" nillable="true" ma:displayName="Year" ma:format="Dropdown" ma:internalName="Year" ma:readOnly="false">
      <xsd:simpleType>
        <xsd:restriction base="dms:Choice">
          <xsd:enumeration value="2024"/>
          <xsd:enumeration value="2023"/>
          <xsd:enumeration value="2022"/>
          <xsd:enumeration value="2021"/>
          <xsd:enumeration value="2020"/>
          <xsd:enumeration value="2019"/>
          <xsd:enumeration value="2018"/>
          <xsd:enumeration value="2017"/>
          <xsd:enumeration value="2016"/>
        </xsd:restriction>
      </xsd:simpleType>
    </xsd:element>
    <xsd:element name="TRIM_x0020_Container_x0020_Record_x0020_Number" ma:index="18" nillable="true" ma:displayName="TRIM Container Record Number" ma:internalName="TRIM_x0020_Container_x0020_Record_x0020_Number" ma:readOnly="false">
      <xsd:simpleType>
        <xsd:restriction base="dms:Text">
          <xsd:maxLength value="255"/>
        </xsd:restriction>
      </xsd:simpleType>
    </xsd:element>
    <xsd:element name="TRIM_x0020_Container_x0020_Title" ma:index="19" nillable="true" ma:displayName="TRIM Container Title" ma:internalName="TRIM_x0020_Container_x0020_Title" ma:readOnly="false">
      <xsd:simpleType>
        <xsd:restriction base="dms:Text">
          <xsd:maxLength value="255"/>
        </xsd:restriction>
      </xsd:simpleType>
    </xsd:element>
    <xsd:element name="Trim_x0020_notes" ma:index="20" nillable="true" ma:displayName="Trim notes" ma:internalName="Trim_x0020_notes" ma:readOnly="false">
      <xsd:simpleType>
        <xsd:restriction base="dms:Note">
          <xsd:maxLength value="255"/>
        </xsd:restriction>
      </xsd:simpleType>
    </xsd:element>
    <xsd:element name="Team" ma:index="21" nillable="true" ma:displayName="Team" ma:default="All" ma:format="Dropdown" ma:internalName="Team" ma:readOnly="false">
      <xsd:simpleType>
        <xsd:restriction base="dms:Choice">
          <xsd:enumeration value="All"/>
          <xsd:enumeration value="Funding Programs"/>
          <xsd:enumeration value="Governance and Legislation"/>
          <xsd:enumeration value="Policy and Legislation"/>
          <xsd:enumeration value="Policy and Strategy"/>
          <xsd:enumeration value="Portfolio Strategy"/>
          <xsd:enumeration value="Sourcing and Contracts"/>
          <xsd:enumeration value="Waterway Health"/>
          <xsd:enumeration value="Victoria Grants Commission"/>
          <xsd:enumeration value="Project Management Office"/>
          <xsd:enumeration value="Group Business Management"/>
          <xsd:enumeration value="Local Government Victoria"/>
          <xsd:enumeration value="Strategic Integration"/>
          <xsd:enumeration value="Local Infrastructure"/>
        </xsd:restriction>
      </xsd:simpleType>
    </xsd:element>
    <xsd:element name="Reference_x0020_Number" ma:index="22" nillable="true" ma:displayName="Reference Number" ma:internalName="Reference_x0020_Number">
      <xsd:simpleType>
        <xsd:restriction base="dms:Text">
          <xsd:maxLength value="255"/>
        </xsd:restriction>
      </xsd:simpleType>
    </xsd:element>
    <xsd:element name="Meeting_x0020_Template" ma:index="23" nillable="true" ma:displayName="Meeting Template" ma:format="Dropdown" ma:internalName="Meeting_x0020_Template">
      <xsd:simpleType>
        <xsd:restriction base="dms:Choice">
          <xsd:enumeration value="LGMAP"/>
          <xsd:enumeration value="LGPro"/>
          <xsd:enumeration value="MAV"/>
          <xsd:enumeration value="Meeting Templates"/>
          <xsd:enumeration value="VLGA"/>
        </xsd:restriction>
      </xsd:simpleType>
    </xsd:element>
    <xsd:element name="Date_x0020_Received" ma:index="24" nillable="true" ma:displayName="Date Received" ma:format="DateOnly" ma:internalName="Date_x0020_Received">
      <xsd:simpleType>
        <xsd:restriction base="dms:DateTime"/>
      </xsd:simpleType>
    </xsd:element>
    <xsd:element name="Date_x0020_of_x0020_Original" ma:index="25" nillable="true" ma:displayName="Date of Original" ma:format="DateOnly" ma:internalName="Date_x0020_of_x0020_Original" ma:readOnly="false">
      <xsd:simpleType>
        <xsd:restriction base="dms:DateTime"/>
      </xsd:simpleType>
    </xsd:element>
    <xsd:element name="Originating_x0020_Author" ma:index="26" nillable="true" ma:displayName="Originating Author" ma:internalName="Originating_x0020_Author" ma:readOnly="false">
      <xsd:simpleType>
        <xsd:restriction base="dms:Text">
          <xsd:maxLength value="255"/>
        </xsd:restriction>
      </xsd:simpleType>
    </xsd:element>
    <xsd:element name="Local_x0020_Government_x0020_Authority_x0020__x0028_LGA_x0029_" ma:index="27" nillable="true" ma:displayName="Local Government Authority (LGA)" ma:format="Dropdown" ma:internalName="Local_x0020_Government_x0020_Authority_x0020__x0028_LGA_x0029_" ma:readOnly="false">
      <xsd:simpleType>
        <xsd:restriction base="dms:Choice">
          <xsd:enumeration value="Alpine"/>
          <xsd:enumeration value="Ararat"/>
          <xsd:enumeration value="Ballarat"/>
          <xsd:enumeration value="Banyule"/>
          <xsd:enumeration value="Bass Coast"/>
          <xsd:enumeration value="Baw Baw"/>
          <xsd:enumeration value="Bayside"/>
          <xsd:enumeration value="Benalla"/>
          <xsd:enumeration value="Boroondara"/>
          <xsd:enumeration value="Brimbank"/>
          <xsd:enumeration value="Buloke"/>
          <xsd:enumeration value="Campaspe"/>
          <xsd:enumeration value="Cardinia"/>
          <xsd:enumeration value="Casey"/>
          <xsd:enumeration value="Central Goldfields"/>
          <xsd:enumeration value="Colac-Otway"/>
          <xsd:enumeration value="Corangamite"/>
          <xsd:enumeration value="Darebin"/>
          <xsd:enumeration value="East Gippsland"/>
          <xsd:enumeration value="Frankston"/>
          <xsd:enumeration value="Gannawarra"/>
          <xsd:enumeration value="Glen Eira"/>
          <xsd:enumeration value="Glenelg"/>
          <xsd:enumeration value="Golden Plains"/>
          <xsd:enumeration value="Greater Bendigo"/>
          <xsd:enumeration value="Greater Dandenong"/>
          <xsd:enumeration value="Greater Geelong"/>
          <xsd:enumeration value="Greater Shepparton"/>
          <xsd:enumeration value="Hepburn"/>
          <xsd:enumeration value="Hindmarsh"/>
          <xsd:enumeration value="Hobsons Bay"/>
          <xsd:enumeration value="Horsham"/>
          <xsd:enumeration value="Hume"/>
          <xsd:enumeration value="Indigo"/>
          <xsd:enumeration value="Kingston"/>
          <xsd:enumeration value="Knox"/>
          <xsd:enumeration value="Latrobe"/>
          <xsd:enumeration value="Loddon"/>
          <xsd:enumeration value="Macedon Ranges"/>
          <xsd:enumeration value="Manningham"/>
          <xsd:enumeration value="Mansfield"/>
          <xsd:enumeration value="Maribyrnong"/>
          <xsd:enumeration value="Maroondah"/>
          <xsd:enumeration value="Melbourne"/>
          <xsd:enumeration value="Melton"/>
          <xsd:enumeration value="Mildura"/>
          <xsd:enumeration value="Mitchell"/>
          <xsd:enumeration value="Moira"/>
          <xsd:enumeration value="Monash"/>
          <xsd:enumeration value="Moonee Valley"/>
          <xsd:enumeration value="Moorabool"/>
          <xsd:enumeration value="Moreland"/>
          <xsd:enumeration value="Mornington Peninsula"/>
          <xsd:enumeration value="Mount Alexander"/>
          <xsd:enumeration value="Moyne"/>
          <xsd:enumeration value="Murrindindi"/>
          <xsd:enumeration value="Nillumbik"/>
          <xsd:enumeration value="Northern Grampians"/>
          <xsd:enumeration value="Port Phillip"/>
          <xsd:enumeration value="Pyrenees"/>
          <xsd:enumeration value="Queenscliff"/>
          <xsd:enumeration value="South Gippsland"/>
          <xsd:enumeration value="Southern Grampians"/>
          <xsd:enumeration value="Stonnington"/>
          <xsd:enumeration value="Strathbogie"/>
          <xsd:enumeration value="Surf Coast"/>
          <xsd:enumeration value="Swan Hill"/>
          <xsd:enumeration value="Towong"/>
          <xsd:enumeration value="Wangaratta"/>
          <xsd:enumeration value="Warrnambool"/>
          <xsd:enumeration value="Wellington"/>
          <xsd:enumeration value="West Wimmera"/>
          <xsd:enumeration value="Whitehorse"/>
          <xsd:enumeration value="Whittlesea"/>
          <xsd:enumeration value="Wodonga"/>
          <xsd:enumeration value="Wyndham"/>
          <xsd:enumeration value="Yarra"/>
          <xsd:enumeration value="Yarra Ranges"/>
          <xsd:enumeration value="Yarriambiack"/>
          <xsd:enumeration value="All LGAs"/>
          <xsd:enumeration value="All Non-Metro LGAs"/>
        </xsd:restriction>
      </xsd:simpleType>
    </xsd:element>
    <xsd:element name="Event_x0020_Date" ma:index="28" nillable="true" ma:displayName="Event Date" ma:format="DateOnly" ma:internalName="Event_x0020_Date" ma:readOnly="false">
      <xsd:simpleType>
        <xsd:restriction base="dms:DateTime"/>
      </xsd:simpleType>
    </xsd:element>
    <xsd:element name="Event_x0020_Name" ma:index="29" nillable="true" ma:displayName="Event Name" ma:internalName="Event_x0020_Name" ma:readOnly="false">
      <xsd:simpleType>
        <xsd:restriction base="dms:Text">
          <xsd:maxLength value="255"/>
        </xsd:restriction>
      </xsd:simpleType>
    </xsd:element>
    <xsd:element name="File_x0020_Number" ma:index="31" nillable="true" ma:displayName="File Number" ma:internalName="File_x0020_Number">
      <xsd:simpleType>
        <xsd:restriction base="dms:Text">
          <xsd:maxLength value="255"/>
        </xsd:restriction>
      </xsd:simpleType>
    </xsd:element>
    <xsd:element name="Review_x0020_Date" ma:index="32" nillable="true" ma:displayName="Review Date" ma:format="DateOnly" ma:internalName="Review_x0020_Date">
      <xsd:simpleType>
        <xsd:restriction base="dms:DateTime"/>
      </xsd:simpleType>
    </xsd:element>
    <xsd:element name="Country" ma:index="33" nillable="true" ma:displayName="Country" ma:internalName="Country">
      <xsd:simpleType>
        <xsd:restriction base="dms:Text">
          <xsd:maxLength value="255"/>
        </xsd:restriction>
      </xsd:simpleType>
    </xsd:element>
    <xsd:element name="Non_x0020_DELWP_x0020_Region" ma:index="34" nillable="true" ma:displayName="Non DELWP Region" ma:internalName="Non_x0020_DELWP_x0020_Region">
      <xsd:simpleType>
        <xsd:restriction base="dms:Text">
          <xsd:maxLength value="255"/>
        </xsd:restriction>
      </xsd:simpleType>
    </xsd:element>
    <xsd:element name="Resolution" ma:index="35" nillable="true" ma:displayName="Resolution" ma:internalName="Resolution" ma:readOnly="false">
      <xsd:simpleType>
        <xsd:restriction base="dms:Text">
          <xsd:maxLength value="255"/>
        </xsd:restriction>
      </xsd:simpleType>
    </xsd:element>
    <xsd:element name="Stakeholders-Delivery_x0020_Partners" ma:index="36" nillable="true" ma:displayName="LGV Stakeholders-Delivery Partners" ma:description="List containing individual stakeholders and delivery partner names that may be tagged for retrieval purposes, relevant to Local Government Victoria and managed by Inter- Governmental Relations" ma:list="{fd6acfcf-590b-4c99-bab7-fb4120d611ba}" ma:internalName="Stakeholders_x002d_Delivery_x0020_Partners" ma:readOnly="false" ma:showField="Title" ma:web="97294fa0-7ac3-4fb8-b5f1-fec69ca7f6eb">
      <xsd:simpleType>
        <xsd:restriction base="dms:Lookup"/>
      </xsd:simpleType>
    </xsd:element>
    <xsd:element name="Policy_x0020_Area" ma:index="37" nillable="true" ma:displayName="Policy Area" ma:list="{6d905eed-cd79-4daa-8247-e12acf6a4ca0}" ma:internalName="Policy_x0020_Area" ma:showField="Title" ma:web="97294fa0-7ac3-4fb8-b5f1-fec69ca7f6eb">
      <xsd:simpleType>
        <xsd:restriction base="dms:Lookup"/>
      </xsd:simpleType>
    </xsd:element>
    <xsd:element name="Project_x0020_Stage" ma:index="38" nillable="true" ma:displayName="Project Stage" ma:list="{af140a15-93d6-478c-a00f-e7d745df1995}" ma:internalName="Project_x0020_Stage" ma:readOnly="false" ma:showField="Title" ma:web="97294fa0-7ac3-4fb8-b5f1-fec69ca7f6eb">
      <xsd:simpleType>
        <xsd:restriction base="dms:Lookup"/>
      </xsd:simpleType>
    </xsd:element>
    <xsd:element name="Project" ma:index="39" nillable="true" ma:displayName="Project" ma:list="{511a8ee2-c403-42a0-944d-868aac6d377d}" ma:internalName="Project" ma:readOnly="false" ma:showField="Title" ma:web="97294fa0-7ac3-4fb8-b5f1-fec69ca7f6eb">
      <xsd:simpleType>
        <xsd:restriction base="dms:Lookup"/>
      </xsd:simpleType>
    </xsd:element>
    <xsd:element name="Region" ma:index="40" nillable="true" ma:displayName="Region" ma:default="All" ma:format="Dropdown" ma:internalName="Region" ma:readOnly="false">
      <xsd:simpleType>
        <xsd:restriction base="dms:Choice">
          <xsd:enumeration value="All"/>
          <xsd:enumeration value="Barwon South West"/>
          <xsd:enumeration value="Eastern Metropolitan"/>
          <xsd:enumeration value="Gippsland"/>
          <xsd:enumeration value="Grampians"/>
          <xsd:enumeration value="Hume"/>
          <xsd:enumeration value="Loddon Mallee"/>
          <xsd:enumeration value="North West Metropolitan"/>
          <xsd:enumeration value="Port Phillip"/>
          <xsd:enumeration value="Southern Metropolitan"/>
        </xsd:restriction>
      </xsd:simpleType>
    </xsd:element>
    <xsd:element name="CCSFP_x0020_Program" ma:index="41" nillable="true" ma:displayName="CCSFP Program" ma:format="Dropdown" ma:internalName="CCSFP_x0020_Program" ma:readOnly="false">
      <xsd:simpleType>
        <xsd:restriction base="dms:Choice">
          <xsd:enumeration value="Round 1"/>
          <xsd:enumeration value="Round 2"/>
          <xsd:enumeration value="Round 3"/>
          <xsd:enumeration value="Round 4"/>
          <xsd:enumeration value="Round 5"/>
          <xsd:enumeration value="Round 6"/>
          <xsd:enumeration value="Round 7"/>
          <xsd:enumeration value="Round 8"/>
          <xsd:enumeration value="Round 9"/>
        </xsd:restriction>
      </xsd:simpleType>
    </xsd:element>
    <xsd:element name="LGI_x0020_Topic" ma:index="42" nillable="true" ma:displayName="LGI Topic" ma:format="Dropdown" ma:internalName="LGI_x0020_Topic">
      <xsd:simpleType>
        <xsd:restriction base="dms:Choice">
          <xsd:enumeration value="Collaborative Councils Sustainability Fund Partnership Program"/>
          <xsd:enumeration value="Rural Council transformation Program"/>
          <xsd:enumeration value="innovation (General)"/>
          <xsd:enumeration value="Rural Council transformation Program"/>
        </xsd:restriction>
      </xsd:simpleType>
    </xsd:element>
    <xsd:element name="Category1" ma:index="44" nillable="true" ma:displayName="Category" ma:default="Capital works" ma:format="Dropdown" ma:internalName="Category1" ma:readOnly="false">
      <xsd:simpleType>
        <xsd:restriction base="dms:Choice">
          <xsd:enumeration value="Capital works"/>
        </xsd:restriction>
      </xsd:simpleType>
    </xsd:element>
    <xsd:element name="Date1" ma:index="45" nillable="true" ma:displayName="Date" ma:format="DateOnly" ma:internalName="Date1">
      <xsd:simpleType>
        <xsd:restriction base="dms:DateTime"/>
      </xsd:simpleType>
    </xsd:element>
    <xsd:element name="KpiDescription1" ma:index="46" nillable="true" ma:displayName="KpiDescription" ma:internalName="KpiDescription1">
      <xsd:simpleType>
        <xsd:restriction base="dms:Text">
          <xsd:maxLength value="255"/>
        </xsd:restriction>
      </xsd:simpleType>
    </xsd:element>
    <xsd:element name="KpiDescription12" ma:index="47" nillable="true" ma:displayName="KpiDescription" ma:internalName="KpiDescription12">
      <xsd:simpleType>
        <xsd:restriction base="dms:Text">
          <xsd:maxLength value="255"/>
        </xsd:restriction>
      </xsd:simpleType>
    </xsd:element>
    <xsd:element name="SharedWithUsers" ma:index="5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58" nillable="true" ma:displayName="Shared With Details" ma:internalName="SharedWithDetails" ma:readOnly="true">
      <xsd:simpleType>
        <xsd:restriction base="dms:Note">
          <xsd:maxLength value="255"/>
        </xsd:restriction>
      </xsd:simpleType>
    </xsd:element>
    <xsd:element name="TaxCatchAll" ma:index="61" nillable="true" ma:displayName="Taxonomy Catch All Column" ma:hidden="true" ma:list="{b97de04e-13b5-49b1-ad5b-1fb5f12ccf2d}" ma:internalName="TaxCatchAll" ma:showField="CatchAllData" ma:web="97294fa0-7ac3-4fb8-b5f1-fec69ca7f6e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30" nillable="true" ma:displayName="Copyright" ma:default="State of Victoria" ma:internalName="wic_System_Copyright"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e4c3ab-4cbe-437f-bec2-943f9cac8f5d" elementFormDefault="qualified">
    <xsd:import namespace="http://schemas.microsoft.com/office/2006/documentManagement/types"/>
    <xsd:import namespace="http://schemas.microsoft.com/office/infopath/2007/PartnerControls"/>
    <xsd:element name="MediaServiceMetadata" ma:index="49" nillable="true" ma:displayName="MediaServiceMetadata" ma:hidden="true" ma:internalName="MediaServiceMetadata" ma:readOnly="true">
      <xsd:simpleType>
        <xsd:restriction base="dms:Note"/>
      </xsd:simpleType>
    </xsd:element>
    <xsd:element name="MediaServiceFastMetadata" ma:index="50" nillable="true" ma:displayName="MediaServiceFastMetadata" ma:hidden="true" ma:internalName="MediaServiceFastMetadata" ma:readOnly="true">
      <xsd:simpleType>
        <xsd:restriction base="dms:Note"/>
      </xsd:simpleType>
    </xsd:element>
    <xsd:element name="MediaServiceAutoKeyPoints" ma:index="51" nillable="true" ma:displayName="MediaServiceAutoKeyPoints" ma:hidden="true" ma:internalName="MediaServiceAutoKeyPoints" ma:readOnly="true">
      <xsd:simpleType>
        <xsd:restriction base="dms:Note"/>
      </xsd:simpleType>
    </xsd:element>
    <xsd:element name="MediaServiceKeyPoints" ma:index="52" nillable="true" ma:displayName="KeyPoints" ma:internalName="MediaServiceKeyPoints" ma:readOnly="true">
      <xsd:simpleType>
        <xsd:restriction base="dms:Note">
          <xsd:maxLength value="255"/>
        </xsd:restriction>
      </xsd:simpleType>
    </xsd:element>
    <xsd:element name="MediaServiceAutoTags" ma:index="53" nillable="true" ma:displayName="Tags" ma:internalName="MediaServiceAutoTags" ma:readOnly="true">
      <xsd:simpleType>
        <xsd:restriction base="dms:Text"/>
      </xsd:simpleType>
    </xsd:element>
    <xsd:element name="MediaServiceOCR" ma:index="54" nillable="true" ma:displayName="Extracted Text" ma:internalName="MediaServiceOCR" ma:readOnly="true">
      <xsd:simpleType>
        <xsd:restriction base="dms:Note">
          <xsd:maxLength value="255"/>
        </xsd:restriction>
      </xsd:simpleType>
    </xsd:element>
    <xsd:element name="MediaServiceGenerationTime" ma:index="55" nillable="true" ma:displayName="MediaServiceGenerationTime" ma:hidden="true" ma:internalName="MediaServiceGenerationTime" ma:readOnly="true">
      <xsd:simpleType>
        <xsd:restriction base="dms:Text"/>
      </xsd:simpleType>
    </xsd:element>
    <xsd:element name="MediaServiceEventHashCode" ma:index="56" nillable="true" ma:displayName="MediaServiceEventHashCode" ma:hidden="true" ma:internalName="MediaServiceEventHashCode" ma:readOnly="true">
      <xsd:simpleType>
        <xsd:restriction base="dms:Text"/>
      </xsd:simpleType>
    </xsd:element>
    <xsd:element name="lcf76f155ced4ddcb4097134ff3c332f" ma:index="60" nillable="true" ma:taxonomy="true" ma:internalName="lcf76f155ced4ddcb4097134ff3c332f" ma:taxonomyFieldName="MediaServiceImageTags" ma:displayName="Image Tags" ma:readOnly="false" ma:fieldId="{5cf76f15-5ced-4ddc-b409-7134ff3c332f}" ma:taxonomyMulti="true" ma:sspId="9292314e-c97d-49c1-8ae7-4cb6e1c4f97c" ma:termSetId="09814cd3-568e-fe90-9814-8d621ff8fb84" ma:anchorId="fba54fb3-c3e1-fe81-a776-ca4b69148c4d" ma:open="true" ma:isKeyword="false">
      <xsd:complexType>
        <xsd:sequence>
          <xsd:element ref="pc:Terms" minOccurs="0" maxOccurs="1"/>
        </xsd:sequence>
      </xsd:complexType>
    </xsd:element>
    <xsd:element name="MediaServiceDateTaken" ma:index="62" nillable="true" ma:displayName="MediaServiceDateTaken" ma:hidden="true" ma:indexed="true" ma:internalName="MediaServiceDateTaken" ma:readOnly="true">
      <xsd:simpleType>
        <xsd:restriction base="dms:Text"/>
      </xsd:simpleType>
    </xsd:element>
    <xsd:element name="MediaLengthInSeconds" ma:index="63" nillable="true" ma:displayName="MediaLengthInSeconds" ma:hidden="true" ma:internalName="MediaLengthInSeconds" ma:readOnly="true">
      <xsd:simpleType>
        <xsd:restriction base="dms:Unknown"/>
      </xsd:simpleType>
    </xsd:element>
    <xsd:element name="MediaServiceObjectDetectorVersions" ma:index="64" nillable="true" ma:displayName="MediaServiceObjectDetectorVersions" ma:hidden="true" ma:indexed="true" ma:internalName="MediaServiceObjectDetectorVersions" ma:readOnly="true">
      <xsd:simpleType>
        <xsd:restriction base="dms:Text"/>
      </xsd:simpleType>
    </xsd:element>
    <xsd:element name="MediaServiceSearchProperties" ma:index="6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48"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RoutingRuleDescription xmlns="http://schemas.microsoft.com/sharepoint/v3" xsi:nil="true"/>
    <Reference_x0020_Number xmlns="97294fa0-7ac3-4fb8-b5f1-fec69ca7f6eb" xsi:nil="true"/>
    <Policy_x0020_Area xmlns="97294fa0-7ac3-4fb8-b5f1-fec69ca7f6eb" xsi:nil="true"/>
    <Trim_x0020_notes xmlns="97294fa0-7ac3-4fb8-b5f1-fec69ca7f6eb" xsi:nil="true"/>
    <File_x0020_Number xmlns="97294fa0-7ac3-4fb8-b5f1-fec69ca7f6eb" xsi:nil="true"/>
    <Year xmlns="97294fa0-7ac3-4fb8-b5f1-fec69ca7f6eb" xsi:nil="true"/>
    <Event_x0020_Date xmlns="97294fa0-7ac3-4fb8-b5f1-fec69ca7f6eb" xsi:nil="true"/>
    <Category1 xmlns="97294fa0-7ac3-4fb8-b5f1-fec69ca7f6eb">Capital works</Category1>
    <KpiDescription12 xmlns="97294fa0-7ac3-4fb8-b5f1-fec69ca7f6eb" xsi:nil="true"/>
    <Project xmlns="97294fa0-7ac3-4fb8-b5f1-fec69ca7f6eb" xsi:nil="true"/>
    <Region xmlns="97294fa0-7ac3-4fb8-b5f1-fec69ca7f6eb">All</Region>
    <Project_x0020_Stage xmlns="97294fa0-7ac3-4fb8-b5f1-fec69ca7f6eb" xsi:nil="true"/>
    <Group1 xmlns="97294fa0-7ac3-4fb8-b5f1-fec69ca7f6eb">Local Infrastructure</Group1>
    <Date_x0020_Received xmlns="97294fa0-7ac3-4fb8-b5f1-fec69ca7f6eb" xsi:nil="true"/>
    <Event_x0020_Name xmlns="97294fa0-7ac3-4fb8-b5f1-fec69ca7f6eb" xsi:nil="true"/>
    <DELWP_x0020_Document_x0020_ID xmlns="97294fa0-7ac3-4fb8-b5f1-fec69ca7f6eb">DOCID208-1151221931-1635</DELWP_x0020_Document_x0020_ID>
    <Date_x0020_of_x0020_Original xmlns="97294fa0-7ac3-4fb8-b5f1-fec69ca7f6eb" xsi:nil="true"/>
    <Team xmlns="97294fa0-7ac3-4fb8-b5f1-fec69ca7f6eb">All</Team>
    <Department1 xmlns="97294fa0-7ac3-4fb8-b5f1-fec69ca7f6eb">Department of Environment, Land, Water and Planning</Department1>
    <Unit xmlns="97294fa0-7ac3-4fb8-b5f1-fec69ca7f6eb">Sector Performance and Development</Unit>
    <Dissemination_x0020_Limiting_x0020_Marker xmlns="97294fa0-7ac3-4fb8-b5f1-fec69ca7f6eb">FOUO</Dissemination_x0020_Limiting_x0020_Marker>
    <FinancialYear xmlns="97294fa0-7ac3-4fb8-b5f1-fec69ca7f6eb" xsi:nil="true"/>
    <URL xmlns="http://schemas.microsoft.com/sharepoint/v3">
      <Url xsi:nil="true"/>
      <Description xsi:nil="true"/>
    </URL>
    <Review_x0020_Date xmlns="97294fa0-7ac3-4fb8-b5f1-fec69ca7f6eb" xsi:nil="true"/>
    <Country xmlns="97294fa0-7ac3-4fb8-b5f1-fec69ca7f6eb" xsi:nil="true"/>
    <TRIM_x0020_Container_x0020_Record_x0020_Number xmlns="97294fa0-7ac3-4fb8-b5f1-fec69ca7f6eb" xsi:nil="true"/>
    <Originating_x0020_Author xmlns="97294fa0-7ac3-4fb8-b5f1-fec69ca7f6eb" xsi:nil="true"/>
    <Non_x0020_DELWP_x0020_Region xmlns="97294fa0-7ac3-4fb8-b5f1-fec69ca7f6eb" xsi:nil="true"/>
    <Security_x0020_classification xmlns="97294fa0-7ac3-4fb8-b5f1-fec69ca7f6eb">Unclassified</Security_x0020_classification>
    <Local_x0020_Government_x0020_Authority_x0020__x0028_LGA_x0029_ xmlns="97294fa0-7ac3-4fb8-b5f1-fec69ca7f6eb" xsi:nil="true"/>
    <Stakeholders-Delivery_x0020_Partners xmlns="97294fa0-7ac3-4fb8-b5f1-fec69ca7f6eb" xsi:nil="true"/>
    <Date1 xmlns="97294fa0-7ac3-4fb8-b5f1-fec69ca7f6eb" xsi:nil="true"/>
    <Branch xmlns="97294fa0-7ac3-4fb8-b5f1-fec69ca7f6eb">Local Government Victoria</Branch>
    <wic_System_Copyright xmlns="http://schemas.microsoft.com/sharepoint/v3/fields" xsi:nil="true"/>
    <CCSFP_x0020_Program xmlns="97294fa0-7ac3-4fb8-b5f1-fec69ca7f6eb" xsi:nil="true"/>
    <TRIM_x0020_Container_x0020_Title xmlns="97294fa0-7ac3-4fb8-b5f1-fec69ca7f6eb" xsi:nil="true"/>
    <Meeting_x0020_Template xmlns="97294fa0-7ac3-4fb8-b5f1-fec69ca7f6eb" xsi:nil="true"/>
    <KpiDescription1 xmlns="97294fa0-7ac3-4fb8-b5f1-fec69ca7f6eb" xsi:nil="true"/>
    <Resolution xmlns="97294fa0-7ac3-4fb8-b5f1-fec69ca7f6eb" xsi:nil="true"/>
    <LGI_x0020_Topic xmlns="97294fa0-7ac3-4fb8-b5f1-fec69ca7f6eb" xsi:nil="true"/>
    <lcf76f155ced4ddcb4097134ff3c332f xmlns="7be4c3ab-4cbe-437f-bec2-943f9cac8f5d">
      <Terms xmlns="http://schemas.microsoft.com/office/infopath/2007/PartnerControls"/>
    </lcf76f155ced4ddcb4097134ff3c332f>
    <TaxCatchAll xmlns="97294fa0-7ac3-4fb8-b5f1-fec69ca7f6e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F77EE7-B733-406E-BAEF-208C99DAE6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7294fa0-7ac3-4fb8-b5f1-fec69ca7f6eb"/>
    <ds:schemaRef ds:uri="http://schemas.microsoft.com/sharepoint/v3/fields"/>
    <ds:schemaRef ds:uri="7be4c3ab-4cbe-437f-bec2-943f9cac8f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B5103F-636A-4953-B088-B856F5E130A6}">
  <ds:schemaRefs>
    <ds:schemaRef ds:uri="http://schemas.openxmlformats.org/package/2006/metadata/core-properties"/>
    <ds:schemaRef ds:uri="http://schemas.microsoft.com/sharepoint/v3"/>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microsoft.com/sharepoint/v3/fields"/>
    <ds:schemaRef ds:uri="7be4c3ab-4cbe-437f-bec2-943f9cac8f5d"/>
    <ds:schemaRef ds:uri="97294fa0-7ac3-4fb8-b5f1-fec69ca7f6eb"/>
    <ds:schemaRef ds:uri="http://www.w3.org/XML/1998/namespace"/>
  </ds:schemaRefs>
</ds:datastoreItem>
</file>

<file path=customXml/itemProps3.xml><?xml version="1.0" encoding="utf-8"?>
<ds:datastoreItem xmlns:ds="http://schemas.openxmlformats.org/officeDocument/2006/customXml" ds:itemID="{555FF79C-9509-4C69-87AE-0B838FE2D5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5</vt:i4>
      </vt:variant>
    </vt:vector>
  </HeadingPairs>
  <TitlesOfParts>
    <vt:vector size="16" baseType="lpstr">
      <vt:lpstr>Note</vt:lpstr>
      <vt:lpstr>Measures</vt:lpstr>
      <vt:lpstr>Input         </vt:lpstr>
      <vt:lpstr>Target thresholds</vt:lpstr>
      <vt:lpstr> Model Budget insert </vt:lpstr>
      <vt:lpstr>All data</vt:lpstr>
      <vt:lpstr>Year4</vt:lpstr>
      <vt:lpstr>Year3</vt:lpstr>
      <vt:lpstr>Year2</vt:lpstr>
      <vt:lpstr>Year1</vt:lpstr>
      <vt:lpstr>Reference</vt:lpstr>
      <vt:lpstr>' Model Budget insert '!Print_Area</vt:lpstr>
      <vt:lpstr>'Input         '!Print_Area</vt:lpstr>
      <vt:lpstr>Measures!Print_Area</vt:lpstr>
      <vt:lpstr>'Target thresholds'!Print_Area</vt:lpstr>
      <vt:lpstr>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LGPRF - Target Setting Calculator</dc:title>
  <dc:subject/>
  <dc:creator>Kevin E Waller (DELWP)</dc:creator>
  <cp:keywords/>
  <dc:description/>
  <cp:lastModifiedBy>Dean Pacholli (DGS)</cp:lastModifiedBy>
  <cp:revision/>
  <dcterms:created xsi:type="dcterms:W3CDTF">2019-05-06T02:50:26Z</dcterms:created>
  <dcterms:modified xsi:type="dcterms:W3CDTF">2025-02-26T22:08:29Z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0x010100831AB7F96AEF13458F043989706E7E3E00523315F8C2379042993FED9FBDED4778</vt:lpwstr>
  </property>
  <property fmtid="{D5CDD505-2E9C-101B-9397-08002B2CF9AE}" pid="3" name="Section">
    <vt:lpwstr/>
  </property>
  <property fmtid="{D5CDD505-2E9C-101B-9397-08002B2CF9AE}" pid="4" name="Local Government Authority (LGA)">
    <vt:lpwstr/>
  </property>
  <property fmtid="{D5CDD505-2E9C-101B-9397-08002B2CF9AE}" pid="5" name="Sub-Section">
    <vt:lpwstr/>
  </property>
  <property fmtid="{D5CDD505-2E9C-101B-9397-08002B2CF9AE}" pid="6" name="Agency">
    <vt:lpwstr>1;#Department of Environment, Land, Water and Planning|607a3f87-1228-4cd9-82a5-076aa8776274</vt:lpwstr>
  </property>
  <property fmtid="{D5CDD505-2E9C-101B-9397-08002B2CF9AE}" pid="7" name="Branch">
    <vt:lpwstr>6;#Sector Performance and Development|76390a19-a1fc-4284-a89c-58f68cd51307</vt:lpwstr>
  </property>
  <property fmtid="{D5CDD505-2E9C-101B-9397-08002B2CF9AE}" pid="8" name="Division">
    <vt:lpwstr>5;#Local Government Victoria|f6ecfee0-2e0c-4d0c-8535-bce6333ce498</vt:lpwstr>
  </property>
  <property fmtid="{D5CDD505-2E9C-101B-9397-08002B2CF9AE}" pid="9" name="Dissemination Limiting Marker">
    <vt:lpwstr>2;#FOUO|955eb6fc-b35a-4808-8aa5-31e514fa3f26</vt:lpwstr>
  </property>
  <property fmtid="{D5CDD505-2E9C-101B-9397-08002B2CF9AE}" pid="10" name="Group1">
    <vt:lpwstr>4;#Local Infrastructure|35232ce7-1039-46ab-a331-4c8e969be43f</vt:lpwstr>
  </property>
  <property fmtid="{D5CDD505-2E9C-101B-9397-08002B2CF9AE}" pid="11" name="Security Classification">
    <vt:lpwstr>3;#Unclassified|7fa379f4-4aba-4692-ab80-7d39d3a23cf4</vt:lpwstr>
  </property>
  <property fmtid="{D5CDD505-2E9C-101B-9397-08002B2CF9AE}" pid="12" name="Reference Type">
    <vt:lpwstr/>
  </property>
  <property fmtid="{D5CDD505-2E9C-101B-9397-08002B2CF9AE}" pid="13" name="_dlc_DocIdItemGuid">
    <vt:lpwstr>a70de17b-02de-4420-a498-edac3c4d3568</vt:lpwstr>
  </property>
  <property fmtid="{D5CDD505-2E9C-101B-9397-08002B2CF9AE}" pid="14" name="MediaServiceImageTags">
    <vt:lpwstr/>
  </property>
  <property fmtid="{D5CDD505-2E9C-101B-9397-08002B2CF9AE}" pid="15" name="MSIP_Label_d00a4df9-c942-4b09-b23a-6c1023f6de27_Enabled">
    <vt:lpwstr>true</vt:lpwstr>
  </property>
  <property fmtid="{D5CDD505-2E9C-101B-9397-08002B2CF9AE}" pid="16" name="MSIP_Label_d00a4df9-c942-4b09-b23a-6c1023f6de27_SetDate">
    <vt:lpwstr>2024-02-22T03:55:07Z</vt:lpwstr>
  </property>
  <property fmtid="{D5CDD505-2E9C-101B-9397-08002B2CF9AE}" pid="17" name="MSIP_Label_d00a4df9-c942-4b09-b23a-6c1023f6de27_Method">
    <vt:lpwstr>Privileged</vt:lpwstr>
  </property>
  <property fmtid="{D5CDD505-2E9C-101B-9397-08002B2CF9AE}" pid="18" name="MSIP_Label_d00a4df9-c942-4b09-b23a-6c1023f6de27_Name">
    <vt:lpwstr>Official (DJPR)</vt:lpwstr>
  </property>
  <property fmtid="{D5CDD505-2E9C-101B-9397-08002B2CF9AE}" pid="19" name="MSIP_Label_d00a4df9-c942-4b09-b23a-6c1023f6de27_SiteId">
    <vt:lpwstr>722ea0be-3e1c-4b11-ad6f-9401d6856e24</vt:lpwstr>
  </property>
  <property fmtid="{D5CDD505-2E9C-101B-9397-08002B2CF9AE}" pid="20" name="MSIP_Label_d00a4df9-c942-4b09-b23a-6c1023f6de27_ActionId">
    <vt:lpwstr>e6b456af-573f-4686-ab99-b60747a555d3</vt:lpwstr>
  </property>
  <property fmtid="{D5CDD505-2E9C-101B-9397-08002B2CF9AE}" pid="21" name="MSIP_Label_d00a4df9-c942-4b09-b23a-6c1023f6de27_ContentBits">
    <vt:lpwstr>3</vt:lpwstr>
  </property>
</Properties>
</file>