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internal.vic.gov.au\DJPR\HomeDirs1\vicnbgr\Desktop\2023 Templates for Model Accounts, Budget and Financial plan\Original\Converted to DGS Templates\Reviewed by Daniel\"/>
    </mc:Choice>
  </mc:AlternateContent>
  <xr:revisionPtr revIDLastSave="0" documentId="13_ncr:1_{B4218AF6-FD7A-49F8-81F8-EB504B231A97}" xr6:coauthVersionLast="47" xr6:coauthVersionMax="47" xr10:uidLastSave="{00000000-0000-0000-0000-000000000000}"/>
  <bookViews>
    <workbookView xWindow="28680" yWindow="-4065" windowWidth="29040" windowHeight="15840" tabRatio="798" xr2:uid="{00000000-000D-0000-FFFF-FFFF00000000}"/>
  </bookViews>
  <sheets>
    <sheet name="Cover Page" sheetId="42" r:id="rId1"/>
    <sheet name="Contents" sheetId="2" r:id="rId2"/>
    <sheet name="Title" sheetId="1" r:id="rId3"/>
    <sheet name="2" sheetId="39" r:id="rId4"/>
    <sheet name="2.3" sheetId="21" r:id="rId5"/>
    <sheet name="3" sheetId="20" r:id="rId6"/>
    <sheet name="3.7" sheetId="43" r:id="rId7"/>
    <sheet name="3.7 (Optional)" sheetId="44" r:id="rId8"/>
    <sheet name="4" sheetId="26" r:id="rId9"/>
    <sheet name="5" sheetId="40" r:id="rId10"/>
    <sheet name="Changes" sheetId="45" r:id="rId11"/>
  </sheets>
  <externalReferences>
    <externalReference r:id="rId12"/>
  </externalReferences>
  <definedNames>
    <definedName name="_Hlk158451477" localSheetId="5">'3'!#REF!</definedName>
    <definedName name="_Hlk158451477" localSheetId="8">'4'!#REF!</definedName>
    <definedName name="AAAA" hidden="1">{#N/A,#N/A,TRUE,"CTSUM";#N/A,#N/A,TRUE,"CTNEW B";#N/A,#N/A,TRUE,"CTOLD A";#N/A,#N/A,TRUE,"CTMAPS C";#N/A,#N/A,TRUE,"CTPVF";#N/A,#N/A,TRUE,"CTPOT D"}</definedName>
    <definedName name="Bridge" localSheetId="3">#REF!</definedName>
    <definedName name="Bridge" localSheetId="9">#REF!</definedName>
    <definedName name="Bridge">#REF!</definedName>
    <definedName name="BUDGETCURRENCYCODE1">[1]CRITERIA1!$B$16</definedName>
    <definedName name="BUDGETNAME1">[1]CRITERIA1!$B$13</definedName>
    <definedName name="BUDGETORG1">[1]CRITERIA1!$B$14</definedName>
    <definedName name="cashflow" hidden="1">{#N/A,#N/A,TRUE,"CTSUM";#N/A,#N/A,TRUE,"CTNEW B";#N/A,#N/A,TRUE,"CTOLD A";#N/A,#N/A,TRUE,"CTMAPS C";#N/A,#N/A,TRUE,"CTPVF";#N/A,#N/A,TRUE,"CTPOT D"}</definedName>
    <definedName name="Cashflow_report" localSheetId="3">#REF!</definedName>
    <definedName name="Cashflow_report" localSheetId="9">#REF!</definedName>
    <definedName name="Cashflow_report">#REF!</definedName>
    <definedName name="CASHFLOW02" hidden="1">{#N/A,#N/A,TRUE,"CTSUM";#N/A,#N/A,TRUE,"CTNEW B";#N/A,#N/A,TRUE,"CTOLD A";#N/A,#N/A,TRUE,"CTMAPS C";#N/A,#N/A,TRUE,"CTPVF";#N/A,#N/A,TRUE,"CTPOT D"}</definedName>
    <definedName name="cashflow02old" hidden="1">{#N/A,#N/A,TRUE,"CTSUM";#N/A,#N/A,TRUE,"CTNEW B";#N/A,#N/A,TRUE,"CTOLD A";#N/A,#N/A,TRUE,"CTMAPS C";#N/A,#N/A,TRUE,"CTPVF";#N/A,#N/A,TRUE,"CTPOT D"}</definedName>
    <definedName name="cashflow2002" hidden="1">{#N/A,#N/A,TRUE,"CTSUM";#N/A,#N/A,TRUE,"CTNEW B";#N/A,#N/A,TRUE,"CTOLD A";#N/A,#N/A,TRUE,"CTMAPS C";#N/A,#N/A,TRUE,"CTPVF";#N/A,#N/A,TRUE,"CTPOT D"}</definedName>
    <definedName name="cashflow88" hidden="1">{#N/A,#N/A,TRUE,"CTSUM";#N/A,#N/A,TRUE,"CTNEW B";#N/A,#N/A,TRUE,"CTOLD A";#N/A,#N/A,TRUE,"CTMAPS C";#N/A,#N/A,TRUE,"CTPVF";#N/A,#N/A,TRUE,"CTPOT D"}</definedName>
    <definedName name="cashflow88old" hidden="1">{#N/A,#N/A,TRUE,"CTSUM";#N/A,#N/A,TRUE,"CTNEW B";#N/A,#N/A,TRUE,"CTOLD A";#N/A,#N/A,TRUE,"CTMAPS C";#N/A,#N/A,TRUE,"CTPVF";#N/A,#N/A,TRUE,"CTPOT D"}</definedName>
    <definedName name="cashsflow88old" hidden="1">{#N/A,#N/A,TRUE,"CTSUM";#N/A,#N/A,TRUE,"CTNEW B";#N/A,#N/A,TRUE,"CTOLD A";#N/A,#N/A,TRUE,"CTMAPS C";#N/A,#N/A,TRUE,"CTPVF";#N/A,#N/A,TRUE,"CTPOT D"}</definedName>
    <definedName name="cf" hidden="1">{#N/A,#N/A,TRUE,"CTSUM";#N/A,#N/A,TRUE,"CTNEW B";#N/A,#N/A,TRUE,"CTOLD A";#N/A,#N/A,TRUE,"CTMAPS C";#N/A,#N/A,TRUE,"CTPVF";#N/A,#N/A,TRUE,"CTPOT D"}</definedName>
    <definedName name="CIQWBGuid" localSheetId="0" hidden="1">"f3f64ea6-fd87-4dd9-8536-484f1cd4c32e"</definedName>
    <definedName name="CIQWBGuid" hidden="1">"f3f64ea6-fd87-4dd9-8536-484f1cd4c32e"</definedName>
    <definedName name="_xlnm.Database" localSheetId="3">#REF!</definedName>
    <definedName name="_xlnm.Database" localSheetId="9">#REF!</definedName>
    <definedName name="_xlnm.Database">#REF!</definedName>
    <definedName name="DBNAME1">[1]CRITERIA1!$B$39</definedName>
    <definedName name="Existimg_Path" localSheetId="3">#REF!</definedName>
    <definedName name="Existimg_Path" localSheetId="9">#REF!</definedName>
    <definedName name="Existimg_Path">#REF!</definedName>
    <definedName name="Existing_Path" localSheetId="3">#REF!</definedName>
    <definedName name="Existing_Path" localSheetId="9">#REF!</definedName>
    <definedName name="Existing_Path">#REF!</definedName>
    <definedName name="f" localSheetId="3">#REF!</definedName>
    <definedName name="f" localSheetId="9">#REF!</definedName>
    <definedName name="f">#REF!</definedName>
    <definedName name="Inv" localSheetId="3">#REF!</definedName>
    <definedName name="Inv" localSheetId="9">#REF!</definedName>
    <definedName name="Inv">#REF!</definedName>
    <definedName name="level4" localSheetId="3">#REF!</definedName>
    <definedName name="level4" localSheetId="9">#REF!</definedName>
    <definedName name="level4">#REF!</definedName>
    <definedName name="Level4_v3" localSheetId="3">#REF!</definedName>
    <definedName name="Level4_v3" localSheetId="9">#REF!</definedName>
    <definedName name="Level4_v3">#REF!</definedName>
    <definedName name="Level4a" localSheetId="3">#REF!</definedName>
    <definedName name="Level4a" localSheetId="9">#REF!</definedName>
    <definedName name="Level4a">#REF!</definedName>
    <definedName name="level4b" localSheetId="3">#REF!</definedName>
    <definedName name="level4b" localSheetId="9">#REF!</definedName>
    <definedName name="level4b">#REF!</definedName>
    <definedName name="myBookmark" localSheetId="0">'Cover Page'!$A$11</definedName>
    <definedName name="myBookmark" localSheetId="2">Title!$A$11</definedName>
    <definedName name="ok" hidden="1">{#N/A,#N/A,TRUE,"CTSUM";#N/A,#N/A,TRUE,"CTNEW B";#N/A,#N/A,TRUE,"CTOLD A";#N/A,#N/A,TRUE,"CTMAPS C";#N/A,#N/A,TRUE,"CTPVF";#N/A,#N/A,TRUE,"CTPOT D"}</definedName>
    <definedName name="OLE_LINK4" localSheetId="4">'2.3'!#REF!</definedName>
    <definedName name="Print" localSheetId="3">#REF!</definedName>
    <definedName name="Print" localSheetId="9">#REF!</definedName>
    <definedName name="Print">#REF!</definedName>
    <definedName name="_xlnm.Print_Area" localSheetId="3">'2'!$A$1:$Q$18</definedName>
    <definedName name="_xlnm.Print_Area" localSheetId="4">'2.3'!$A$1:$N$25</definedName>
    <definedName name="_xlnm.Print_Area" localSheetId="5">'3'!$A$1:$P$403</definedName>
    <definedName name="_xlnm.Print_Area" localSheetId="6">'3.7'!$A$1:$M$123</definedName>
    <definedName name="_xlnm.Print_Area" localSheetId="7">'3.7 (Optional)'!$A$1:$M$163</definedName>
    <definedName name="_xlnm.Print_Area" localSheetId="8">'4'!$A$1:$Q$91</definedName>
    <definedName name="_xlnm.Print_Area" localSheetId="9">'5'!$A$1:$P$81</definedName>
    <definedName name="_xlnm.Print_Area" localSheetId="1">Contents!$A$1:$E$42</definedName>
    <definedName name="_xlnm.Print_Area" localSheetId="0">'Cover Page'!$A$1:$C$56</definedName>
    <definedName name="_xlnm.Print_Area" localSheetId="2">Title!$B$1:$C$57</definedName>
    <definedName name="_xlnm.Print_Area">#REF!</definedName>
    <definedName name="PRINT_AREA_MI" localSheetId="3">#REF!</definedName>
    <definedName name="PRINT_AREA_MI" localSheetId="9">#REF!</definedName>
    <definedName name="PRINT_AREA_MI">#REF!</definedName>
    <definedName name="Print_Area1" localSheetId="3">#REF!</definedName>
    <definedName name="Print_Area1" localSheetId="9">#REF!</definedName>
    <definedName name="Print_Area1">#REF!</definedName>
    <definedName name="Print1" localSheetId="3">#REF!</definedName>
    <definedName name="Print1" localSheetId="9">#REF!</definedName>
    <definedName name="Print1">#REF!</definedName>
    <definedName name="Protect14" localSheetId="3">#REF!</definedName>
    <definedName name="Protect14" localSheetId="9">#REF!</definedName>
    <definedName name="Protect14">#REF!</definedName>
    <definedName name="q" localSheetId="3">#REF!</definedName>
    <definedName name="q" localSheetId="9">#REF!</definedName>
    <definedName name="q">#REF!</definedName>
    <definedName name="SETOFBOOKSNAME1">[1]CRITERIA1!$B$2</definedName>
    <definedName name="test" localSheetId="3">#REF!</definedName>
    <definedName name="test" localSheetId="9">#REF!</definedName>
    <definedName name="test">#REF!</definedName>
    <definedName name="wrn.CTALL." hidden="1">{#N/A,#N/A,TRUE,"CTSUM";#N/A,#N/A,TRUE,"CTNEW B";#N/A,#N/A,TRUE,"CTOLD A";#N/A,#N/A,TRUE,"CTMAPS C";#N/A,#N/A,TRUE,"CTPVF";#N/A,#N/A,TRUE,"CTPOT D"}</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53" i="44" l="1"/>
  <c r="D159" i="44" s="1"/>
  <c r="E153" i="44"/>
  <c r="E159" i="44" s="1"/>
  <c r="F153" i="44"/>
  <c r="G153" i="44"/>
  <c r="H153" i="44"/>
  <c r="I153" i="44"/>
  <c r="J153" i="44"/>
  <c r="K153" i="44"/>
  <c r="L153" i="44"/>
  <c r="C153" i="44"/>
  <c r="C159" i="44" s="1"/>
  <c r="D147" i="44"/>
  <c r="E147" i="44"/>
  <c r="F147" i="44"/>
  <c r="G147" i="44"/>
  <c r="H147" i="44"/>
  <c r="I147" i="44"/>
  <c r="J147" i="44"/>
  <c r="K147" i="44"/>
  <c r="L147" i="44"/>
  <c r="C147" i="44"/>
  <c r="D138" i="44"/>
  <c r="E138" i="44"/>
  <c r="F138" i="44"/>
  <c r="G138" i="44"/>
  <c r="H138" i="44"/>
  <c r="I138" i="44"/>
  <c r="J138" i="44"/>
  <c r="K138" i="44"/>
  <c r="L138" i="44"/>
  <c r="C138" i="44"/>
  <c r="C144" i="44" s="1"/>
  <c r="D132" i="44"/>
  <c r="D144" i="44" s="1"/>
  <c r="E132" i="44"/>
  <c r="F132" i="44"/>
  <c r="G132" i="44"/>
  <c r="H132" i="44"/>
  <c r="I132" i="44"/>
  <c r="J132" i="44"/>
  <c r="K132" i="44"/>
  <c r="L132" i="44"/>
  <c r="C132" i="44"/>
  <c r="D123" i="44"/>
  <c r="D129" i="44" s="1"/>
  <c r="E123" i="44"/>
  <c r="E129" i="44" s="1"/>
  <c r="F123" i="44"/>
  <c r="G123" i="44"/>
  <c r="H123" i="44"/>
  <c r="I123" i="44"/>
  <c r="J123" i="44"/>
  <c r="K123" i="44"/>
  <c r="L123" i="44"/>
  <c r="C123" i="44"/>
  <c r="D117" i="44"/>
  <c r="E117" i="44"/>
  <c r="F117" i="44"/>
  <c r="G117" i="44"/>
  <c r="H117" i="44"/>
  <c r="I117" i="44"/>
  <c r="J117" i="44"/>
  <c r="K117" i="44"/>
  <c r="L117" i="44"/>
  <c r="C117" i="44"/>
  <c r="C129" i="44" s="1"/>
  <c r="C114" i="44"/>
  <c r="D108" i="44"/>
  <c r="E108" i="44"/>
  <c r="F108" i="44"/>
  <c r="G108" i="44"/>
  <c r="H108" i="44"/>
  <c r="I108" i="44"/>
  <c r="J108" i="44"/>
  <c r="K108" i="44"/>
  <c r="L108" i="44"/>
  <c r="C108" i="44"/>
  <c r="D102" i="44"/>
  <c r="E102" i="44"/>
  <c r="F102" i="44"/>
  <c r="G102" i="44"/>
  <c r="H102" i="44"/>
  <c r="I102" i="44"/>
  <c r="J102" i="44"/>
  <c r="K102" i="44"/>
  <c r="L102" i="44"/>
  <c r="C102" i="44"/>
  <c r="C87" i="44"/>
  <c r="C93" i="44"/>
  <c r="C99" i="44" s="1"/>
  <c r="D93" i="44"/>
  <c r="E93" i="44"/>
  <c r="F93" i="44"/>
  <c r="G93" i="44"/>
  <c r="G99" i="44" s="1"/>
  <c r="H93" i="44"/>
  <c r="I93" i="44"/>
  <c r="J93" i="44"/>
  <c r="K93" i="44"/>
  <c r="L93" i="44"/>
  <c r="D87" i="44"/>
  <c r="E87" i="44"/>
  <c r="F87" i="44"/>
  <c r="G87" i="44"/>
  <c r="H87" i="44"/>
  <c r="I87" i="44"/>
  <c r="J87" i="44"/>
  <c r="K87" i="44"/>
  <c r="L87" i="44"/>
  <c r="C28" i="44"/>
  <c r="C22" i="44"/>
  <c r="D28" i="44"/>
  <c r="E28" i="44"/>
  <c r="F28" i="44"/>
  <c r="G28" i="44"/>
  <c r="H28" i="44"/>
  <c r="I28" i="44"/>
  <c r="J28" i="44"/>
  <c r="K28" i="44"/>
  <c r="L28" i="44"/>
  <c r="C161" i="44" l="1"/>
  <c r="C34" i="44"/>
  <c r="F55" i="20" l="1"/>
  <c r="G55" i="20"/>
  <c r="H55" i="20"/>
  <c r="I55" i="20"/>
  <c r="J55" i="20"/>
  <c r="K55" i="20"/>
  <c r="L55" i="20"/>
  <c r="M55" i="20"/>
  <c r="N55" i="20"/>
  <c r="O55" i="20"/>
  <c r="E55" i="20"/>
  <c r="F401" i="20" l="1"/>
  <c r="G401" i="20"/>
  <c r="H401" i="20"/>
  <c r="I401" i="20"/>
  <c r="E401" i="20"/>
  <c r="L159" i="44"/>
  <c r="L144" i="44"/>
  <c r="G129" i="44"/>
  <c r="K129" i="44"/>
  <c r="D114" i="44"/>
  <c r="J114" i="44"/>
  <c r="L73" i="44"/>
  <c r="K73" i="44"/>
  <c r="J73" i="44"/>
  <c r="I73" i="44"/>
  <c r="H73" i="44"/>
  <c r="G73" i="44"/>
  <c r="F73" i="44"/>
  <c r="E73" i="44"/>
  <c r="D73" i="44"/>
  <c r="C73" i="44"/>
  <c r="L67" i="44"/>
  <c r="K67" i="44"/>
  <c r="J67" i="44"/>
  <c r="I67" i="44"/>
  <c r="H67" i="44"/>
  <c r="G67" i="44"/>
  <c r="F67" i="44"/>
  <c r="E67" i="44"/>
  <c r="D67" i="44"/>
  <c r="C67" i="44"/>
  <c r="C79" i="44" s="1"/>
  <c r="L58" i="44"/>
  <c r="K58" i="44"/>
  <c r="J58" i="44"/>
  <c r="I58" i="44"/>
  <c r="H58" i="44"/>
  <c r="G58" i="44"/>
  <c r="F58" i="44"/>
  <c r="E58" i="44"/>
  <c r="D58" i="44"/>
  <c r="C58" i="44"/>
  <c r="L52" i="44"/>
  <c r="K52" i="44"/>
  <c r="J52" i="44"/>
  <c r="I52" i="44"/>
  <c r="H52" i="44"/>
  <c r="G52" i="44"/>
  <c r="F52" i="44"/>
  <c r="E52" i="44"/>
  <c r="D52" i="44"/>
  <c r="C52" i="44"/>
  <c r="C64" i="44" s="1"/>
  <c r="L43" i="44"/>
  <c r="K43" i="44"/>
  <c r="J43" i="44"/>
  <c r="I43" i="44"/>
  <c r="H43" i="44"/>
  <c r="G43" i="44"/>
  <c r="F43" i="44"/>
  <c r="E43" i="44"/>
  <c r="D43" i="44"/>
  <c r="C43" i="44"/>
  <c r="L37" i="44"/>
  <c r="K37" i="44"/>
  <c r="J37" i="44"/>
  <c r="I37" i="44"/>
  <c r="H37" i="44"/>
  <c r="G37" i="44"/>
  <c r="F37" i="44"/>
  <c r="E37" i="44"/>
  <c r="D37" i="44"/>
  <c r="C37" i="44"/>
  <c r="C49" i="44" s="1"/>
  <c r="L22" i="44"/>
  <c r="L34" i="44" s="1"/>
  <c r="K22" i="44"/>
  <c r="K34" i="44" s="1"/>
  <c r="J22" i="44"/>
  <c r="J34" i="44" s="1"/>
  <c r="I22" i="44"/>
  <c r="I34" i="44" s="1"/>
  <c r="H22" i="44"/>
  <c r="H34" i="44" s="1"/>
  <c r="G22" i="44"/>
  <c r="G34" i="44" s="1"/>
  <c r="F22" i="44"/>
  <c r="F34" i="44" s="1"/>
  <c r="E22" i="44"/>
  <c r="E34" i="44" s="1"/>
  <c r="D22" i="44"/>
  <c r="D34" i="44" s="1"/>
  <c r="D7" i="44"/>
  <c r="E7" i="44"/>
  <c r="F7" i="44"/>
  <c r="G7" i="44"/>
  <c r="H7" i="44"/>
  <c r="I7" i="44"/>
  <c r="J7" i="44"/>
  <c r="K7" i="44"/>
  <c r="L7" i="44"/>
  <c r="D13" i="44"/>
  <c r="E13" i="44"/>
  <c r="F13" i="44"/>
  <c r="G13" i="44"/>
  <c r="H13" i="44"/>
  <c r="I13" i="44"/>
  <c r="J13" i="44"/>
  <c r="K13" i="44"/>
  <c r="L13" i="44"/>
  <c r="C13" i="44"/>
  <c r="C7" i="44"/>
  <c r="C19" i="44" s="1"/>
  <c r="L115" i="43"/>
  <c r="L119" i="43" s="1"/>
  <c r="K115" i="43"/>
  <c r="J115" i="43"/>
  <c r="I115" i="43"/>
  <c r="H115" i="43"/>
  <c r="G115" i="43"/>
  <c r="G119" i="43" s="1"/>
  <c r="F115" i="43"/>
  <c r="E115" i="43"/>
  <c r="D115" i="43"/>
  <c r="D119" i="43" s="1"/>
  <c r="C115" i="43"/>
  <c r="L111" i="43"/>
  <c r="K111" i="43"/>
  <c r="J111" i="43"/>
  <c r="J119" i="43" s="1"/>
  <c r="I111" i="43"/>
  <c r="I119" i="43" s="1"/>
  <c r="H111" i="43"/>
  <c r="G111" i="43"/>
  <c r="F111" i="43"/>
  <c r="E111" i="43"/>
  <c r="E119" i="43" s="1"/>
  <c r="D111" i="43"/>
  <c r="C111" i="43"/>
  <c r="K108" i="43"/>
  <c r="J108" i="43"/>
  <c r="L104" i="43"/>
  <c r="K104" i="43"/>
  <c r="J104" i="43"/>
  <c r="I104" i="43"/>
  <c r="H104" i="43"/>
  <c r="G104" i="43"/>
  <c r="F104" i="43"/>
  <c r="F108" i="43" s="1"/>
  <c r="E104" i="43"/>
  <c r="D104" i="43"/>
  <c r="C104" i="43"/>
  <c r="C108" i="43" s="1"/>
  <c r="L100" i="43"/>
  <c r="K100" i="43"/>
  <c r="J100" i="43"/>
  <c r="I100" i="43"/>
  <c r="H100" i="43"/>
  <c r="H108" i="43" s="1"/>
  <c r="G100" i="43"/>
  <c r="F100" i="43"/>
  <c r="E100" i="43"/>
  <c r="D100" i="43"/>
  <c r="C100" i="43"/>
  <c r="I97" i="43"/>
  <c r="L93" i="43"/>
  <c r="L97" i="43" s="1"/>
  <c r="K93" i="43"/>
  <c r="K97" i="43" s="1"/>
  <c r="J93" i="43"/>
  <c r="I93" i="43"/>
  <c r="H93" i="43"/>
  <c r="H97" i="43" s="1"/>
  <c r="G93" i="43"/>
  <c r="F93" i="43"/>
  <c r="E93" i="43"/>
  <c r="D93" i="43"/>
  <c r="D97" i="43" s="1"/>
  <c r="C93" i="43"/>
  <c r="C97" i="43" s="1"/>
  <c r="L89" i="43"/>
  <c r="K89" i="43"/>
  <c r="J89" i="43"/>
  <c r="I89" i="43"/>
  <c r="H89" i="43"/>
  <c r="G89" i="43"/>
  <c r="F89" i="43"/>
  <c r="F97" i="43" s="1"/>
  <c r="E89" i="43"/>
  <c r="D89" i="43"/>
  <c r="C89" i="43"/>
  <c r="G86" i="43"/>
  <c r="L82" i="43"/>
  <c r="K82" i="43"/>
  <c r="J82" i="43"/>
  <c r="J86" i="43" s="1"/>
  <c r="I82" i="43"/>
  <c r="I86" i="43" s="1"/>
  <c r="H82" i="43"/>
  <c r="H86" i="43" s="1"/>
  <c r="G82" i="43"/>
  <c r="F82" i="43"/>
  <c r="F86" i="43" s="1"/>
  <c r="E82" i="43"/>
  <c r="D82" i="43"/>
  <c r="C82" i="43"/>
  <c r="L78" i="43"/>
  <c r="L86" i="43" s="1"/>
  <c r="K78" i="43"/>
  <c r="K86" i="43" s="1"/>
  <c r="J78" i="43"/>
  <c r="I78" i="43"/>
  <c r="H78" i="43"/>
  <c r="G78" i="43"/>
  <c r="F78" i="43"/>
  <c r="E78" i="43"/>
  <c r="D78" i="43"/>
  <c r="D86" i="43" s="1"/>
  <c r="C78" i="43"/>
  <c r="C86" i="43" s="1"/>
  <c r="L75" i="43"/>
  <c r="L71" i="43"/>
  <c r="K71" i="43"/>
  <c r="J71" i="43"/>
  <c r="I71" i="43"/>
  <c r="H71" i="43"/>
  <c r="H75" i="43" s="1"/>
  <c r="G71" i="43"/>
  <c r="G75" i="43" s="1"/>
  <c r="F71" i="43"/>
  <c r="F75" i="43" s="1"/>
  <c r="E71" i="43"/>
  <c r="E75" i="43" s="1"/>
  <c r="D71" i="43"/>
  <c r="C71" i="43"/>
  <c r="L67" i="43"/>
  <c r="K67" i="43"/>
  <c r="J67" i="43"/>
  <c r="J75" i="43" s="1"/>
  <c r="I67" i="43"/>
  <c r="H67" i="43"/>
  <c r="G67" i="43"/>
  <c r="F67" i="43"/>
  <c r="E67" i="43"/>
  <c r="D67" i="43"/>
  <c r="D75" i="43" s="1"/>
  <c r="C67" i="43"/>
  <c r="G59" i="43"/>
  <c r="L55" i="43"/>
  <c r="K55" i="43"/>
  <c r="J55" i="43"/>
  <c r="J59" i="43" s="1"/>
  <c r="I55" i="43"/>
  <c r="I59" i="43" s="1"/>
  <c r="H55" i="43"/>
  <c r="G55" i="43"/>
  <c r="F55" i="43"/>
  <c r="F59" i="43" s="1"/>
  <c r="E55" i="43"/>
  <c r="D55" i="43"/>
  <c r="C55" i="43"/>
  <c r="L51" i="43"/>
  <c r="K51" i="43"/>
  <c r="K59" i="43" s="1"/>
  <c r="J51" i="43"/>
  <c r="I51" i="43"/>
  <c r="H51" i="43"/>
  <c r="G51" i="43"/>
  <c r="F51" i="43"/>
  <c r="E51" i="43"/>
  <c r="D51" i="43"/>
  <c r="C51" i="43"/>
  <c r="C59" i="43" s="1"/>
  <c r="D48" i="43"/>
  <c r="L44" i="43"/>
  <c r="L48" i="43" s="1"/>
  <c r="K44" i="43"/>
  <c r="K48" i="43" s="1"/>
  <c r="J44" i="43"/>
  <c r="I44" i="43"/>
  <c r="H44" i="43"/>
  <c r="H48" i="43" s="1"/>
  <c r="G44" i="43"/>
  <c r="F44" i="43"/>
  <c r="E44" i="43"/>
  <c r="E48" i="43" s="1"/>
  <c r="D44" i="43"/>
  <c r="C44" i="43"/>
  <c r="C48" i="43" s="1"/>
  <c r="L40" i="43"/>
  <c r="K40" i="43"/>
  <c r="J40" i="43"/>
  <c r="J48" i="43" s="1"/>
  <c r="I40" i="43"/>
  <c r="H40" i="43"/>
  <c r="G40" i="43"/>
  <c r="F40" i="43"/>
  <c r="E40" i="43"/>
  <c r="D40" i="43"/>
  <c r="C40" i="43"/>
  <c r="K37" i="43"/>
  <c r="L33" i="43"/>
  <c r="K33" i="43"/>
  <c r="J33" i="43"/>
  <c r="J37" i="43" s="1"/>
  <c r="I33" i="43"/>
  <c r="H33" i="43"/>
  <c r="G33" i="43"/>
  <c r="F33" i="43"/>
  <c r="E33" i="43"/>
  <c r="D33" i="43"/>
  <c r="C33" i="43"/>
  <c r="C37" i="43" s="1"/>
  <c r="L29" i="43"/>
  <c r="K29" i="43"/>
  <c r="J29" i="43"/>
  <c r="I29" i="43"/>
  <c r="H29" i="43"/>
  <c r="G29" i="43"/>
  <c r="F29" i="43"/>
  <c r="E29" i="43"/>
  <c r="D29" i="43"/>
  <c r="C29" i="43"/>
  <c r="I26" i="43"/>
  <c r="L22" i="43"/>
  <c r="K22" i="43"/>
  <c r="K26" i="43" s="1"/>
  <c r="J22" i="43"/>
  <c r="I22" i="43"/>
  <c r="H22" i="43"/>
  <c r="H26" i="43" s="1"/>
  <c r="G22" i="43"/>
  <c r="F22" i="43"/>
  <c r="E22" i="43"/>
  <c r="D22" i="43"/>
  <c r="C22" i="43"/>
  <c r="C26" i="43" s="1"/>
  <c r="L18" i="43"/>
  <c r="K18" i="43"/>
  <c r="J18" i="43"/>
  <c r="I18" i="43"/>
  <c r="H18" i="43"/>
  <c r="G18" i="43"/>
  <c r="F18" i="43"/>
  <c r="E18" i="43"/>
  <c r="D18" i="43"/>
  <c r="C18" i="43"/>
  <c r="G15" i="43"/>
  <c r="L11" i="43"/>
  <c r="K11" i="43"/>
  <c r="J11" i="43"/>
  <c r="I11" i="43"/>
  <c r="I15" i="43" s="1"/>
  <c r="H11" i="43"/>
  <c r="G11" i="43"/>
  <c r="F11" i="43"/>
  <c r="F15" i="43" s="1"/>
  <c r="E11" i="43"/>
  <c r="D11" i="43"/>
  <c r="C11" i="43"/>
  <c r="L7" i="43"/>
  <c r="K7" i="43"/>
  <c r="K15" i="43" s="1"/>
  <c r="J7" i="43"/>
  <c r="I7" i="43"/>
  <c r="H7" i="43"/>
  <c r="G7" i="43"/>
  <c r="F7" i="43"/>
  <c r="E7" i="43"/>
  <c r="D7" i="43"/>
  <c r="C7" i="43"/>
  <c r="C15" i="43" s="1"/>
  <c r="AK81" i="42"/>
  <c r="AL80" i="42" s="1"/>
  <c r="AM79" i="42" s="1"/>
  <c r="AN78" i="42" s="1"/>
  <c r="AO77" i="42" s="1"/>
  <c r="AP76" i="42" s="1"/>
  <c r="AQ75" i="42" s="1"/>
  <c r="AR74" i="42" s="1"/>
  <c r="AS73" i="42" s="1"/>
  <c r="AL81" i="42"/>
  <c r="AM80" i="42" s="1"/>
  <c r="AN79" i="42" s="1"/>
  <c r="AO78" i="42" s="1"/>
  <c r="AP77" i="42" s="1"/>
  <c r="AQ76" i="42" s="1"/>
  <c r="AR75" i="42" s="1"/>
  <c r="AS74" i="42" s="1"/>
  <c r="AM81" i="42"/>
  <c r="AN80" i="42" s="1"/>
  <c r="AO79" i="42" s="1"/>
  <c r="AP78" i="42" s="1"/>
  <c r="AQ77" i="42" s="1"/>
  <c r="AR76" i="42" s="1"/>
  <c r="AS75" i="42" s="1"/>
  <c r="AN81" i="42"/>
  <c r="AO81" i="42"/>
  <c r="AP80" i="42" s="1"/>
  <c r="AQ79" i="42" s="1"/>
  <c r="AR78" i="42" s="1"/>
  <c r="AS77" i="42" s="1"/>
  <c r="AP81" i="42"/>
  <c r="AQ80" i="42" s="1"/>
  <c r="AR79" i="42" s="1"/>
  <c r="AS78" i="42" s="1"/>
  <c r="AQ81" i="42"/>
  <c r="AR80" i="42" s="1"/>
  <c r="AS79" i="42" s="1"/>
  <c r="AR81" i="42"/>
  <c r="AS80" i="42" s="1"/>
  <c r="AS81" i="42"/>
  <c r="AK80" i="42"/>
  <c r="AL79" i="42" s="1"/>
  <c r="AM78" i="42" s="1"/>
  <c r="AN77" i="42" s="1"/>
  <c r="AO76" i="42" s="1"/>
  <c r="AP75" i="42" s="1"/>
  <c r="AQ74" i="42" s="1"/>
  <c r="AR73" i="42" s="1"/>
  <c r="AS72" i="42" s="1"/>
  <c r="AO80" i="42"/>
  <c r="AP79" i="42" s="1"/>
  <c r="AQ78" i="42" s="1"/>
  <c r="AR77" i="42" s="1"/>
  <c r="AS76" i="42" s="1"/>
  <c r="AJ81" i="42"/>
  <c r="AJ80" i="42"/>
  <c r="AK79" i="42" s="1"/>
  <c r="AL78" i="42" s="1"/>
  <c r="AM77" i="42" s="1"/>
  <c r="AN76" i="42" s="1"/>
  <c r="AO75" i="42" s="1"/>
  <c r="AP74" i="42" s="1"/>
  <c r="AQ73" i="42" s="1"/>
  <c r="AR72" i="42" s="1"/>
  <c r="AS71" i="42" s="1"/>
  <c r="AJ79" i="42"/>
  <c r="AK78" i="42" s="1"/>
  <c r="AL77" i="42" s="1"/>
  <c r="AM76" i="42" s="1"/>
  <c r="AN75" i="42" s="1"/>
  <c r="AO74" i="42" s="1"/>
  <c r="AP73" i="42" s="1"/>
  <c r="AQ72" i="42" s="1"/>
  <c r="AR71" i="42" s="1"/>
  <c r="AS70" i="42" s="1"/>
  <c r="AU2" i="42" s="1"/>
  <c r="P7" i="39" s="1"/>
  <c r="C116" i="20"/>
  <c r="AV2" i="42"/>
  <c r="B2" i="43" s="1"/>
  <c r="AT2" i="42"/>
  <c r="O7" i="39" s="1"/>
  <c r="AS2" i="42"/>
  <c r="N7" i="39" s="1"/>
  <c r="AR2" i="42"/>
  <c r="M7" i="39" s="1"/>
  <c r="AQ2" i="42"/>
  <c r="L7" i="39" s="1"/>
  <c r="AP2" i="42"/>
  <c r="K7" i="39" s="1"/>
  <c r="AO2" i="42"/>
  <c r="J7" i="39" s="1"/>
  <c r="AN2" i="42"/>
  <c r="I7" i="39" s="1"/>
  <c r="AM2" i="42"/>
  <c r="H7" i="39" s="1"/>
  <c r="AL2" i="42"/>
  <c r="G7" i="39" s="1"/>
  <c r="AK2" i="42"/>
  <c r="F7" i="39" s="1"/>
  <c r="AJ2" i="42"/>
  <c r="H202" i="20"/>
  <c r="G202" i="20"/>
  <c r="F202" i="20"/>
  <c r="E202" i="20"/>
  <c r="H194" i="20"/>
  <c r="G194" i="20"/>
  <c r="F194" i="20"/>
  <c r="E194" i="20"/>
  <c r="H186" i="20"/>
  <c r="G186" i="20"/>
  <c r="F186" i="20"/>
  <c r="E186" i="20"/>
  <c r="H178" i="20"/>
  <c r="G178" i="20"/>
  <c r="F178" i="20"/>
  <c r="E178" i="20"/>
  <c r="H170" i="20"/>
  <c r="G170" i="20"/>
  <c r="F170" i="20"/>
  <c r="E170" i="20"/>
  <c r="H162" i="20"/>
  <c r="G162" i="20"/>
  <c r="F162" i="20"/>
  <c r="E162" i="20"/>
  <c r="H154" i="20"/>
  <c r="G154" i="20"/>
  <c r="F154" i="20"/>
  <c r="E154" i="20"/>
  <c r="H146" i="20"/>
  <c r="G146" i="20"/>
  <c r="F146" i="20"/>
  <c r="E146" i="20"/>
  <c r="H138" i="20"/>
  <c r="G138" i="20"/>
  <c r="F138" i="20"/>
  <c r="E138" i="20"/>
  <c r="H130" i="20"/>
  <c r="G130" i="20"/>
  <c r="F130" i="20"/>
  <c r="E130" i="20"/>
  <c r="H122" i="20"/>
  <c r="G122" i="20"/>
  <c r="F122" i="20"/>
  <c r="E122" i="20"/>
  <c r="I380" i="20"/>
  <c r="E380" i="20" s="1"/>
  <c r="I381" i="20"/>
  <c r="E381" i="20" s="1"/>
  <c r="I382" i="20"/>
  <c r="E382" i="20" s="1"/>
  <c r="F72" i="40"/>
  <c r="G72" i="40"/>
  <c r="H72" i="40"/>
  <c r="I72" i="40"/>
  <c r="J72" i="40"/>
  <c r="K72" i="40"/>
  <c r="L72" i="40"/>
  <c r="M72" i="40"/>
  <c r="N72" i="40"/>
  <c r="O72" i="40"/>
  <c r="F73" i="40"/>
  <c r="G73" i="40"/>
  <c r="H73" i="40"/>
  <c r="I73" i="40"/>
  <c r="J73" i="40"/>
  <c r="K73" i="40"/>
  <c r="L73" i="40"/>
  <c r="M73" i="40"/>
  <c r="N73" i="40"/>
  <c r="O73" i="40"/>
  <c r="E72" i="40"/>
  <c r="E73" i="40"/>
  <c r="E71" i="40"/>
  <c r="E54" i="40"/>
  <c r="F54" i="40"/>
  <c r="F78" i="40" s="1"/>
  <c r="G54" i="40"/>
  <c r="G78" i="40" s="1"/>
  <c r="H54" i="40"/>
  <c r="I54" i="40"/>
  <c r="J54" i="40"/>
  <c r="K54" i="40"/>
  <c r="L54" i="40"/>
  <c r="L78" i="40" s="1"/>
  <c r="M54" i="40"/>
  <c r="N54" i="40"/>
  <c r="N78" i="40" s="1"/>
  <c r="O54" i="40"/>
  <c r="O78" i="40" s="1"/>
  <c r="E55" i="40"/>
  <c r="F55" i="40"/>
  <c r="F79" i="40" s="1"/>
  <c r="G55" i="40"/>
  <c r="G79" i="40" s="1"/>
  <c r="H55" i="40"/>
  <c r="I55" i="40"/>
  <c r="J55" i="40"/>
  <c r="K55" i="40"/>
  <c r="L55" i="40"/>
  <c r="M55" i="40"/>
  <c r="N55" i="40"/>
  <c r="N79" i="40" s="1"/>
  <c r="O55" i="40"/>
  <c r="O79" i="40" s="1"/>
  <c r="E53" i="40"/>
  <c r="E77" i="40" s="1"/>
  <c r="D16" i="40"/>
  <c r="E13" i="40" s="1"/>
  <c r="E16" i="40" s="1"/>
  <c r="F13" i="40" s="1"/>
  <c r="F16" i="40" s="1"/>
  <c r="G13" i="40" s="1"/>
  <c r="G16" i="40" s="1"/>
  <c r="H13" i="40" s="1"/>
  <c r="H16" i="40" s="1"/>
  <c r="I13" i="40" s="1"/>
  <c r="I16" i="40" s="1"/>
  <c r="J13" i="40" s="1"/>
  <c r="J16" i="40" s="1"/>
  <c r="K13" i="40" s="1"/>
  <c r="K16" i="40" s="1"/>
  <c r="L13" i="40" s="1"/>
  <c r="L16" i="40" s="1"/>
  <c r="M13" i="40" s="1"/>
  <c r="M16" i="40" s="1"/>
  <c r="N13" i="40" s="1"/>
  <c r="N16" i="40" s="1"/>
  <c r="C3" i="20" l="1"/>
  <c r="B16" i="1"/>
  <c r="F4" i="43"/>
  <c r="F64" i="43" s="1"/>
  <c r="I4" i="44"/>
  <c r="I84" i="44" s="1"/>
  <c r="C196" i="20"/>
  <c r="C188" i="20" s="1"/>
  <c r="C180" i="20" s="1"/>
  <c r="C172" i="20" s="1"/>
  <c r="C164" i="20" s="1"/>
  <c r="C156" i="20" s="1"/>
  <c r="C148" i="20" s="1"/>
  <c r="C140" i="20" s="1"/>
  <c r="C132" i="20" s="1"/>
  <c r="C124" i="20" s="1"/>
  <c r="G4" i="43"/>
  <c r="G64" i="43" s="1"/>
  <c r="B2" i="44"/>
  <c r="J4" i="44"/>
  <c r="J84" i="44" s="1"/>
  <c r="H4" i="43"/>
  <c r="H64" i="43" s="1"/>
  <c r="C4" i="44"/>
  <c r="C84" i="44" s="1"/>
  <c r="K4" i="44"/>
  <c r="K84" i="44" s="1"/>
  <c r="I4" i="43"/>
  <c r="I64" i="43" s="1"/>
  <c r="D4" i="44"/>
  <c r="D84" i="44" s="1"/>
  <c r="L4" i="44"/>
  <c r="L84" i="44" s="1"/>
  <c r="J4" i="43"/>
  <c r="J64" i="43" s="1"/>
  <c r="E4" i="44"/>
  <c r="E84" i="44" s="1"/>
  <c r="C4" i="43"/>
  <c r="C64" i="43" s="1"/>
  <c r="K4" i="43"/>
  <c r="K64" i="43" s="1"/>
  <c r="F4" i="44"/>
  <c r="F84" i="44" s="1"/>
  <c r="D4" i="43"/>
  <c r="D64" i="43" s="1"/>
  <c r="L4" i="43"/>
  <c r="L64" i="43" s="1"/>
  <c r="G4" i="44"/>
  <c r="G84" i="44" s="1"/>
  <c r="E4" i="43"/>
  <c r="E64" i="43" s="1"/>
  <c r="H4" i="44"/>
  <c r="H84" i="44" s="1"/>
  <c r="C81" i="44"/>
  <c r="E59" i="43"/>
  <c r="H119" i="43"/>
  <c r="J26" i="43"/>
  <c r="K75" i="43"/>
  <c r="E26" i="43"/>
  <c r="G37" i="43"/>
  <c r="E37" i="43"/>
  <c r="F48" i="43"/>
  <c r="F61" i="43" s="1"/>
  <c r="E86" i="43"/>
  <c r="G97" i="43"/>
  <c r="I108" i="43"/>
  <c r="H15" i="43"/>
  <c r="D15" i="43"/>
  <c r="L15" i="43"/>
  <c r="J15" i="43"/>
  <c r="F26" i="43"/>
  <c r="D26" i="43"/>
  <c r="L26" i="43"/>
  <c r="H37" i="43"/>
  <c r="F37" i="43"/>
  <c r="I48" i="43"/>
  <c r="I61" i="43" s="1"/>
  <c r="G48" i="43"/>
  <c r="G61" i="43" s="1"/>
  <c r="H59" i="43"/>
  <c r="C119" i="43"/>
  <c r="C121" i="43" s="1"/>
  <c r="K119" i="43"/>
  <c r="L37" i="43"/>
  <c r="C75" i="43"/>
  <c r="D59" i="43"/>
  <c r="D61" i="43" s="1"/>
  <c r="L59" i="43"/>
  <c r="L61" i="43" s="1"/>
  <c r="I75" i="43"/>
  <c r="I121" i="43" s="1"/>
  <c r="J97" i="43"/>
  <c r="D108" i="43"/>
  <c r="L108" i="43"/>
  <c r="L121" i="43" s="1"/>
  <c r="D37" i="43"/>
  <c r="G26" i="43"/>
  <c r="I37" i="43"/>
  <c r="E97" i="43"/>
  <c r="G108" i="43"/>
  <c r="G121" i="43" s="1"/>
  <c r="E108" i="43"/>
  <c r="F119" i="43"/>
  <c r="F121" i="43" s="1"/>
  <c r="E114" i="44"/>
  <c r="E144" i="44"/>
  <c r="F114" i="44"/>
  <c r="I159" i="44"/>
  <c r="I129" i="44"/>
  <c r="F159" i="44"/>
  <c r="F144" i="44"/>
  <c r="H114" i="44"/>
  <c r="G144" i="44"/>
  <c r="K159" i="44"/>
  <c r="L129" i="44"/>
  <c r="L114" i="44"/>
  <c r="I144" i="44"/>
  <c r="K114" i="44"/>
  <c r="H159" i="44"/>
  <c r="I114" i="44"/>
  <c r="J129" i="44"/>
  <c r="J144" i="44"/>
  <c r="K144" i="44"/>
  <c r="G159" i="44"/>
  <c r="F129" i="44"/>
  <c r="G114" i="44"/>
  <c r="H129" i="44"/>
  <c r="H144" i="44"/>
  <c r="J159" i="44"/>
  <c r="F99" i="44"/>
  <c r="K99" i="44"/>
  <c r="H99" i="44"/>
  <c r="D99" i="44"/>
  <c r="D161" i="44" s="1"/>
  <c r="L99" i="44"/>
  <c r="I99" i="44"/>
  <c r="J99" i="44"/>
  <c r="E99" i="44"/>
  <c r="I79" i="44"/>
  <c r="H49" i="44"/>
  <c r="D64" i="44"/>
  <c r="L64" i="44"/>
  <c r="H79" i="44"/>
  <c r="D79" i="44"/>
  <c r="L79" i="44"/>
  <c r="F79" i="44"/>
  <c r="J79" i="44"/>
  <c r="K79" i="44"/>
  <c r="G79" i="44"/>
  <c r="E79" i="44"/>
  <c r="K49" i="44"/>
  <c r="G64" i="44"/>
  <c r="D49" i="44"/>
  <c r="L49" i="44"/>
  <c r="H64" i="44"/>
  <c r="E49" i="44"/>
  <c r="K64" i="44"/>
  <c r="J49" i="44"/>
  <c r="F64" i="44"/>
  <c r="I49" i="44"/>
  <c r="G49" i="44"/>
  <c r="E64" i="44"/>
  <c r="F49" i="44"/>
  <c r="I64" i="44"/>
  <c r="J64" i="44"/>
  <c r="L19" i="44"/>
  <c r="J19" i="44"/>
  <c r="H19" i="44"/>
  <c r="E19" i="44"/>
  <c r="D19" i="44"/>
  <c r="K19" i="44"/>
  <c r="I19" i="44"/>
  <c r="G19" i="44"/>
  <c r="F19" i="44"/>
  <c r="E15" i="43"/>
  <c r="E61" i="43" s="1"/>
  <c r="J121" i="43"/>
  <c r="H121" i="43"/>
  <c r="H61" i="43"/>
  <c r="E121" i="43"/>
  <c r="K121" i="43"/>
  <c r="C61" i="43"/>
  <c r="K61" i="43"/>
  <c r="J61" i="43"/>
  <c r="D121" i="43"/>
  <c r="C2" i="21"/>
  <c r="I11" i="40"/>
  <c r="J37" i="40" s="1"/>
  <c r="G20" i="20"/>
  <c r="G304" i="20" s="1"/>
  <c r="E11" i="40"/>
  <c r="F37" i="40" s="1"/>
  <c r="K20" i="20"/>
  <c r="K256" i="20" s="1"/>
  <c r="D6" i="21"/>
  <c r="O7" i="26"/>
  <c r="O29" i="26" s="1"/>
  <c r="M6" i="21"/>
  <c r="K7" i="26"/>
  <c r="K29" i="26" s="1"/>
  <c r="I6" i="21"/>
  <c r="G7" i="26"/>
  <c r="G29" i="26" s="1"/>
  <c r="H20" i="20"/>
  <c r="H357" i="20" s="1"/>
  <c r="E6" i="21"/>
  <c r="M11" i="40"/>
  <c r="N37" i="40" s="1"/>
  <c r="E20" i="20"/>
  <c r="E64" i="20" s="1"/>
  <c r="O20" i="20"/>
  <c r="O256" i="20" s="1"/>
  <c r="J7" i="26"/>
  <c r="L11" i="40"/>
  <c r="K6" i="21"/>
  <c r="I20" i="20"/>
  <c r="P7" i="26"/>
  <c r="H7" i="26"/>
  <c r="J11" i="40"/>
  <c r="J6" i="21"/>
  <c r="H6" i="21"/>
  <c r="N20" i="20"/>
  <c r="N304" i="20" s="1"/>
  <c r="F20" i="20"/>
  <c r="F304" i="20" s="1"/>
  <c r="M7" i="26"/>
  <c r="D11" i="40"/>
  <c r="G11" i="40"/>
  <c r="N7" i="26"/>
  <c r="H11" i="40"/>
  <c r="G6" i="21"/>
  <c r="M20" i="20"/>
  <c r="M256" i="20" s="1"/>
  <c r="L7" i="26"/>
  <c r="N11" i="40"/>
  <c r="F11" i="40"/>
  <c r="F6" i="21"/>
  <c r="L20" i="20"/>
  <c r="L365" i="20" s="1"/>
  <c r="L6" i="21"/>
  <c r="J20" i="20"/>
  <c r="F7" i="26"/>
  <c r="I7" i="26"/>
  <c r="K11" i="40"/>
  <c r="I79" i="40"/>
  <c r="K78" i="40"/>
  <c r="H78" i="40"/>
  <c r="I78" i="40"/>
  <c r="J78" i="40"/>
  <c r="H79" i="40"/>
  <c r="E78" i="40"/>
  <c r="M78" i="40"/>
  <c r="L79" i="40"/>
  <c r="J79" i="40"/>
  <c r="M79" i="40"/>
  <c r="E79" i="40"/>
  <c r="K79" i="40"/>
  <c r="E56" i="40"/>
  <c r="E74" i="40"/>
  <c r="E68" i="40"/>
  <c r="F65" i="40" s="1"/>
  <c r="F68" i="40" s="1"/>
  <c r="G65" i="40" s="1"/>
  <c r="G68" i="40" s="1"/>
  <c r="H65" i="40" s="1"/>
  <c r="H68" i="40" s="1"/>
  <c r="I65" i="40" s="1"/>
  <c r="I68" i="40" s="1"/>
  <c r="J65" i="40" s="1"/>
  <c r="J68" i="40" s="1"/>
  <c r="K65" i="40" s="1"/>
  <c r="K68" i="40" s="1"/>
  <c r="L65" i="40" s="1"/>
  <c r="L68" i="40" s="1"/>
  <c r="M65" i="40" s="1"/>
  <c r="M68" i="40" s="1"/>
  <c r="N65" i="40" s="1"/>
  <c r="N68" i="40" s="1"/>
  <c r="O65" i="40" s="1"/>
  <c r="O68" i="40" s="1"/>
  <c r="E62" i="40"/>
  <c r="F59" i="40" s="1"/>
  <c r="E50" i="40"/>
  <c r="F47" i="40" s="1"/>
  <c r="F50" i="40" s="1"/>
  <c r="G47" i="40" s="1"/>
  <c r="G50" i="40" s="1"/>
  <c r="H47" i="40" s="1"/>
  <c r="H50" i="40" s="1"/>
  <c r="I47" i="40" s="1"/>
  <c r="I50" i="40" s="1"/>
  <c r="J47" i="40" s="1"/>
  <c r="J50" i="40" s="1"/>
  <c r="K47" i="40" s="1"/>
  <c r="K50" i="40" s="1"/>
  <c r="L47" i="40" s="1"/>
  <c r="L50" i="40" s="1"/>
  <c r="M47" i="40" s="1"/>
  <c r="M50" i="40" s="1"/>
  <c r="N47" i="40" s="1"/>
  <c r="N50" i="40" s="1"/>
  <c r="O47" i="40" s="1"/>
  <c r="O50" i="40" s="1"/>
  <c r="E44" i="40"/>
  <c r="F41" i="40" s="1"/>
  <c r="O369" i="20"/>
  <c r="N369" i="20"/>
  <c r="M369" i="20"/>
  <c r="L369" i="20"/>
  <c r="K369" i="20"/>
  <c r="J369" i="20"/>
  <c r="I369" i="20"/>
  <c r="H369" i="20"/>
  <c r="G369" i="20"/>
  <c r="F369" i="20"/>
  <c r="E369" i="20"/>
  <c r="D81" i="44" l="1"/>
  <c r="I161" i="44"/>
  <c r="L161" i="44"/>
  <c r="H161" i="44"/>
  <c r="F161" i="44"/>
  <c r="K161" i="44"/>
  <c r="E161" i="44"/>
  <c r="G161" i="44"/>
  <c r="J161" i="44"/>
  <c r="F81" i="44"/>
  <c r="G81" i="44"/>
  <c r="K81" i="44"/>
  <c r="I81" i="44"/>
  <c r="J81" i="44"/>
  <c r="E81" i="44"/>
  <c r="H81" i="44"/>
  <c r="L81" i="44"/>
  <c r="F20" i="40"/>
  <c r="K64" i="20"/>
  <c r="K365" i="20"/>
  <c r="O23" i="26"/>
  <c r="K357" i="20"/>
  <c r="F357" i="20"/>
  <c r="K304" i="20"/>
  <c r="F365" i="20"/>
  <c r="G23" i="26"/>
  <c r="O365" i="20"/>
  <c r="F64" i="20"/>
  <c r="G256" i="20"/>
  <c r="G365" i="20"/>
  <c r="E256" i="20"/>
  <c r="N365" i="20"/>
  <c r="F256" i="20"/>
  <c r="G357" i="20"/>
  <c r="G75" i="26"/>
  <c r="N256" i="20"/>
  <c r="J20" i="40"/>
  <c r="L304" i="20"/>
  <c r="G64" i="20"/>
  <c r="L64" i="20"/>
  <c r="O75" i="26"/>
  <c r="O357" i="20"/>
  <c r="K75" i="26"/>
  <c r="K23" i="26"/>
  <c r="M64" i="20"/>
  <c r="E357" i="20"/>
  <c r="E365" i="20"/>
  <c r="E304" i="20"/>
  <c r="N20" i="40"/>
  <c r="O304" i="20"/>
  <c r="O64" i="20"/>
  <c r="M357" i="20"/>
  <c r="H304" i="20"/>
  <c r="H64" i="20"/>
  <c r="H365" i="20"/>
  <c r="H256" i="20"/>
  <c r="G20" i="40"/>
  <c r="G37" i="40"/>
  <c r="J304" i="20"/>
  <c r="J357" i="20"/>
  <c r="J256" i="20"/>
  <c r="J365" i="20"/>
  <c r="J64" i="20"/>
  <c r="L357" i="20"/>
  <c r="N357" i="20"/>
  <c r="N64" i="20"/>
  <c r="N23" i="26"/>
  <c r="N75" i="26"/>
  <c r="N29" i="26"/>
  <c r="I304" i="20"/>
  <c r="I64" i="20"/>
  <c r="I357" i="20"/>
  <c r="I256" i="20"/>
  <c r="I365" i="20"/>
  <c r="O20" i="40"/>
  <c r="O37" i="40"/>
  <c r="L37" i="40"/>
  <c r="L20" i="40"/>
  <c r="L23" i="26"/>
  <c r="L29" i="26"/>
  <c r="L75" i="26"/>
  <c r="K20" i="40"/>
  <c r="K37" i="40"/>
  <c r="I29" i="26"/>
  <c r="I23" i="26"/>
  <c r="I75" i="26"/>
  <c r="M37" i="40"/>
  <c r="M20" i="40"/>
  <c r="M75" i="26"/>
  <c r="M29" i="26"/>
  <c r="M23" i="26"/>
  <c r="I20" i="40"/>
  <c r="I37" i="40"/>
  <c r="F29" i="26"/>
  <c r="F23" i="26"/>
  <c r="F75" i="26"/>
  <c r="H37" i="40"/>
  <c r="H20" i="40"/>
  <c r="H23" i="26"/>
  <c r="H75" i="26"/>
  <c r="H29" i="26"/>
  <c r="L256" i="20"/>
  <c r="M365" i="20"/>
  <c r="M304" i="20"/>
  <c r="E37" i="40"/>
  <c r="E20" i="40"/>
  <c r="P75" i="26"/>
  <c r="P23" i="26"/>
  <c r="P29" i="26"/>
  <c r="J75" i="26"/>
  <c r="J29" i="26"/>
  <c r="J23" i="26"/>
  <c r="E80" i="40"/>
  <c r="F44" i="40"/>
  <c r="G41" i="40" s="1"/>
  <c r="F53" i="40"/>
  <c r="F56" i="40" s="1"/>
  <c r="F62" i="40"/>
  <c r="G59" i="40" s="1"/>
  <c r="F71" i="40"/>
  <c r="F74" i="40" s="1"/>
  <c r="G384" i="20"/>
  <c r="G387" i="20" s="1"/>
  <c r="H384" i="20"/>
  <c r="H387" i="20" s="1"/>
  <c r="F384" i="20"/>
  <c r="F387" i="20" s="1"/>
  <c r="I378" i="20"/>
  <c r="E378" i="20" s="1"/>
  <c r="I379" i="20"/>
  <c r="E379" i="20" s="1"/>
  <c r="I383" i="20"/>
  <c r="E383" i="20" s="1"/>
  <c r="I377" i="20"/>
  <c r="E377" i="20" s="1"/>
  <c r="E384" i="20" l="1"/>
  <c r="E387" i="20" s="1"/>
  <c r="F77" i="40"/>
  <c r="F80" i="40" s="1"/>
  <c r="G62" i="40"/>
  <c r="H59" i="40" s="1"/>
  <c r="G71" i="40"/>
  <c r="G74" i="40" s="1"/>
  <c r="G44" i="40"/>
  <c r="H41" i="40" s="1"/>
  <c r="G53" i="40"/>
  <c r="G77" i="40" s="1"/>
  <c r="I384" i="20"/>
  <c r="I387" i="20" s="1"/>
  <c r="H44" i="40" l="1"/>
  <c r="I41" i="40" s="1"/>
  <c r="H53" i="40"/>
  <c r="G80" i="40"/>
  <c r="H62" i="40"/>
  <c r="I59" i="40" s="1"/>
  <c r="H71" i="40"/>
  <c r="H74" i="40" s="1"/>
  <c r="G56" i="40"/>
  <c r="H56" i="40" s="1"/>
  <c r="I362" i="20"/>
  <c r="J362" i="20"/>
  <c r="K362" i="20"/>
  <c r="L362" i="20"/>
  <c r="M362" i="20"/>
  <c r="N362" i="20"/>
  <c r="O362" i="20"/>
  <c r="I309" i="20"/>
  <c r="J309" i="20"/>
  <c r="K309" i="20"/>
  <c r="L309" i="20"/>
  <c r="M309" i="20"/>
  <c r="N309" i="20"/>
  <c r="O309" i="20"/>
  <c r="I314" i="20"/>
  <c r="J314" i="20"/>
  <c r="K314" i="20"/>
  <c r="L314" i="20"/>
  <c r="M314" i="20"/>
  <c r="N314" i="20"/>
  <c r="O314" i="20"/>
  <c r="I323" i="20"/>
  <c r="J323" i="20"/>
  <c r="K323" i="20"/>
  <c r="L323" i="20"/>
  <c r="M323" i="20"/>
  <c r="N323" i="20"/>
  <c r="O323" i="20"/>
  <c r="I336" i="20"/>
  <c r="J336" i="20"/>
  <c r="K336" i="20"/>
  <c r="L336" i="20"/>
  <c r="M336" i="20"/>
  <c r="N336" i="20"/>
  <c r="O336" i="20"/>
  <c r="I345" i="20"/>
  <c r="J345" i="20"/>
  <c r="K345" i="20"/>
  <c r="L345" i="20"/>
  <c r="M345" i="20"/>
  <c r="N345" i="20"/>
  <c r="O345" i="20"/>
  <c r="I352" i="20"/>
  <c r="J352" i="20"/>
  <c r="K352" i="20"/>
  <c r="L352" i="20"/>
  <c r="M352" i="20"/>
  <c r="N352" i="20"/>
  <c r="O352" i="20"/>
  <c r="I277" i="20"/>
  <c r="J277" i="20"/>
  <c r="K277" i="20"/>
  <c r="L277" i="20"/>
  <c r="M277" i="20"/>
  <c r="N277" i="20"/>
  <c r="O277" i="20"/>
  <c r="I286" i="20"/>
  <c r="J286" i="20"/>
  <c r="K286" i="20"/>
  <c r="L286" i="20"/>
  <c r="M286" i="20"/>
  <c r="N286" i="20"/>
  <c r="O286" i="20"/>
  <c r="I294" i="20"/>
  <c r="J294" i="20"/>
  <c r="K294" i="20"/>
  <c r="L294" i="20"/>
  <c r="M294" i="20"/>
  <c r="N294" i="20"/>
  <c r="O294" i="20"/>
  <c r="I75" i="20"/>
  <c r="J75" i="20"/>
  <c r="K75" i="20"/>
  <c r="L75" i="20"/>
  <c r="M75" i="20"/>
  <c r="N75" i="20"/>
  <c r="O75" i="20"/>
  <c r="I85" i="20"/>
  <c r="J85" i="20"/>
  <c r="K85" i="20"/>
  <c r="L85" i="20"/>
  <c r="M85" i="20"/>
  <c r="N85" i="20"/>
  <c r="O85" i="20"/>
  <c r="I96" i="20"/>
  <c r="J96" i="20"/>
  <c r="K96" i="20"/>
  <c r="L96" i="20"/>
  <c r="M96" i="20"/>
  <c r="N96" i="20"/>
  <c r="O96" i="20"/>
  <c r="I102" i="20"/>
  <c r="J102" i="20"/>
  <c r="K102" i="20"/>
  <c r="L102" i="20"/>
  <c r="M102" i="20"/>
  <c r="N102" i="20"/>
  <c r="O102" i="20"/>
  <c r="I109" i="20"/>
  <c r="J109" i="20"/>
  <c r="K109" i="20"/>
  <c r="L109" i="20"/>
  <c r="M109" i="20"/>
  <c r="N109" i="20"/>
  <c r="O109" i="20"/>
  <c r="O34" i="20"/>
  <c r="O46" i="20"/>
  <c r="P79" i="26" s="1"/>
  <c r="I34" i="20"/>
  <c r="J78" i="26" s="1"/>
  <c r="J34" i="20"/>
  <c r="K78" i="26" s="1"/>
  <c r="K34" i="20"/>
  <c r="L78" i="26" s="1"/>
  <c r="L34" i="20"/>
  <c r="M78" i="26" s="1"/>
  <c r="M34" i="20"/>
  <c r="N78" i="26" s="1"/>
  <c r="N34" i="20"/>
  <c r="O78" i="26" s="1"/>
  <c r="I46" i="20"/>
  <c r="J79" i="26" s="1"/>
  <c r="J46" i="20"/>
  <c r="K79" i="26" s="1"/>
  <c r="K46" i="20"/>
  <c r="L79" i="26" s="1"/>
  <c r="L46" i="20"/>
  <c r="M79" i="26" s="1"/>
  <c r="M46" i="20"/>
  <c r="N79" i="26" s="1"/>
  <c r="N46" i="20"/>
  <c r="O79" i="26" s="1"/>
  <c r="J80" i="26" l="1"/>
  <c r="J86" i="26" s="1"/>
  <c r="P78" i="26"/>
  <c r="P80" i="26" s="1"/>
  <c r="P86" i="26" s="1"/>
  <c r="O48" i="20"/>
  <c r="O57" i="20" s="1"/>
  <c r="M80" i="26"/>
  <c r="M86" i="26" s="1"/>
  <c r="O80" i="26"/>
  <c r="O86" i="26" s="1"/>
  <c r="N80" i="26"/>
  <c r="N86" i="26" s="1"/>
  <c r="L80" i="26"/>
  <c r="L86" i="26" s="1"/>
  <c r="K80" i="26"/>
  <c r="K86" i="26" s="1"/>
  <c r="I62" i="40"/>
  <c r="J59" i="40" s="1"/>
  <c r="I71" i="40"/>
  <c r="I74" i="40" s="1"/>
  <c r="H77" i="40"/>
  <c r="H80" i="40" s="1"/>
  <c r="I44" i="40"/>
  <c r="J41" i="40" s="1"/>
  <c r="I53" i="40"/>
  <c r="M315" i="20"/>
  <c r="M338" i="20" s="1"/>
  <c r="I315" i="20"/>
  <c r="I338" i="20" s="1"/>
  <c r="K315" i="20"/>
  <c r="K338" i="20" s="1"/>
  <c r="J103" i="20"/>
  <c r="J48" i="20"/>
  <c r="J57" i="20" s="1"/>
  <c r="N103" i="20"/>
  <c r="L86" i="20"/>
  <c r="L315" i="20"/>
  <c r="L338" i="20" s="1"/>
  <c r="M48" i="20"/>
  <c r="M57" i="20" s="1"/>
  <c r="K86" i="20"/>
  <c r="N48" i="20"/>
  <c r="N57" i="20" s="1"/>
  <c r="K48" i="20"/>
  <c r="K57" i="20" s="1"/>
  <c r="O86" i="20"/>
  <c r="O315" i="20"/>
  <c r="O338" i="20" s="1"/>
  <c r="M86" i="20"/>
  <c r="I86" i="20"/>
  <c r="O295" i="20"/>
  <c r="O297" i="20" s="1"/>
  <c r="K295" i="20"/>
  <c r="K297" i="20" s="1"/>
  <c r="I48" i="20"/>
  <c r="I57" i="20" s="1"/>
  <c r="M103" i="20"/>
  <c r="I103" i="20"/>
  <c r="N86" i="20"/>
  <c r="N104" i="20" s="1"/>
  <c r="J86" i="20"/>
  <c r="N295" i="20"/>
  <c r="N297" i="20" s="1"/>
  <c r="J295" i="20"/>
  <c r="J297" i="20" s="1"/>
  <c r="M295" i="20"/>
  <c r="M297" i="20" s="1"/>
  <c r="I295" i="20"/>
  <c r="I297" i="20" s="1"/>
  <c r="L295" i="20"/>
  <c r="L297" i="20" s="1"/>
  <c r="L103" i="20"/>
  <c r="O103" i="20"/>
  <c r="K103" i="20"/>
  <c r="N315" i="20"/>
  <c r="N338" i="20" s="1"/>
  <c r="J315" i="20"/>
  <c r="J338" i="20" s="1"/>
  <c r="L48" i="20"/>
  <c r="L57" i="20" s="1"/>
  <c r="I77" i="40" l="1"/>
  <c r="I80" i="40"/>
  <c r="J44" i="40"/>
  <c r="K41" i="40" s="1"/>
  <c r="J53" i="40"/>
  <c r="J62" i="40"/>
  <c r="K59" i="40" s="1"/>
  <c r="J71" i="40"/>
  <c r="J74" i="40" s="1"/>
  <c r="I56" i="40"/>
  <c r="J56" i="40" s="1"/>
  <c r="J104" i="20"/>
  <c r="M104" i="20"/>
  <c r="L104" i="20"/>
  <c r="I104" i="20"/>
  <c r="K104" i="20"/>
  <c r="O104" i="20"/>
  <c r="E294" i="20"/>
  <c r="F294" i="20"/>
  <c r="G294" i="20"/>
  <c r="H294" i="20"/>
  <c r="E286" i="20"/>
  <c r="F286" i="20"/>
  <c r="G286" i="20"/>
  <c r="H286" i="20"/>
  <c r="F212" i="20"/>
  <c r="F217" i="20" s="1"/>
  <c r="G212" i="20"/>
  <c r="G217" i="20" s="1"/>
  <c r="H212" i="20"/>
  <c r="H217" i="20" s="1"/>
  <c r="E212" i="20"/>
  <c r="E217" i="20" s="1"/>
  <c r="E102" i="20"/>
  <c r="F102" i="20"/>
  <c r="G102" i="20"/>
  <c r="H102" i="20"/>
  <c r="G96" i="20"/>
  <c r="H96" i="20"/>
  <c r="F96" i="20"/>
  <c r="E96" i="20"/>
  <c r="H277" i="20"/>
  <c r="E249" i="20"/>
  <c r="H241" i="20"/>
  <c r="E233" i="20"/>
  <c r="E225" i="20"/>
  <c r="F225" i="20"/>
  <c r="H109" i="20"/>
  <c r="G109" i="20"/>
  <c r="F109" i="20"/>
  <c r="E109" i="20"/>
  <c r="H85" i="20"/>
  <c r="G85" i="20"/>
  <c r="F85" i="20"/>
  <c r="E85" i="20"/>
  <c r="H75" i="20"/>
  <c r="G75" i="20"/>
  <c r="F75" i="20"/>
  <c r="E75" i="20"/>
  <c r="E46" i="20"/>
  <c r="F79" i="26" s="1"/>
  <c r="F46" i="20"/>
  <c r="G79" i="26" s="1"/>
  <c r="G46" i="20"/>
  <c r="H79" i="26" s="1"/>
  <c r="H46" i="20"/>
  <c r="I79" i="26" s="1"/>
  <c r="H34" i="20"/>
  <c r="I78" i="26" s="1"/>
  <c r="G34" i="20"/>
  <c r="H78" i="26" s="1"/>
  <c r="F34" i="20"/>
  <c r="G78" i="26" s="1"/>
  <c r="E34" i="20"/>
  <c r="F78" i="26" s="1"/>
  <c r="E362" i="20"/>
  <c r="F362" i="20"/>
  <c r="G362" i="20"/>
  <c r="H362" i="20"/>
  <c r="E352" i="20"/>
  <c r="F352" i="20"/>
  <c r="G352" i="20"/>
  <c r="H352" i="20"/>
  <c r="E345" i="20"/>
  <c r="F345" i="20"/>
  <c r="G345" i="20"/>
  <c r="H345" i="20"/>
  <c r="E336" i="20"/>
  <c r="F336" i="20"/>
  <c r="G336" i="20"/>
  <c r="H336" i="20"/>
  <c r="E323" i="20"/>
  <c r="F323" i="20"/>
  <c r="G323" i="20"/>
  <c r="H323" i="20"/>
  <c r="E314" i="20"/>
  <c r="F314" i="20"/>
  <c r="G314" i="20"/>
  <c r="H314" i="20"/>
  <c r="E309" i="20"/>
  <c r="F309" i="20"/>
  <c r="G309" i="20"/>
  <c r="H309" i="20"/>
  <c r="F249" i="20"/>
  <c r="G249" i="20"/>
  <c r="H249" i="20"/>
  <c r="F241" i="20"/>
  <c r="G241" i="20"/>
  <c r="E241" i="20"/>
  <c r="F233" i="20"/>
  <c r="G233" i="20"/>
  <c r="H233" i="20"/>
  <c r="G225" i="20"/>
  <c r="H225" i="20"/>
  <c r="E277" i="20"/>
  <c r="F277" i="20"/>
  <c r="G277" i="20"/>
  <c r="F80" i="26" l="1"/>
  <c r="F86" i="26" s="1"/>
  <c r="I80" i="26"/>
  <c r="I86" i="26" s="1"/>
  <c r="H80" i="26"/>
  <c r="H86" i="26" s="1"/>
  <c r="G80" i="26"/>
  <c r="G86" i="26" s="1"/>
  <c r="K62" i="40"/>
  <c r="L59" i="40" s="1"/>
  <c r="K71" i="40"/>
  <c r="K74" i="40" s="1"/>
  <c r="J77" i="40"/>
  <c r="J80" i="40" s="1"/>
  <c r="K44" i="40"/>
  <c r="L41" i="40" s="1"/>
  <c r="K53" i="40"/>
  <c r="E315" i="20"/>
  <c r="E338" i="20" s="1"/>
  <c r="F315" i="20"/>
  <c r="F338" i="20" s="1"/>
  <c r="G315" i="20"/>
  <c r="G338" i="20" s="1"/>
  <c r="E103" i="20"/>
  <c r="H315" i="20"/>
  <c r="H338" i="20" s="1"/>
  <c r="E48" i="20"/>
  <c r="E57" i="20" s="1"/>
  <c r="H295" i="20"/>
  <c r="H297" i="20" s="1"/>
  <c r="H48" i="20"/>
  <c r="H57" i="20" s="1"/>
  <c r="E86" i="20"/>
  <c r="F86" i="20"/>
  <c r="F103" i="20"/>
  <c r="H86" i="20"/>
  <c r="G103" i="20"/>
  <c r="E295" i="20"/>
  <c r="E297" i="20" s="1"/>
  <c r="H103" i="20"/>
  <c r="F295" i="20"/>
  <c r="F297" i="20" s="1"/>
  <c r="G86" i="20"/>
  <c r="G48" i="20"/>
  <c r="G57" i="20" s="1"/>
  <c r="F48" i="20"/>
  <c r="F57" i="20" s="1"/>
  <c r="G295" i="20"/>
  <c r="G297" i="20" s="1"/>
  <c r="K77" i="40" l="1"/>
  <c r="K80" i="40" s="1"/>
  <c r="L62" i="40"/>
  <c r="M59" i="40" s="1"/>
  <c r="L71" i="40"/>
  <c r="L74" i="40" s="1"/>
  <c r="K56" i="40"/>
  <c r="L44" i="40"/>
  <c r="M41" i="40" s="1"/>
  <c r="L53" i="40"/>
  <c r="L77" i="40" s="1"/>
  <c r="E104" i="20"/>
  <c r="H104" i="20"/>
  <c r="F104" i="20"/>
  <c r="G104" i="20"/>
  <c r="L80" i="40" l="1"/>
  <c r="L56" i="40"/>
  <c r="M62" i="40"/>
  <c r="N59" i="40" s="1"/>
  <c r="M71" i="40"/>
  <c r="M74" i="40" s="1"/>
  <c r="M44" i="40"/>
  <c r="N41" i="40" s="1"/>
  <c r="M53" i="40"/>
  <c r="M77" i="40" s="1"/>
  <c r="N62" i="40" l="1"/>
  <c r="O59" i="40" s="1"/>
  <c r="N71" i="40"/>
  <c r="N74" i="40" s="1"/>
  <c r="N44" i="40"/>
  <c r="O41" i="40" s="1"/>
  <c r="N53" i="40"/>
  <c r="M80" i="40"/>
  <c r="M56" i="40"/>
  <c r="N56" i="40" s="1"/>
  <c r="N77" i="40" l="1"/>
  <c r="N80" i="40" s="1"/>
  <c r="O44" i="40"/>
  <c r="O53" i="40"/>
  <c r="O62" i="40"/>
  <c r="O71" i="40"/>
  <c r="O74" i="40" s="1"/>
  <c r="O77" i="40" l="1"/>
  <c r="O80" i="40" s="1"/>
  <c r="O56" i="40"/>
</calcChain>
</file>

<file path=xl/sharedStrings.xml><?xml version="1.0" encoding="utf-8"?>
<sst xmlns="http://schemas.openxmlformats.org/spreadsheetml/2006/main" count="1704" uniqueCount="448">
  <si>
    <t> </t>
  </si>
  <si>
    <t>xx</t>
  </si>
  <si>
    <t>2.   Financial Plan Context</t>
  </si>
  <si>
    <t>Disclaimer</t>
  </si>
  <si>
    <t>The information contained in this document is for general guidance only. It is not professional advice and should not be used, relied upon or treated as a substitute for specific professional advice. Given the changing nature of laws, rules and regulations, and the inherent hazards of electronic communication, there may be delays, omissions or inaccuracies in information contained in this document.</t>
  </si>
  <si>
    <t>2. Financial Plan Context</t>
  </si>
  <si>
    <t>This section describes the context and external / internal environment and consideration in determining the 10 year financial projections and assumptions.</t>
  </si>
  <si>
    <t>Examples:</t>
  </si>
  <si>
    <t>3. Financial Plan Statements</t>
  </si>
  <si>
    <t>Comprehensive Income Statement</t>
  </si>
  <si>
    <t>Balance Sheet</t>
  </si>
  <si>
    <t>Statement of Cash Flows</t>
  </si>
  <si>
    <t>Statement of Capital Works</t>
  </si>
  <si>
    <t>Statement of Human Resources</t>
  </si>
  <si>
    <t>3.1 Comprehensive Income Statement</t>
  </si>
  <si>
    <t>Forecast Actual</t>
  </si>
  <si>
    <t>2021/22</t>
  </si>
  <si>
    <t>2022/23</t>
  </si>
  <si>
    <t>2023/24</t>
  </si>
  <si>
    <t>2024/25</t>
  </si>
  <si>
    <t>2025/26</t>
  </si>
  <si>
    <t>2026/27</t>
  </si>
  <si>
    <t>2027/28</t>
  </si>
  <si>
    <t>2028/29</t>
  </si>
  <si>
    <t>2029/30</t>
  </si>
  <si>
    <t>2030/31</t>
  </si>
  <si>
    <t>Assumptions</t>
  </si>
  <si>
    <t>$’000</t>
  </si>
  <si>
    <t>Rates and charges</t>
  </si>
  <si>
    <t>4.1.1</t>
  </si>
  <si>
    <t>Statutory fees and fines</t>
  </si>
  <si>
    <t>4.1.2</t>
  </si>
  <si>
    <t>User fees</t>
  </si>
  <si>
    <t>4.1.3</t>
  </si>
  <si>
    <t>Grants - Operating</t>
  </si>
  <si>
    <t>4.1.4</t>
  </si>
  <si>
    <t>Grants - Capital</t>
  </si>
  <si>
    <t>Contributions - monetary</t>
  </si>
  <si>
    <t>4.1.5</t>
  </si>
  <si>
    <t>Contributions - non-monetary</t>
  </si>
  <si>
    <t>Fair value adjustments for investment property</t>
  </si>
  <si>
    <t>Other income</t>
  </si>
  <si>
    <t>4.1.6</t>
  </si>
  <si>
    <t>Expenses</t>
  </si>
  <si>
    <t>Employee costs</t>
  </si>
  <si>
    <t>4.1.7</t>
  </si>
  <si>
    <t>Materials and services</t>
  </si>
  <si>
    <t>4.1.8</t>
  </si>
  <si>
    <t>Depreciation</t>
  </si>
  <si>
    <t>4.1.9</t>
  </si>
  <si>
    <t>Amortisation - intangible assets</t>
  </si>
  <si>
    <t>Amortisation - right of use assets</t>
  </si>
  <si>
    <t>Borrowing costs</t>
  </si>
  <si>
    <t>4.1.10</t>
  </si>
  <si>
    <t>Finance Costs - leases</t>
  </si>
  <si>
    <t>Other expenses</t>
  </si>
  <si>
    <t>4.1.11</t>
  </si>
  <si>
    <t>Total expenses</t>
  </si>
  <si>
    <t>Surplus/(deficit) for the year</t>
  </si>
  <si>
    <t>Other comprehensive income</t>
  </si>
  <si>
    <t>Items that will not be reclassified to surplus or deficit in future periods</t>
  </si>
  <si>
    <t>Net asset revaluation increment /(decrement)</t>
  </si>
  <si>
    <t xml:space="preserve">Share of other comprehensive income of associates and joint ventures </t>
  </si>
  <si>
    <r>
      <t xml:space="preserve">Items that may be reclassified to surplus or deficit in future periods
</t>
    </r>
    <r>
      <rPr>
        <sz val="8"/>
        <rFont val="Arial"/>
        <family val="2"/>
      </rPr>
      <t>(detail as appropriate)</t>
    </r>
  </si>
  <si>
    <t>Total comprehensive result</t>
  </si>
  <si>
    <t>3.2 Balance Sheet</t>
  </si>
  <si>
    <t>Assets</t>
  </si>
  <si>
    <t>Current assets</t>
  </si>
  <si>
    <t>Cash and cash equivalents</t>
  </si>
  <si>
    <t>Trade and other receivables</t>
  </si>
  <si>
    <t>Other financial assets</t>
  </si>
  <si>
    <t>Inventories</t>
  </si>
  <si>
    <t>Non-current assets classified as held for sale</t>
  </si>
  <si>
    <t>Other assets</t>
  </si>
  <si>
    <t>Total current assets</t>
  </si>
  <si>
    <t>Non-current assets</t>
  </si>
  <si>
    <t>Property, infrastructure, plant &amp; equipment</t>
  </si>
  <si>
    <t>Right-of-use assets</t>
  </si>
  <si>
    <t>Investment property</t>
  </si>
  <si>
    <t>Intangible assets</t>
  </si>
  <si>
    <t>Total non-current assets</t>
  </si>
  <si>
    <t>Total assets</t>
  </si>
  <si>
    <t>Liabilities</t>
  </si>
  <si>
    <t>Current liabilities</t>
  </si>
  <si>
    <t>Trade and other payables</t>
  </si>
  <si>
    <t>Trust funds and deposits</t>
  </si>
  <si>
    <t>Provisions</t>
  </si>
  <si>
    <t>Interest-bearing liabilities</t>
  </si>
  <si>
    <t>Lease liabilities</t>
  </si>
  <si>
    <t>Total current liabilities</t>
  </si>
  <si>
    <t>Non-current liabilities</t>
  </si>
  <si>
    <t>Total non-current liabilities</t>
  </si>
  <si>
    <t>Total liabilities</t>
  </si>
  <si>
    <t>Net assets</t>
  </si>
  <si>
    <t>Equity</t>
  </si>
  <si>
    <t>Accumulated surplus</t>
  </si>
  <si>
    <t>Reserves</t>
  </si>
  <si>
    <t>Total equity</t>
  </si>
  <si>
    <t>Statement of Changes in Equity</t>
  </si>
  <si>
    <t>For the four years ending 30 June 2024</t>
  </si>
  <si>
    <t>Total</t>
  </si>
  <si>
    <t>Accumulated Surplus</t>
  </si>
  <si>
    <t>Revaluation Reserve</t>
  </si>
  <si>
    <t>Other Reserves</t>
  </si>
  <si>
    <t>2020 Forecast Actual</t>
  </si>
  <si>
    <t>Balance at beginning of the financial year</t>
  </si>
  <si>
    <t>Impact of adoption of new accounting standards</t>
  </si>
  <si>
    <t>Adjusted opening balance</t>
  </si>
  <si>
    <t>Net asset revaluation increment/(decrement)</t>
  </si>
  <si>
    <t>-</t>
  </si>
  <si>
    <t>Transfers to other reserves</t>
  </si>
  <si>
    <t>Transfers from other reserves</t>
  </si>
  <si>
    <t>Balance at end of the financial year</t>
  </si>
  <si>
    <t>2021 Budget</t>
  </si>
  <si>
    <t>Inflows</t>
  </si>
  <si>
    <t>(Outflows)</t>
  </si>
  <si>
    <t>Cash flows from operating activities</t>
  </si>
  <si>
    <t xml:space="preserve">Statutory fees and fines </t>
  </si>
  <si>
    <t>Grants - operating</t>
  </si>
  <si>
    <t>Grants - capital</t>
  </si>
  <si>
    <t>Interest received</t>
  </si>
  <si>
    <t>Dividends received</t>
  </si>
  <si>
    <t>Trust funds and deposits taken</t>
  </si>
  <si>
    <t>Other receipts</t>
  </si>
  <si>
    <t>Net GST refund / payment</t>
  </si>
  <si>
    <t>Short-term, low value and variable lease payments</t>
  </si>
  <si>
    <t>Trust funds and deposits repaid</t>
  </si>
  <si>
    <t>Other payments</t>
  </si>
  <si>
    <t xml:space="preserve">Net cash provided by/(used in) operating activities </t>
  </si>
  <si>
    <t>Cash flows from investing activities</t>
  </si>
  <si>
    <t xml:space="preserve">Payments for property, infrastructure, plant and equipment </t>
  </si>
  <si>
    <t xml:space="preserve">Proceeds from sale of property, infrastructure, plant and equipment </t>
  </si>
  <si>
    <t>Payments for investments</t>
  </si>
  <si>
    <t>Proceeds from sale of investments</t>
  </si>
  <si>
    <t xml:space="preserve">Payments of loans and advances </t>
  </si>
  <si>
    <t xml:space="preserve">Net cash provided by/ (used in) investing activities </t>
  </si>
  <si>
    <t xml:space="preserve">Cash flows from financing activities </t>
  </si>
  <si>
    <t xml:space="preserve">Finance costs </t>
  </si>
  <si>
    <t xml:space="preserve">Proceeds from borrowings </t>
  </si>
  <si>
    <t xml:space="preserve">Repayment of borrowings </t>
  </si>
  <si>
    <t>Interest paid - lease liability</t>
  </si>
  <si>
    <t>Repayment of lease liabilities</t>
  </si>
  <si>
    <t xml:space="preserve">Net cash provided by/(used in) financing activities </t>
  </si>
  <si>
    <t xml:space="preserve">Net increase/(decrease) in cash &amp; cash equivalents </t>
  </si>
  <si>
    <t xml:space="preserve">Cash and cash equivalents at the beginning of the financial year </t>
  </si>
  <si>
    <t xml:space="preserve">Cash and cash equivalents at the end of the financial year </t>
  </si>
  <si>
    <t>Property</t>
  </si>
  <si>
    <t>Land</t>
  </si>
  <si>
    <t>Land improvements</t>
  </si>
  <si>
    <t>Total land</t>
  </si>
  <si>
    <t>Buildings</t>
  </si>
  <si>
    <t>Heritage buildings</t>
  </si>
  <si>
    <t>Building improvements</t>
  </si>
  <si>
    <t>Leasehold improvements</t>
  </si>
  <si>
    <t>Total buildings</t>
  </si>
  <si>
    <t>Total property</t>
  </si>
  <si>
    <t>Plant and equipment</t>
  </si>
  <si>
    <t>Heritage plant and equipment</t>
  </si>
  <si>
    <t>Plant, machinery and equipment</t>
  </si>
  <si>
    <t>Fixtures, fittings and furniture</t>
  </si>
  <si>
    <t>Computers and telecommunications</t>
  </si>
  <si>
    <t>Library books</t>
  </si>
  <si>
    <t>Total plant and equipment</t>
  </si>
  <si>
    <t>Infrastructure</t>
  </si>
  <si>
    <t>Roads</t>
  </si>
  <si>
    <t>Bridges</t>
  </si>
  <si>
    <t>Footpaths and cycleways</t>
  </si>
  <si>
    <t>Drainage</t>
  </si>
  <si>
    <t>Recreational, leisure and community facilities</t>
  </si>
  <si>
    <t>Waste management</t>
  </si>
  <si>
    <t>Parks, open space and streetscapes</t>
  </si>
  <si>
    <t>Aerodromes</t>
  </si>
  <si>
    <t>Off street car parks</t>
  </si>
  <si>
    <t>Other infrastructure</t>
  </si>
  <si>
    <t>Total infrastructure</t>
  </si>
  <si>
    <t>Total capital works expenditure</t>
  </si>
  <si>
    <t>Represented by:</t>
  </si>
  <si>
    <t>New asset expenditure</t>
  </si>
  <si>
    <t>Asset renewal expenditure</t>
  </si>
  <si>
    <t>Asset expansion expenditure</t>
  </si>
  <si>
    <t>Asset upgrade expenditure</t>
  </si>
  <si>
    <t>Funding sources represented by:</t>
  </si>
  <si>
    <t>Grants</t>
  </si>
  <si>
    <t>Contributions</t>
  </si>
  <si>
    <t>Council cash</t>
  </si>
  <si>
    <t>Borrowings</t>
  </si>
  <si>
    <t>Staff expenditure</t>
  </si>
  <si>
    <t>Total staff expenditure</t>
  </si>
  <si>
    <t xml:space="preserve">Total staff expenditure </t>
  </si>
  <si>
    <t>Staff numbers</t>
  </si>
  <si>
    <t>FTE</t>
  </si>
  <si>
    <t>Total staff numbers</t>
  </si>
  <si>
    <t>Employees</t>
  </si>
  <si>
    <t>Full Time</t>
  </si>
  <si>
    <t>$'000</t>
  </si>
  <si>
    <t>Total permanent staff expenditure</t>
  </si>
  <si>
    <t>Capitalised labour costs</t>
  </si>
  <si>
    <t>Total staff</t>
  </si>
  <si>
    <t>Description and table of annual escalations, for the 10 year period,  for each income and expenditure line item contained in the Comprehensive Income Statement.</t>
  </si>
  <si>
    <t>Escalation Factors                  % movement</t>
  </si>
  <si>
    <t>CPI</t>
  </si>
  <si>
    <t>Growth</t>
  </si>
  <si>
    <t>Depreciation &amp; Amortisation</t>
  </si>
  <si>
    <t>Unrestricted cash</t>
  </si>
  <si>
    <t>G14</t>
  </si>
  <si>
    <r>
      <t> </t>
    </r>
    <r>
      <rPr>
        <b/>
        <sz val="8"/>
        <color theme="0"/>
        <rFont val="Arial"/>
        <family val="2"/>
      </rPr>
      <t>Indicator</t>
    </r>
  </si>
  <si>
    <t>Measure</t>
  </si>
  <si>
    <t>Notes</t>
  </si>
  <si>
    <t>Trend</t>
  </si>
  <si>
    <t>+/o/-</t>
  </si>
  <si>
    <t>Adjusted underlying result</t>
  </si>
  <si>
    <t>Adjusted underlying surplus (deficit) / Adjusted underlying revenue</t>
  </si>
  <si>
    <t>%</t>
  </si>
  <si>
    <t>+</t>
  </si>
  <si>
    <t>Liquidity</t>
  </si>
  <si>
    <t>Working Capital</t>
  </si>
  <si>
    <t>Current assets / current liabilities</t>
  </si>
  <si>
    <t>o</t>
  </si>
  <si>
    <t>Unrestricted cash / current liabilities</t>
  </si>
  <si>
    <t>Obligations</t>
  </si>
  <si>
    <t>Loans and borrowings</t>
  </si>
  <si>
    <t>Interest bearing loans and borrowings / rate revenue</t>
  </si>
  <si>
    <t>Interest and principal repayments on interest bearing loans and borrowings / rate revenue</t>
  </si>
  <si>
    <t>Indebtedness</t>
  </si>
  <si>
    <t>Non-current liabilities / own source revenue</t>
  </si>
  <si>
    <t>Asset renewal</t>
  </si>
  <si>
    <t>Stability</t>
  </si>
  <si>
    <t>Rates concentration</t>
  </si>
  <si>
    <t>Rate revenue / adjusted underlying revenue</t>
  </si>
  <si>
    <t>Rates effort</t>
  </si>
  <si>
    <t>Rate revenue / CIV of rateable properties in the municipality</t>
  </si>
  <si>
    <t>Efficiency</t>
  </si>
  <si>
    <t>Expenditure level</t>
  </si>
  <si>
    <t>Total expenses/ no. of property assessments</t>
  </si>
  <si>
    <t>Revenue level</t>
  </si>
  <si>
    <t>Workforce turnover</t>
  </si>
  <si>
    <t>Key to Forecast Trend:</t>
  </si>
  <si>
    <t>+ Forecasts improvement in Council's financial performance/financial position indicator</t>
  </si>
  <si>
    <t>o Forecasts that Council's financial performance/financial position indicator will be steady</t>
  </si>
  <si>
    <t xml:space="preserve"> - Forecasts deterioration in Council's financial performance/financial position indicator</t>
  </si>
  <si>
    <r>
      <t>Notes to indicators</t>
    </r>
    <r>
      <rPr>
        <sz val="8"/>
        <rFont val="Arial"/>
        <family val="2"/>
      </rPr>
      <t xml:space="preserve"> </t>
    </r>
  </si>
  <si>
    <t>1.      Adjusted underlying result</t>
  </si>
  <si>
    <t>&lt;add commentaries as appropriate&gt;</t>
  </si>
  <si>
    <t>2.      Working Capital</t>
  </si>
  <si>
    <t>3.      Unrestricted Cash</t>
  </si>
  <si>
    <t>VAGO Indicators</t>
  </si>
  <si>
    <t xml:space="preserve">This section describes the strategies and plans that support the 10 year financial projections included to the Financial Plan. </t>
  </si>
  <si>
    <t>The total amount borrowed as at 30 June.</t>
  </si>
  <si>
    <t>Interest payment</t>
  </si>
  <si>
    <t>Describe the nature and purpose of each reserve including any usage restrictions.</t>
  </si>
  <si>
    <t>10 Year projection of each reserve fund. Include restrictions to usage.</t>
  </si>
  <si>
    <t>Restricted / Discretionary</t>
  </si>
  <si>
    <t>Public Open Space Reserve</t>
  </si>
  <si>
    <t>Restricted</t>
  </si>
  <si>
    <t>Plant Replacement Reserve</t>
  </si>
  <si>
    <t>Discretionary</t>
  </si>
  <si>
    <t>Loan Repayment Reserve</t>
  </si>
  <si>
    <t>$000's</t>
  </si>
  <si>
    <t>Opening balance</t>
  </si>
  <si>
    <t>Transfer to reserve</t>
  </si>
  <si>
    <t>Transfer from reserve</t>
  </si>
  <si>
    <t>Closing balance</t>
  </si>
  <si>
    <t>Development Contributions  Reserve</t>
  </si>
  <si>
    <t>Adjusted Underlying Result</t>
  </si>
  <si>
    <t>Forecast / Actual</t>
  </si>
  <si>
    <t>Total Income</t>
  </si>
  <si>
    <t>Less non-operating income and expenses</t>
  </si>
  <si>
    <t>Grants - Capital (non-recurrent)</t>
  </si>
  <si>
    <t>Contributions - monetary (capital)</t>
  </si>
  <si>
    <t>Adjusted underlying surplus/(deficit)</t>
  </si>
  <si>
    <t>Plus New loans</t>
  </si>
  <si>
    <t>Less Principal repayment</t>
  </si>
  <si>
    <t xml:space="preserve">Reserves Summary </t>
  </si>
  <si>
    <t>2.1 Financial Policy Statements</t>
  </si>
  <si>
    <t>Policy Statement</t>
  </si>
  <si>
    <t>Target</t>
  </si>
  <si>
    <t>Adjusted underlying result greater than $0</t>
  </si>
  <si>
    <t>Current Assets / Current Liabilities greater than 1.25</t>
  </si>
  <si>
    <t xml:space="preserve">Consistent underlying surplus results </t>
  </si>
  <si>
    <t>Capital Outlays as a % of Own Source Revenue to remain above 30%</t>
  </si>
  <si>
    <t xml:space="preserve">Ensure Council maintains sufficient working capital to meet its debt obligations as they fall due. </t>
  </si>
  <si>
    <t>Unrestricted cash / current liabilities to be maintained above 80%</t>
  </si>
  <si>
    <t>Asset renewal and upgrade expenses / Depreciation above 100%</t>
  </si>
  <si>
    <t>That Council applies loan funding to new capital and maintains total borrowings in line with rate income and growth of the municipality.</t>
  </si>
  <si>
    <t>Allocate adequate funds towards renewal capital in order to replace assets and infrastructure as they reach the end of their service life.</t>
  </si>
  <si>
    <t>Council generates sufficient revenue from rates plus fees and charges to ensure a consistent funding for new and renewal capital.</t>
  </si>
  <si>
    <t>Performance Indicator</t>
  </si>
  <si>
    <t>Below 5%</t>
  </si>
  <si>
    <t>Below 10%</t>
  </si>
  <si>
    <t>Total borrowings / Rate revenue</t>
  </si>
  <si>
    <t>Debt servicing / Rate revenue</t>
  </si>
  <si>
    <t>Debt committment / Rate revenue</t>
  </si>
  <si>
    <t>Indebtedness / Own source revenue</t>
  </si>
  <si>
    <t>4.   Financial Performance Indicators</t>
  </si>
  <si>
    <t>5.   Strategies and Plans</t>
  </si>
  <si>
    <t xml:space="preserve">2.3 Assumptions to the financial plan statements </t>
  </si>
  <si>
    <t>Reserves Summary</t>
  </si>
  <si>
    <t>Restricted &amp; Discretionary</t>
  </si>
  <si>
    <t>Total Discretionary</t>
  </si>
  <si>
    <t>Total Restricted</t>
  </si>
  <si>
    <t>Model Financial Plan Reports</t>
  </si>
  <si>
    <t>Department</t>
  </si>
  <si>
    <t>Asset Management</t>
  </si>
  <si>
    <t>City Services</t>
  </si>
  <si>
    <t>Community Services</t>
  </si>
  <si>
    <t>Corporate Services</t>
  </si>
  <si>
    <t>Culture and Leisure</t>
  </si>
  <si>
    <t>Environment and Amenity</t>
  </si>
  <si>
    <t>Strategy and Governance</t>
  </si>
  <si>
    <t>Casuals, temporary and other expenditure</t>
  </si>
  <si>
    <t xml:space="preserve">3.3 Statement of Changes in Equity </t>
  </si>
  <si>
    <t>3.4 Statement of Cash Flows</t>
  </si>
  <si>
    <t>3.5 Statement of Capital Works</t>
  </si>
  <si>
    <t>3.6 Statement of Human Resources</t>
  </si>
  <si>
    <t>&lt;&lt;detail organisation structure as appropriate&gt;&gt;</t>
  </si>
  <si>
    <t>Permanent - Full time</t>
  </si>
  <si>
    <t>Permanent - Part time</t>
  </si>
  <si>
    <t>Total &lt;&lt;detail organisational structure as appropriate&gt;&gt;</t>
  </si>
  <si>
    <t>Total borrowings / Rate revenue to remain below 60%</t>
  </si>
  <si>
    <t>Below 60%</t>
  </si>
  <si>
    <t>Council maintains sufficient unrestricted cash to ensure ongoing liquidity as well as to address unforeseen cash imposts if required.</t>
  </si>
  <si>
    <t>Operating position</t>
  </si>
  <si>
    <t>Asset renewal and upgrade expense / Asset depreciation</t>
  </si>
  <si>
    <t>Sustainable Capacity</t>
  </si>
  <si>
    <t>Population</t>
  </si>
  <si>
    <t>Total expenses/ Municipal population</t>
  </si>
  <si>
    <t>Value of infrastructure / Municipal population</t>
  </si>
  <si>
    <t>Municipal population / Kilometres of local roads</t>
  </si>
  <si>
    <t>Own-source revenue</t>
  </si>
  <si>
    <t>Own source revenue / Municipal population</t>
  </si>
  <si>
    <t>Recurrent grants</t>
  </si>
  <si>
    <t>Recurrent grants / Municipal population</t>
  </si>
  <si>
    <t>(optional)</t>
  </si>
  <si>
    <t>The following table highlights Council’s projected performance across a range of key financial performance indicators. These indicators provide an analysis of Council’s 10 year financial projections and should be interpreted in the context of the organisation’s objectives and financial management principles.</t>
  </si>
  <si>
    <t>The following table shows how the adjusted underlying result has been calculated.</t>
  </si>
  <si>
    <t>Calculation of Adjusted Underlying surplus / (deficit)</t>
  </si>
  <si>
    <t xml:space="preserve">Acknowledgements </t>
  </si>
  <si>
    <t xml:space="preserve">Author </t>
  </si>
  <si>
    <t>4. Financial performance indicators</t>
  </si>
  <si>
    <t>1.  Title Page</t>
  </si>
  <si>
    <t xml:space="preserve">5. Strategies and Plans </t>
  </si>
  <si>
    <t>5.1 Borrowing Strategy</t>
  </si>
  <si>
    <t>5.1.1 Current Debt Position</t>
  </si>
  <si>
    <t>5.1.2 Future Borrowing Requirements</t>
  </si>
  <si>
    <t>5.2 Reserves  Strategy</t>
  </si>
  <si>
    <t>5.2.1 Current Reserves</t>
  </si>
  <si>
    <t>5.2.2 Reserve Usage Projections</t>
  </si>
  <si>
    <t>2.2 Strategic Actions</t>
  </si>
  <si>
    <t>Select Year</t>
  </si>
  <si>
    <t>2022/23 to 2031/32</t>
  </si>
  <si>
    <t>2023/24 to 2032/33</t>
  </si>
  <si>
    <t>2024/25 to 2033/34</t>
  </si>
  <si>
    <t>2025/26 to 2034/35</t>
  </si>
  <si>
    <t>2026/27 to 2035/36</t>
  </si>
  <si>
    <t>2027/28 to 2036/37</t>
  </si>
  <si>
    <t>2028/29 to 2037/38</t>
  </si>
  <si>
    <t>2029/30 to 2038/39</t>
  </si>
  <si>
    <t>2030/31 to 2039/40</t>
  </si>
  <si>
    <t>2031/32 to 2040/41</t>
  </si>
  <si>
    <t>2032/33 to 2041/42</t>
  </si>
  <si>
    <t>2033/34 to 2042/43</t>
  </si>
  <si>
    <t>2034/35 to 2043/44</t>
  </si>
  <si>
    <t>2035/36 to 2044/45</t>
  </si>
  <si>
    <t>Period</t>
  </si>
  <si>
    <t>Yr 0</t>
  </si>
  <si>
    <t>Yr 1</t>
  </si>
  <si>
    <t>Yr 2</t>
  </si>
  <si>
    <t>Yr 3</t>
  </si>
  <si>
    <t>Yr 4</t>
  </si>
  <si>
    <t>Yr 5</t>
  </si>
  <si>
    <t>Yr 6</t>
  </si>
  <si>
    <t>Yr 7</t>
  </si>
  <si>
    <t>Yr 8</t>
  </si>
  <si>
    <t>Yr 9</t>
  </si>
  <si>
    <t>Yr 10</t>
  </si>
  <si>
    <t>2031/32</t>
  </si>
  <si>
    <t>2032/33</t>
  </si>
  <si>
    <t>2033/34</t>
  </si>
  <si>
    <t>2034/35</t>
  </si>
  <si>
    <t>2035/36</t>
  </si>
  <si>
    <t>2036/37</t>
  </si>
  <si>
    <t>2037/38</t>
  </si>
  <si>
    <t>2038/39</t>
  </si>
  <si>
    <t>2039/40</t>
  </si>
  <si>
    <t>2040/41</t>
  </si>
  <si>
    <t>2041/42</t>
  </si>
  <si>
    <t>2042/43</t>
  </si>
  <si>
    <t>2043/44</t>
  </si>
  <si>
    <t>2044/45</t>
  </si>
  <si>
    <t>Ten year ending</t>
  </si>
  <si>
    <t>Women</t>
  </si>
  <si>
    <t xml:space="preserve">Men </t>
  </si>
  <si>
    <t>Persons of self-described gender</t>
  </si>
  <si>
    <t>New positions</t>
  </si>
  <si>
    <t>Vacant positions</t>
  </si>
  <si>
    <t>Casuals and temporary staff</t>
  </si>
  <si>
    <t>Employee costs - operating</t>
  </si>
  <si>
    <t>Employee costs - capital</t>
  </si>
  <si>
    <t xml:space="preserve">A summary of human resources expenditure categorised according to the organisational structure of Council is included below:							</t>
  </si>
  <si>
    <t>Comprises</t>
  </si>
  <si>
    <t>Permanent</t>
  </si>
  <si>
    <t>Part Time</t>
  </si>
  <si>
    <t>Casual</t>
  </si>
  <si>
    <t>Other employee related expenditure</t>
  </si>
  <si>
    <t>Temporary</t>
  </si>
  <si>
    <t xml:space="preserve">A summary of the number of full time equivalent (FTE) Council staff in relation to the above expenditure is included below:							</t>
  </si>
  <si>
    <t>Unearned income/revenue</t>
  </si>
  <si>
    <t>Total other comprehensive income</t>
  </si>
  <si>
    <t xml:space="preserve">Local Government Victoria (LGV) acknowledges the contribution of the Local Government Finance Professionals (FinPro) towards the initial development of the Model Financial Plan and Better Practice Guide. </t>
  </si>
  <si>
    <t>3.   Financial Plan Statements</t>
  </si>
  <si>
    <t xml:space="preserve">This section defines the measures that demonstrate Council's financial sustainability in order to fund the aspirations of the Community Vision and the Council Plan. </t>
  </si>
  <si>
    <t>Investments in associates, joint arrangements and subsidiaries</t>
  </si>
  <si>
    <t>Loans and advances made</t>
  </si>
  <si>
    <t>Bad and doubtful debts - allowance for impairment losses</t>
  </si>
  <si>
    <t>Prepayments</t>
  </si>
  <si>
    <t>Summary of changes 2022-23</t>
  </si>
  <si>
    <t>Reference</t>
  </si>
  <si>
    <t>Change</t>
  </si>
  <si>
    <t>Throughout</t>
  </si>
  <si>
    <t>Changes tab added</t>
  </si>
  <si>
    <t>Ensuring consistency with Model Financial Report, line item "Bad and doubtful debts" amended to "Bad and doubtful debts - allowance for impairment losses".</t>
  </si>
  <si>
    <t>Ensuring consistency with Model Financial Report, line item added under current assets for "Prepayments".</t>
  </si>
  <si>
    <t xml:space="preserve">All dates have been rolled forward to reflect the 2023-24 budget year and 9 subsequent years. </t>
  </si>
  <si>
    <t>Corrected various spelling, typographical, formatting and other minor issues with the Model Long-term Financial Plan</t>
  </si>
  <si>
    <t>This summary of changes has been included in the Model LTFP workbook, instead of as a separate document like previously.</t>
  </si>
  <si>
    <t>General rates and municipal charges / no. of property assessments</t>
  </si>
  <si>
    <t>Section 4</t>
  </si>
  <si>
    <r>
      <t>Updated the measure for "Revenue Level" as per</t>
    </r>
    <r>
      <rPr>
        <i/>
        <sz val="10"/>
        <rFont val="Arial"/>
        <family val="2"/>
      </rPr>
      <t xml:space="preserve"> Local Government (Planning and Reporting) Amendment Regulations 2022</t>
    </r>
  </si>
  <si>
    <t>3.7    Summary of Planned Human Resources Expenditure</t>
  </si>
  <si>
    <t>Local Government Victoria in the Department of Government Services</t>
  </si>
  <si>
    <t>Income / Revenue</t>
  </si>
  <si>
    <t>Ensuring consistency with the Model Financial Report the sub-heading "Income" has been changed to "Income / Revenue" and the sub-total "Total income" has been changed to "Total income / revenue". This better reflects the distinction between income recognised under AASB 1058 Income of Not-for-profit entities and revenue recognised under AASB 15 Revenue from contracts with customers.</t>
  </si>
  <si>
    <t>Financial Plan for the period</t>
  </si>
  <si>
    <t>Number of permanent staff resignations &amp; terminations / average number of permanent staff for the financial year</t>
  </si>
  <si>
    <t>8.      Rates concentration</t>
  </si>
  <si>
    <t>4.      Loans and borrowings to rates</t>
  </si>
  <si>
    <t>5.      Loans and borrowings repayments to rates</t>
  </si>
  <si>
    <t>6.      Indebtedness</t>
  </si>
  <si>
    <t>7.      Asset renewal</t>
  </si>
  <si>
    <t>9.      Rates effort</t>
  </si>
  <si>
    <t>10.      Expenditure level</t>
  </si>
  <si>
    <t>11.      Revenue level</t>
  </si>
  <si>
    <t>Note references added for all financial performance indicators for consistency with Model Budget presentation.</t>
  </si>
  <si>
    <t>&lt;&lt; refer to Financial Plan Better Practice Guide for examples of Strategic Actions &gt;&gt;</t>
  </si>
  <si>
    <t>Net gain (or loss) on disposal of property, infrastructure, plant and equipment</t>
  </si>
  <si>
    <t xml:space="preserve">Share of net profits (or loss) of associates and joint ventures </t>
  </si>
  <si>
    <t>Total income / revenue</t>
  </si>
  <si>
    <r>
      <t xml:space="preserve">The Model Finanacial Plan, including financial statements, has been prepared in accordance with the requirements of the </t>
    </r>
    <r>
      <rPr>
        <i/>
        <sz val="10"/>
        <rFont val="Arial"/>
        <family val="2"/>
      </rPr>
      <t>Local Government Act 2020</t>
    </r>
    <r>
      <rPr>
        <sz val="10"/>
        <rFont val="Arial"/>
        <family val="2"/>
      </rPr>
      <t xml:space="preserve"> and the </t>
    </r>
    <r>
      <rPr>
        <i/>
        <sz val="10"/>
        <rFont val="Arial"/>
        <family val="2"/>
      </rPr>
      <t>Local Government (Planning and Reporting) Regulations 2020</t>
    </r>
    <r>
      <rPr>
        <sz val="10"/>
        <rFont val="Arial"/>
        <family val="2"/>
      </rPr>
      <t xml:space="preserve">. While every effort has been made to ensure that the information contained in this document has been accurate and complies with relevant Victorian legislation, each Council remains responsible to ensure that the Financial Plan they prepare is compliant with all statutory requirements.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</si>
</sst>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44" formatCode="_-&quot;$&quot;* #,##0.00_-;\-&quot;$&quot;* #,##0.00_-;_-&quot;$&quot;* &quot;-&quot;??_-;_-@_-"/>
    <numFmt numFmtId="43" formatCode="_-* #,##0.00_-;\-* #,##0.00_-;_-* &quot;-&quot;??_-;_-@_-"/>
    <numFmt numFmtId="164" formatCode="_(&quot;$&quot;* #,##0.00_);_(&quot;$&quot;* \(#,##0.00\);_(&quot;$&quot;* &quot;-&quot;??_);_(@_)"/>
    <numFmt numFmtId="165" formatCode="&quot;$&quot;#,##0_);[Red]\(&quot;$&quot;#,##0\)"/>
    <numFmt numFmtId="166" formatCode="_(* #,##0.00_);_(* \(#,##0.00\);_(* &quot;-&quot;??_);_(@_)"/>
    <numFmt numFmtId="167" formatCode="_-* #,##0_-;\-* #,##0_-;_-* &quot;-&quot;??_-;_-@_-"/>
    <numFmt numFmtId="168" formatCode="#,##0;\(#,##0\);\-"/>
    <numFmt numFmtId="169" formatCode="&quot;$&quot;#,##0"/>
    <numFmt numFmtId="170" formatCode="#,##0.0"/>
    <numFmt numFmtId="171" formatCode="_(* #,##0_);_(* \(#,##0\);_(* &quot;-&quot;??_);_(@_)"/>
  </numFmts>
  <fonts count="6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2"/>
      <color theme="1"/>
      <name val="Arial"/>
      <family val="2"/>
    </font>
    <font>
      <sz val="11"/>
      <color theme="1"/>
      <name val="Calibri"/>
      <family val="2"/>
      <scheme val="minor"/>
    </font>
    <font>
      <sz val="11"/>
      <color theme="1"/>
      <name val="Calibri"/>
      <family val="2"/>
      <scheme val="minor"/>
    </font>
    <font>
      <sz val="10"/>
      <name val="Arial"/>
      <family val="2"/>
    </font>
    <font>
      <sz val="11"/>
      <name val="Arial"/>
      <family val="2"/>
    </font>
    <font>
      <b/>
      <sz val="11"/>
      <name val="Arial"/>
      <family val="2"/>
    </font>
    <font>
      <b/>
      <sz val="12"/>
      <color indexed="56"/>
      <name val="Arial"/>
      <family val="2"/>
    </font>
    <font>
      <b/>
      <sz val="10"/>
      <name val="Arial"/>
      <family val="2"/>
    </font>
    <font>
      <sz val="8"/>
      <name val="Arial"/>
      <family val="2"/>
    </font>
    <font>
      <sz val="12"/>
      <name val="Arial"/>
      <family val="2"/>
    </font>
    <font>
      <i/>
      <sz val="10"/>
      <name val="Arial"/>
      <family val="2"/>
    </font>
    <font>
      <sz val="10"/>
      <color indexed="9"/>
      <name val="Arial"/>
      <family val="2"/>
    </font>
    <font>
      <b/>
      <sz val="12"/>
      <name val="Arial"/>
      <family val="2"/>
    </font>
    <font>
      <b/>
      <sz val="10"/>
      <color theme="0"/>
      <name val="Arial"/>
      <family val="2"/>
    </font>
    <font>
      <sz val="10"/>
      <color theme="8" tint="0.59999389629810485"/>
      <name val="Arial"/>
      <family val="2"/>
    </font>
    <font>
      <b/>
      <sz val="14"/>
      <color theme="0" tint="-0.499984740745262"/>
      <name val="Arial"/>
      <family val="2"/>
    </font>
    <font>
      <sz val="13"/>
      <color theme="0" tint="-0.499984740745262"/>
      <name val="Arial"/>
      <family val="2"/>
    </font>
    <font>
      <b/>
      <sz val="14"/>
      <color rgb="FFC00000"/>
      <name val="Arial"/>
      <family val="2"/>
    </font>
    <font>
      <b/>
      <sz val="14"/>
      <name val="Arial"/>
      <family val="2"/>
    </font>
    <font>
      <b/>
      <sz val="8"/>
      <color theme="0"/>
      <name val="Arial"/>
      <family val="2"/>
    </font>
    <font>
      <b/>
      <sz val="8"/>
      <name val="Arial"/>
      <family val="2"/>
    </font>
    <font>
      <sz val="8"/>
      <color theme="0"/>
      <name val="Arial"/>
      <family val="2"/>
    </font>
    <font>
      <sz val="8"/>
      <name val="Times New Roman"/>
      <family val="1"/>
    </font>
    <font>
      <b/>
      <i/>
      <sz val="8"/>
      <name val="Arial"/>
      <family val="2"/>
    </font>
    <font>
      <b/>
      <sz val="8"/>
      <color rgb="FFC00000"/>
      <name val="Arial"/>
      <family val="2"/>
    </font>
    <font>
      <sz val="8"/>
      <name val="Book Antiqua"/>
      <family val="1"/>
    </font>
    <font>
      <b/>
      <sz val="12"/>
      <color rgb="FFC00000"/>
      <name val="Arial"/>
      <family val="2"/>
    </font>
    <font>
      <b/>
      <sz val="10"/>
      <color theme="0" tint="-0.499984740745262"/>
      <name val="Arial"/>
      <family val="2"/>
    </font>
    <font>
      <b/>
      <sz val="9"/>
      <color rgb="FF363534"/>
      <name val="Arial"/>
      <family val="2"/>
    </font>
    <font>
      <sz val="9"/>
      <color rgb="FF363534"/>
      <name val="Arial"/>
      <family val="2"/>
    </font>
    <font>
      <u/>
      <sz val="10"/>
      <color theme="10"/>
      <name val="Arial"/>
      <family val="2"/>
    </font>
    <font>
      <b/>
      <i/>
      <sz val="10"/>
      <color rgb="FFFF0000"/>
      <name val="Arial"/>
      <family val="2"/>
    </font>
    <font>
      <b/>
      <sz val="24"/>
      <name val="Arial"/>
      <family val="2"/>
    </font>
    <font>
      <sz val="10"/>
      <color theme="0"/>
      <name val="Arial"/>
      <family val="2"/>
    </font>
    <font>
      <b/>
      <sz val="11"/>
      <color theme="0"/>
      <name val="Arial"/>
      <family val="2"/>
    </font>
    <font>
      <b/>
      <sz val="14"/>
      <color theme="0"/>
      <name val="Arial"/>
      <family val="2"/>
    </font>
    <font>
      <b/>
      <sz val="9"/>
      <color theme="0"/>
      <name val="Arial"/>
      <family val="2"/>
    </font>
    <font>
      <b/>
      <sz val="12"/>
      <color theme="0"/>
      <name val="Arial"/>
      <family val="2"/>
    </font>
    <font>
      <b/>
      <i/>
      <sz val="8"/>
      <name val="Arial Narrow"/>
      <family val="2"/>
    </font>
    <font>
      <b/>
      <sz val="10"/>
      <name val="Arial Narrow"/>
      <family val="2"/>
    </font>
    <font>
      <sz val="8"/>
      <color rgb="FFFF0000"/>
      <name val="Arial"/>
      <family val="2"/>
    </font>
    <font>
      <b/>
      <sz val="8"/>
      <name val="Arial Narrow"/>
      <family val="2"/>
    </font>
    <font>
      <sz val="8"/>
      <color theme="0"/>
      <name val="Arial Narrow"/>
      <family val="2"/>
    </font>
    <font>
      <sz val="8"/>
      <color theme="0"/>
      <name val="Calibri"/>
      <family val="2"/>
      <scheme val="minor"/>
    </font>
    <font>
      <b/>
      <sz val="8"/>
      <color theme="0"/>
      <name val="Arial Narrow"/>
      <family val="2"/>
    </font>
    <font>
      <sz val="8"/>
      <name val="Arial Narrow"/>
      <family val="2"/>
    </font>
    <font>
      <sz val="8"/>
      <color theme="1"/>
      <name val="Calibri"/>
      <family val="2"/>
      <scheme val="minor"/>
    </font>
    <font>
      <sz val="10"/>
      <color rgb="FFFF0000"/>
      <name val="Arial"/>
      <family val="2"/>
    </font>
    <font>
      <b/>
      <sz val="10"/>
      <color rgb="FFFF0000"/>
      <name val="Arial"/>
      <family val="2"/>
    </font>
    <font>
      <b/>
      <sz val="8"/>
      <color rgb="FFFF0000"/>
      <name val="Arial"/>
      <family val="2"/>
    </font>
    <font>
      <sz val="11"/>
      <color rgb="FFFF0000"/>
      <name val="Arial"/>
      <family val="2"/>
    </font>
    <font>
      <sz val="10"/>
      <name val="Arial"/>
      <family val="2"/>
    </font>
    <font>
      <b/>
      <sz val="10"/>
      <color rgb="FF62BB46"/>
      <name val="Arial"/>
      <family val="2"/>
    </font>
    <font>
      <b/>
      <sz val="12"/>
      <color rgb="FF62BB46"/>
      <name val="Arial"/>
      <family val="2"/>
    </font>
    <font>
      <b/>
      <sz val="12"/>
      <color rgb="FF100249"/>
      <name val="Arial"/>
      <family val="2"/>
    </font>
    <font>
      <b/>
      <sz val="14"/>
      <color theme="9"/>
      <name val="Arial"/>
      <family val="2"/>
    </font>
    <font>
      <b/>
      <sz val="12"/>
      <color theme="4"/>
      <name val="Arial"/>
      <family val="2"/>
    </font>
    <font>
      <b/>
      <sz val="10"/>
      <color theme="4"/>
      <name val="Arial"/>
      <family val="2"/>
    </font>
    <font>
      <b/>
      <sz val="11"/>
      <color theme="4"/>
      <name val="Arial"/>
      <family val="2"/>
    </font>
  </fonts>
  <fills count="1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rgb="FFC00000"/>
        <bgColor indexed="64"/>
      </patternFill>
    </fill>
    <fill>
      <patternFill patternType="solid">
        <fgColor rgb="FFFF8080"/>
        <bgColor indexed="64"/>
      </patternFill>
    </fill>
    <fill>
      <patternFill patternType="solid">
        <fgColor rgb="FF002060"/>
        <bgColor indexed="64"/>
      </patternFill>
    </fill>
    <fill>
      <patternFill patternType="solid">
        <fgColor indexed="65"/>
        <bgColor theme="0"/>
      </patternFill>
    </fill>
    <fill>
      <patternFill patternType="solid">
        <fgColor theme="0"/>
        <bgColor theme="0"/>
      </patternFill>
    </fill>
    <fill>
      <patternFill patternType="solid">
        <fgColor indexed="9"/>
        <bgColor theme="0"/>
      </patternFill>
    </fill>
    <fill>
      <patternFill patternType="solid">
        <fgColor rgb="FFFFFFFF"/>
        <bgColor theme="0"/>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bgColor indexed="64"/>
      </patternFill>
    </fill>
  </fills>
  <borders count="36">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right/>
      <top style="medium">
        <color indexed="64"/>
      </top>
      <bottom/>
      <diagonal/>
    </border>
    <border>
      <left/>
      <right/>
      <top/>
      <bottom style="double">
        <color indexed="64"/>
      </bottom>
      <diagonal/>
    </border>
    <border>
      <left/>
      <right/>
      <top style="thin">
        <color indexed="64"/>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style="double">
        <color indexed="64"/>
      </bottom>
      <diagonal/>
    </border>
    <border>
      <left/>
      <right style="medium">
        <color indexed="64"/>
      </right>
      <top style="thin">
        <color indexed="64"/>
      </top>
      <bottom style="double">
        <color indexed="64"/>
      </bottom>
      <diagonal/>
    </border>
    <border>
      <left/>
      <right/>
      <top style="thin">
        <color rgb="FF000000"/>
      </top>
      <bottom style="thin">
        <color rgb="FF000000"/>
      </bottom>
      <diagonal/>
    </border>
    <border>
      <left/>
      <right style="medium">
        <color indexed="64"/>
      </right>
      <top/>
      <bottom style="medium">
        <color indexed="64"/>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43">
    <xf numFmtId="0" fontId="0" fillId="0" borderId="0"/>
    <xf numFmtId="166" fontId="7" fillId="0" borderId="0" applyFont="0" applyFill="0" applyBorder="0" applyAlignment="0" applyProtection="0"/>
    <xf numFmtId="9" fontId="7" fillId="0" borderId="0" applyFont="0" applyFill="0" applyBorder="0" applyAlignment="0" applyProtection="0"/>
    <xf numFmtId="0" fontId="7" fillId="0" borderId="0"/>
    <xf numFmtId="0" fontId="6" fillId="0" borderId="0"/>
    <xf numFmtId="164" fontId="6" fillId="0" borderId="0" applyFont="0" applyFill="0" applyBorder="0" applyAlignment="0" applyProtection="0"/>
    <xf numFmtId="9" fontId="6" fillId="0" borderId="0" applyFont="0" applyFill="0" applyBorder="0" applyAlignment="0" applyProtection="0"/>
    <xf numFmtId="166" fontId="6"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164" fontId="5" fillId="0" borderId="0" applyFont="0" applyFill="0" applyBorder="0" applyAlignment="0" applyProtection="0"/>
    <xf numFmtId="0" fontId="34" fillId="0" borderId="0" applyNumberForma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0" fontId="4" fillId="0" borderId="0"/>
    <xf numFmtId="44" fontId="4" fillId="0" borderId="0" applyFont="0" applyFill="0" applyBorder="0" applyAlignment="0" applyProtection="0"/>
    <xf numFmtId="43" fontId="4" fillId="0" borderId="0" applyFont="0" applyFill="0" applyBorder="0" applyAlignment="0" applyProtection="0"/>
    <xf numFmtId="0" fontId="3" fillId="0" borderId="0"/>
    <xf numFmtId="43" fontId="3" fillId="0" borderId="0" applyFont="0" applyFill="0" applyBorder="0" applyAlignment="0" applyProtection="0"/>
    <xf numFmtId="0" fontId="55" fillId="0" borderId="0"/>
    <xf numFmtId="0" fontId="34" fillId="0" borderId="0" applyNumberForma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43" fontId="2" fillId="0" borderId="0" applyFont="0" applyFill="0" applyBorder="0" applyAlignment="0" applyProtection="0"/>
    <xf numFmtId="0" fontId="7"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cellStyleXfs>
  <cellXfs count="543">
    <xf numFmtId="0" fontId="0" fillId="0" borderId="0" xfId="0"/>
    <xf numFmtId="0" fontId="8" fillId="0" borderId="0" xfId="0" applyFont="1"/>
    <xf numFmtId="0" fontId="8" fillId="2" borderId="0" xfId="0" applyFont="1" applyFill="1"/>
    <xf numFmtId="0" fontId="0" fillId="0" borderId="0" xfId="0" applyAlignment="1">
      <alignment vertical="top"/>
    </xf>
    <xf numFmtId="0" fontId="10" fillId="2" borderId="0" xfId="0" applyFont="1" applyFill="1" applyAlignment="1">
      <alignment vertical="top"/>
    </xf>
    <xf numFmtId="0" fontId="8" fillId="2" borderId="0" xfId="0" applyFont="1" applyFill="1" applyAlignment="1">
      <alignment vertical="top"/>
    </xf>
    <xf numFmtId="0" fontId="0" fillId="2" borderId="0" xfId="0" applyFill="1" applyAlignment="1">
      <alignment vertical="top"/>
    </xf>
    <xf numFmtId="0" fontId="0" fillId="2" borderId="0" xfId="0" applyFill="1" applyBorder="1" applyAlignment="1">
      <alignment vertical="top"/>
    </xf>
    <xf numFmtId="0" fontId="7" fillId="0" borderId="0" xfId="0" applyFont="1" applyAlignment="1">
      <alignment vertical="top"/>
    </xf>
    <xf numFmtId="0" fontId="0" fillId="2" borderId="0" xfId="0" applyFill="1" applyBorder="1" applyAlignment="1">
      <alignment vertical="top" wrapText="1"/>
    </xf>
    <xf numFmtId="0" fontId="16" fillId="2" borderId="0" xfId="0" applyFont="1" applyFill="1" applyAlignment="1">
      <alignment vertical="top"/>
    </xf>
    <xf numFmtId="0" fontId="7" fillId="2" borderId="0" xfId="0" applyFont="1" applyFill="1" applyAlignment="1">
      <alignment vertical="top"/>
    </xf>
    <xf numFmtId="0" fontId="7" fillId="0" borderId="0" xfId="0" applyFont="1" applyFill="1" applyAlignment="1">
      <alignment vertical="top"/>
    </xf>
    <xf numFmtId="0" fontId="0" fillId="0" borderId="0" xfId="0" applyAlignment="1">
      <alignment vertical="top"/>
    </xf>
    <xf numFmtId="0" fontId="0" fillId="0" borderId="0" xfId="0" applyAlignment="1">
      <alignment vertical="top"/>
    </xf>
    <xf numFmtId="0" fontId="0" fillId="0" borderId="0" xfId="0" applyAlignment="1">
      <alignment vertical="top"/>
    </xf>
    <xf numFmtId="0" fontId="0" fillId="0" borderId="0" xfId="0"/>
    <xf numFmtId="0" fontId="7" fillId="0" borderId="0" xfId="0" applyFont="1"/>
    <xf numFmtId="0" fontId="0" fillId="0" borderId="0" xfId="0" applyAlignment="1">
      <alignment vertical="top"/>
    </xf>
    <xf numFmtId="0" fontId="0" fillId="0" borderId="0" xfId="0" applyAlignment="1">
      <alignment horizontal="left" vertical="top"/>
    </xf>
    <xf numFmtId="0" fontId="0" fillId="2" borderId="0" xfId="0" applyFill="1" applyAlignment="1">
      <alignment horizontal="left" vertical="top"/>
    </xf>
    <xf numFmtId="0" fontId="8" fillId="2" borderId="0" xfId="0" applyFont="1" applyFill="1" applyAlignment="1">
      <alignment horizontal="left" vertical="top"/>
    </xf>
    <xf numFmtId="0" fontId="19" fillId="2" borderId="0" xfId="0" applyFont="1" applyFill="1" applyAlignment="1">
      <alignment vertical="top"/>
    </xf>
    <xf numFmtId="0" fontId="0" fillId="0" borderId="0" xfId="0" applyAlignment="1">
      <alignment vertical="top"/>
    </xf>
    <xf numFmtId="0" fontId="7" fillId="0" borderId="0" xfId="0" applyFont="1" applyAlignment="1">
      <alignment vertical="top"/>
    </xf>
    <xf numFmtId="10" fontId="7" fillId="0" borderId="0" xfId="2" applyNumberFormat="1" applyFont="1" applyAlignment="1">
      <alignment vertical="top"/>
    </xf>
    <xf numFmtId="0" fontId="7" fillId="0" borderId="0" xfId="0" applyFont="1" applyFill="1" applyBorder="1" applyAlignment="1">
      <alignment vertical="top"/>
    </xf>
    <xf numFmtId="0" fontId="0" fillId="2" borderId="0" xfId="0" applyFill="1" applyAlignment="1">
      <alignment horizontal="justify" vertical="top"/>
    </xf>
    <xf numFmtId="0" fontId="0" fillId="0" borderId="0" xfId="0" applyAlignment="1">
      <alignment vertical="top"/>
    </xf>
    <xf numFmtId="0" fontId="0" fillId="0" borderId="0" xfId="0" applyAlignment="1">
      <alignment vertical="top"/>
    </xf>
    <xf numFmtId="0" fontId="7" fillId="0" borderId="0" xfId="0" applyFont="1" applyAlignment="1">
      <alignment vertical="top"/>
    </xf>
    <xf numFmtId="0" fontId="7" fillId="3" borderId="0" xfId="3" applyFill="1"/>
    <xf numFmtId="0" fontId="11" fillId="3" borderId="0" xfId="3" applyFont="1" applyFill="1" applyAlignment="1">
      <alignment horizontal="center" vertical="center" wrapText="1"/>
    </xf>
    <xf numFmtId="0" fontId="7" fillId="3" borderId="0" xfId="3" applyFont="1" applyFill="1" applyAlignment="1">
      <alignment wrapText="1"/>
    </xf>
    <xf numFmtId="0" fontId="11" fillId="3" borderId="0" xfId="3" applyFont="1" applyFill="1" applyAlignment="1">
      <alignment wrapText="1"/>
    </xf>
    <xf numFmtId="0" fontId="18" fillId="3" borderId="0" xfId="3" applyFont="1" applyFill="1" applyAlignment="1">
      <alignment horizontal="center" vertical="center" wrapText="1"/>
    </xf>
    <xf numFmtId="0" fontId="7" fillId="3" borderId="0" xfId="0" applyFont="1" applyFill="1" applyAlignment="1">
      <alignment vertical="center" wrapText="1"/>
    </xf>
    <xf numFmtId="0" fontId="7" fillId="3" borderId="0" xfId="3" applyFont="1" applyFill="1" applyAlignment="1">
      <alignment vertical="center" wrapText="1"/>
    </xf>
    <xf numFmtId="0" fontId="11" fillId="3" borderId="0" xfId="3" applyFont="1" applyFill="1" applyAlignment="1">
      <alignment vertical="center" wrapText="1"/>
    </xf>
    <xf numFmtId="0" fontId="7" fillId="0" borderId="0" xfId="0" applyFont="1" applyAlignment="1">
      <alignment horizontal="justify" vertical="center"/>
    </xf>
    <xf numFmtId="0" fontId="0" fillId="0" borderId="0" xfId="0" applyFill="1" applyBorder="1" applyAlignment="1">
      <alignment vertical="top"/>
    </xf>
    <xf numFmtId="167" fontId="0" fillId="0" borderId="0" xfId="1" applyNumberFormat="1" applyFont="1" applyFill="1" applyBorder="1" applyAlignment="1">
      <alignment vertical="top"/>
    </xf>
    <xf numFmtId="0" fontId="7" fillId="0" borderId="0" xfId="0" applyFont="1" applyFill="1" applyBorder="1" applyAlignment="1">
      <alignment horizontal="left"/>
    </xf>
    <xf numFmtId="0" fontId="7" fillId="0" borderId="0" xfId="0" applyFont="1" applyFill="1" applyAlignment="1">
      <alignment horizontal="left"/>
    </xf>
    <xf numFmtId="0" fontId="14" fillId="0" borderId="0" xfId="0" applyFont="1" applyFill="1" applyAlignment="1">
      <alignment horizontal="left"/>
    </xf>
    <xf numFmtId="168" fontId="7" fillId="0" borderId="0" xfId="0" applyNumberFormat="1" applyFont="1" applyFill="1" applyAlignment="1">
      <alignment horizontal="left"/>
    </xf>
    <xf numFmtId="168" fontId="7" fillId="0" borderId="0" xfId="0" applyNumberFormat="1" applyFont="1" applyFill="1" applyBorder="1" applyAlignment="1">
      <alignment horizontal="left"/>
    </xf>
    <xf numFmtId="0" fontId="20" fillId="0" borderId="0" xfId="0" applyFont="1" applyFill="1" applyAlignment="1">
      <alignment horizontal="left"/>
    </xf>
    <xf numFmtId="3" fontId="7" fillId="0" borderId="0" xfId="0" applyNumberFormat="1" applyFont="1" applyFill="1" applyAlignment="1">
      <alignment horizontal="left"/>
    </xf>
    <xf numFmtId="3" fontId="7" fillId="0" borderId="0" xfId="0" applyNumberFormat="1" applyFont="1" applyFill="1" applyBorder="1" applyAlignment="1">
      <alignment horizontal="left"/>
    </xf>
    <xf numFmtId="0" fontId="14" fillId="0" borderId="0" xfId="0" applyFont="1" applyFill="1" applyBorder="1" applyAlignment="1">
      <alignment horizontal="left"/>
    </xf>
    <xf numFmtId="0" fontId="15" fillId="0" borderId="0" xfId="0" applyFont="1" applyFill="1" applyBorder="1" applyAlignment="1">
      <alignment horizontal="left"/>
    </xf>
    <xf numFmtId="0" fontId="7" fillId="0" borderId="0" xfId="0" applyFont="1" applyAlignment="1">
      <alignment vertical="top"/>
    </xf>
    <xf numFmtId="0" fontId="7" fillId="3" borderId="0" xfId="3" applyFont="1" applyFill="1" applyBorder="1" applyAlignment="1">
      <alignment horizontal="center" vertical="center" wrapText="1"/>
    </xf>
    <xf numFmtId="0" fontId="17" fillId="0" borderId="0" xfId="3" applyFont="1" applyFill="1" applyBorder="1" applyAlignment="1">
      <alignment horizontal="center" vertical="center"/>
    </xf>
    <xf numFmtId="0" fontId="17" fillId="3" borderId="0" xfId="3" applyFont="1" applyFill="1" applyBorder="1" applyAlignment="1">
      <alignment horizontal="center" vertical="center"/>
    </xf>
    <xf numFmtId="0" fontId="7" fillId="3" borderId="0" xfId="3" applyFill="1" applyBorder="1" applyAlignment="1">
      <alignment vertical="center" wrapText="1"/>
    </xf>
    <xf numFmtId="0" fontId="7" fillId="3" borderId="0" xfId="0" applyFont="1" applyFill="1" applyBorder="1" applyAlignment="1">
      <alignment vertical="center" wrapText="1"/>
    </xf>
    <xf numFmtId="0" fontId="7" fillId="3" borderId="0" xfId="0" applyFont="1" applyFill="1" applyBorder="1" applyAlignment="1">
      <alignment horizontal="center" vertical="center" wrapText="1"/>
    </xf>
    <xf numFmtId="0" fontId="7" fillId="3" borderId="0" xfId="3" applyFont="1" applyFill="1" applyBorder="1" applyAlignment="1">
      <alignment vertical="center" wrapText="1"/>
    </xf>
    <xf numFmtId="0" fontId="21" fillId="2" borderId="0" xfId="0" applyFont="1" applyFill="1" applyAlignment="1">
      <alignment wrapText="1"/>
    </xf>
    <xf numFmtId="0" fontId="0" fillId="3" borderId="0" xfId="0" applyFill="1" applyBorder="1"/>
    <xf numFmtId="0" fontId="13" fillId="3" borderId="0" xfId="0" applyFont="1" applyFill="1" applyBorder="1" applyAlignment="1">
      <alignment horizontal="center" wrapText="1"/>
    </xf>
    <xf numFmtId="0" fontId="13" fillId="3" borderId="0" xfId="0" applyFont="1" applyFill="1" applyBorder="1" applyAlignment="1">
      <alignment wrapText="1"/>
    </xf>
    <xf numFmtId="0" fontId="8" fillId="3" borderId="0" xfId="0" applyFont="1" applyFill="1" applyBorder="1" applyAlignment="1">
      <alignment horizontal="center" wrapText="1"/>
    </xf>
    <xf numFmtId="0" fontId="8" fillId="3" borderId="0" xfId="0" applyFont="1" applyFill="1" applyBorder="1" applyAlignment="1">
      <alignment wrapText="1"/>
    </xf>
    <xf numFmtId="0" fontId="11" fillId="3" borderId="0" xfId="0" applyFont="1" applyFill="1" applyBorder="1" applyAlignment="1">
      <alignment wrapText="1"/>
    </xf>
    <xf numFmtId="0" fontId="0" fillId="3" borderId="0" xfId="0" applyFill="1" applyBorder="1" applyAlignment="1">
      <alignment wrapText="1"/>
    </xf>
    <xf numFmtId="0" fontId="22" fillId="5" borderId="0" xfId="0" applyFont="1" applyFill="1"/>
    <xf numFmtId="0" fontId="22" fillId="0" borderId="0" xfId="0" applyFont="1"/>
    <xf numFmtId="0" fontId="7" fillId="0" borderId="0" xfId="0" applyFont="1" applyAlignment="1">
      <alignment vertical="top"/>
    </xf>
    <xf numFmtId="0" fontId="12" fillId="2" borderId="0" xfId="0" applyFont="1" applyFill="1" applyAlignment="1">
      <alignment vertical="top" wrapText="1"/>
    </xf>
    <xf numFmtId="168" fontId="12" fillId="2" borderId="0" xfId="0" applyNumberFormat="1" applyFont="1" applyFill="1" applyBorder="1" applyAlignment="1">
      <alignment horizontal="right" vertical="center" wrapText="1"/>
    </xf>
    <xf numFmtId="168" fontId="12" fillId="2" borderId="2" xfId="0" applyNumberFormat="1" applyFont="1" applyFill="1" applyBorder="1" applyAlignment="1">
      <alignment horizontal="right" vertical="center" wrapText="1"/>
    </xf>
    <xf numFmtId="0" fontId="12" fillId="2" borderId="0" xfId="0" applyFont="1" applyFill="1" applyAlignment="1">
      <alignment vertical="top"/>
    </xf>
    <xf numFmtId="168" fontId="12" fillId="2" borderId="1" xfId="0" applyNumberFormat="1" applyFont="1" applyFill="1" applyBorder="1" applyAlignment="1">
      <alignment horizontal="right" vertical="center" wrapText="1"/>
    </xf>
    <xf numFmtId="168" fontId="12" fillId="2" borderId="5" xfId="0" applyNumberFormat="1" applyFont="1" applyFill="1" applyBorder="1" applyAlignment="1">
      <alignment horizontal="right" vertical="center" wrapText="1"/>
    </xf>
    <xf numFmtId="3" fontId="12" fillId="2" borderId="0" xfId="0" applyNumberFormat="1" applyFont="1" applyFill="1" applyBorder="1" applyAlignment="1">
      <alignment horizontal="right" vertical="top" wrapText="1"/>
    </xf>
    <xf numFmtId="3" fontId="24" fillId="2" borderId="0" xfId="0" applyNumberFormat="1" applyFont="1" applyFill="1" applyBorder="1" applyAlignment="1">
      <alignment horizontal="right" vertical="top" wrapText="1"/>
    </xf>
    <xf numFmtId="0" fontId="24" fillId="2" borderId="0" xfId="0" applyFont="1" applyFill="1" applyAlignment="1">
      <alignment vertical="top"/>
    </xf>
    <xf numFmtId="0" fontId="12" fillId="0" borderId="0" xfId="0" applyFont="1" applyAlignment="1">
      <alignment vertical="center"/>
    </xf>
    <xf numFmtId="0" fontId="25" fillId="6" borderId="0" xfId="0" applyFont="1" applyFill="1" applyAlignment="1">
      <alignment horizontal="center" vertical="center" wrapText="1"/>
    </xf>
    <xf numFmtId="0" fontId="24" fillId="4" borderId="0" xfId="0" applyFont="1" applyFill="1" applyAlignment="1">
      <alignment horizontal="left" vertical="center" wrapText="1"/>
    </xf>
    <xf numFmtId="0" fontId="24" fillId="4" borderId="0" xfId="0" applyFont="1" applyFill="1" applyAlignment="1">
      <alignment vertical="center" wrapText="1"/>
    </xf>
    <xf numFmtId="0" fontId="12" fillId="4" borderId="0" xfId="0" applyFont="1" applyFill="1" applyAlignment="1">
      <alignment vertical="center" wrapText="1"/>
    </xf>
    <xf numFmtId="0" fontId="12" fillId="4" borderId="0" xfId="0" applyFont="1" applyFill="1" applyAlignment="1">
      <alignment horizontal="left" vertical="center"/>
    </xf>
    <xf numFmtId="168" fontId="12" fillId="4" borderId="0" xfId="0" applyNumberFormat="1" applyFont="1" applyFill="1" applyAlignment="1">
      <alignment horizontal="right" wrapText="1"/>
    </xf>
    <xf numFmtId="168" fontId="12" fillId="4" borderId="3" xfId="0" applyNumberFormat="1" applyFont="1" applyFill="1" applyBorder="1" applyAlignment="1">
      <alignment horizontal="right" wrapText="1"/>
    </xf>
    <xf numFmtId="0" fontId="24" fillId="4" borderId="0" xfId="0" applyFont="1" applyFill="1" applyAlignment="1">
      <alignment horizontal="left" vertical="center"/>
    </xf>
    <xf numFmtId="168" fontId="24" fillId="4" borderId="5" xfId="0" applyNumberFormat="1" applyFont="1" applyFill="1" applyBorder="1" applyAlignment="1">
      <alignment horizontal="right" wrapText="1"/>
    </xf>
    <xf numFmtId="168" fontId="26" fillId="4" borderId="0" xfId="0" applyNumberFormat="1" applyFont="1" applyFill="1" applyAlignment="1">
      <alignment wrapText="1"/>
    </xf>
    <xf numFmtId="0" fontId="24" fillId="7" borderId="0" xfId="0" applyFont="1" applyFill="1" applyAlignment="1">
      <alignment horizontal="left" vertical="center" wrapText="1"/>
    </xf>
    <xf numFmtId="168" fontId="24" fillId="7" borderId="0" xfId="0" applyNumberFormat="1" applyFont="1" applyFill="1" applyAlignment="1">
      <alignment wrapText="1"/>
    </xf>
    <xf numFmtId="168" fontId="12" fillId="7" borderId="0" xfId="0" applyNumberFormat="1" applyFont="1" applyFill="1" applyAlignment="1">
      <alignment wrapText="1"/>
    </xf>
    <xf numFmtId="0" fontId="12" fillId="7" borderId="0" xfId="0" applyFont="1" applyFill="1" applyAlignment="1">
      <alignment horizontal="left" vertical="center"/>
    </xf>
    <xf numFmtId="168" fontId="12" fillId="7" borderId="0" xfId="0" applyNumberFormat="1" applyFont="1" applyFill="1" applyAlignment="1">
      <alignment horizontal="right" wrapText="1"/>
    </xf>
    <xf numFmtId="168" fontId="12" fillId="7" borderId="3" xfId="0" applyNumberFormat="1" applyFont="1" applyFill="1" applyBorder="1" applyAlignment="1">
      <alignment horizontal="right" wrapText="1"/>
    </xf>
    <xf numFmtId="0" fontId="24" fillId="7" borderId="0" xfId="0" applyFont="1" applyFill="1" applyAlignment="1">
      <alignment horizontal="left" vertical="center"/>
    </xf>
    <xf numFmtId="168" fontId="24" fillId="7" borderId="5" xfId="0" applyNumberFormat="1" applyFont="1" applyFill="1" applyBorder="1" applyAlignment="1">
      <alignment horizontal="right" wrapText="1"/>
    </xf>
    <xf numFmtId="0" fontId="26" fillId="4" borderId="0" xfId="0" applyFont="1" applyFill="1" applyAlignment="1">
      <alignment horizontal="left" wrapText="1"/>
    </xf>
    <xf numFmtId="3" fontId="24" fillId="2" borderId="0" xfId="0" applyNumberFormat="1" applyFont="1" applyFill="1" applyBorder="1" applyAlignment="1">
      <alignment horizontal="right" wrapText="1"/>
    </xf>
    <xf numFmtId="3" fontId="12" fillId="2" borderId="0" xfId="0" applyNumberFormat="1" applyFont="1" applyFill="1" applyBorder="1" applyAlignment="1">
      <alignment horizontal="right" wrapText="1"/>
    </xf>
    <xf numFmtId="168" fontId="12" fillId="4" borderId="0" xfId="0" applyNumberFormat="1" applyFont="1" applyFill="1" applyBorder="1" applyAlignment="1">
      <alignment horizontal="right" vertical="center" wrapText="1"/>
    </xf>
    <xf numFmtId="168" fontId="12" fillId="4" borderId="2" xfId="0" applyNumberFormat="1" applyFont="1" applyFill="1" applyBorder="1" applyAlignment="1">
      <alignment horizontal="right" vertical="center" wrapText="1"/>
    </xf>
    <xf numFmtId="168" fontId="12" fillId="4" borderId="1" xfId="0" applyNumberFormat="1" applyFont="1" applyFill="1" applyBorder="1" applyAlignment="1">
      <alignment horizontal="right" vertical="center" wrapText="1"/>
    </xf>
    <xf numFmtId="168" fontId="12" fillId="4" borderId="6" xfId="0" applyNumberFormat="1" applyFont="1" applyFill="1" applyBorder="1" applyAlignment="1">
      <alignment horizontal="right" vertical="center" wrapText="1"/>
    </xf>
    <xf numFmtId="0" fontId="12" fillId="2" borderId="0" xfId="0" applyFont="1" applyFill="1" applyAlignment="1">
      <alignment horizontal="justify" vertical="top"/>
    </xf>
    <xf numFmtId="0" fontId="12" fillId="3" borderId="0" xfId="0" applyFont="1" applyFill="1" applyAlignment="1">
      <alignment horizontal="justify" vertical="top"/>
    </xf>
    <xf numFmtId="0" fontId="12" fillId="0" borderId="0" xfId="0" applyFont="1"/>
    <xf numFmtId="0" fontId="12" fillId="0" borderId="0" xfId="0" applyFont="1" applyAlignment="1">
      <alignment horizontal="justify" vertical="center"/>
    </xf>
    <xf numFmtId="0" fontId="29" fillId="0" borderId="0" xfId="0" applyFont="1" applyAlignment="1">
      <alignment vertical="center"/>
    </xf>
    <xf numFmtId="0" fontId="11" fillId="2" borderId="0" xfId="0" applyFont="1" applyFill="1" applyAlignment="1">
      <alignment vertical="top"/>
    </xf>
    <xf numFmtId="0" fontId="30" fillId="2" borderId="0" xfId="3" applyFont="1" applyFill="1" applyAlignment="1">
      <alignment horizontal="left" vertical="top"/>
    </xf>
    <xf numFmtId="0" fontId="31" fillId="0" borderId="0" xfId="0" applyFont="1" applyAlignment="1">
      <alignment vertical="top"/>
    </xf>
    <xf numFmtId="0" fontId="27" fillId="0" borderId="4" xfId="0" applyFont="1" applyBorder="1" applyAlignment="1">
      <alignment vertical="center" wrapText="1"/>
    </xf>
    <xf numFmtId="0" fontId="12" fillId="0" borderId="4" xfId="0" applyFont="1" applyBorder="1" applyAlignment="1">
      <alignment vertical="center" wrapText="1"/>
    </xf>
    <xf numFmtId="0" fontId="12" fillId="0" borderId="4" xfId="0" applyFont="1" applyBorder="1" applyAlignment="1">
      <alignment horizontal="center" vertical="center" wrapText="1"/>
    </xf>
    <xf numFmtId="0" fontId="12" fillId="0" borderId="4" xfId="0" applyFont="1" applyBorder="1" applyAlignment="1">
      <alignment horizontal="right" vertical="center" wrapText="1"/>
    </xf>
    <xf numFmtId="0" fontId="24" fillId="0" borderId="4" xfId="0" applyFont="1" applyBorder="1" applyAlignment="1">
      <alignment horizontal="right" vertical="center"/>
    </xf>
    <xf numFmtId="165" fontId="12" fillId="0" borderId="0" xfId="0" applyNumberFormat="1" applyFont="1" applyAlignment="1">
      <alignment horizontal="right" vertical="center" wrapText="1"/>
    </xf>
    <xf numFmtId="0" fontId="24" fillId="0" borderId="0" xfId="0" applyFont="1" applyAlignment="1">
      <alignment horizontal="justify" vertical="center"/>
    </xf>
    <xf numFmtId="0" fontId="7" fillId="3" borderId="0" xfId="0" applyFont="1" applyFill="1" applyBorder="1" applyAlignment="1">
      <alignment horizontal="center" wrapText="1"/>
    </xf>
    <xf numFmtId="0" fontId="7" fillId="3" borderId="0" xfId="0" applyFont="1" applyFill="1" applyBorder="1" applyAlignment="1">
      <alignment wrapText="1"/>
    </xf>
    <xf numFmtId="0" fontId="11" fillId="0" borderId="0" xfId="0" applyFont="1" applyFill="1" applyAlignment="1">
      <alignment vertical="top"/>
    </xf>
    <xf numFmtId="0" fontId="12" fillId="0" borderId="0" xfId="0" applyFont="1" applyFill="1" applyAlignment="1">
      <alignment vertical="top"/>
    </xf>
    <xf numFmtId="0" fontId="32" fillId="0" borderId="0" xfId="0" applyFont="1" applyAlignment="1">
      <alignment vertical="center"/>
    </xf>
    <xf numFmtId="0" fontId="33" fillId="0" borderId="0" xfId="0" applyFont="1" applyAlignment="1">
      <alignment vertical="center"/>
    </xf>
    <xf numFmtId="0" fontId="34" fillId="0" borderId="0" xfId="12" applyAlignment="1">
      <alignment vertical="center"/>
    </xf>
    <xf numFmtId="0" fontId="33" fillId="0" borderId="0" xfId="0" applyFont="1" applyAlignment="1">
      <alignment vertical="center" wrapText="1"/>
    </xf>
    <xf numFmtId="0" fontId="11" fillId="0" borderId="0" xfId="0" applyFont="1" applyFill="1" applyBorder="1" applyAlignment="1">
      <alignment wrapText="1"/>
    </xf>
    <xf numFmtId="0" fontId="8" fillId="0" borderId="0" xfId="0" applyFont="1" applyFill="1" applyBorder="1" applyAlignment="1">
      <alignment horizontal="center" wrapText="1"/>
    </xf>
    <xf numFmtId="0" fontId="12" fillId="0" borderId="0" xfId="0" applyFont="1" applyFill="1" applyAlignment="1">
      <alignment horizontal="left" vertical="top"/>
    </xf>
    <xf numFmtId="0" fontId="35" fillId="0" borderId="0" xfId="0" applyFont="1"/>
    <xf numFmtId="0" fontId="11" fillId="0" borderId="0" xfId="3" applyFont="1" applyFill="1" applyAlignment="1">
      <alignment vertical="center" wrapText="1"/>
    </xf>
    <xf numFmtId="0" fontId="8" fillId="0" borderId="0" xfId="0" applyFont="1" applyAlignment="1">
      <alignment wrapText="1"/>
    </xf>
    <xf numFmtId="0" fontId="12" fillId="5" borderId="0" xfId="0" applyFont="1" applyFill="1" applyAlignment="1">
      <alignment horizontal="left" vertical="center"/>
    </xf>
    <xf numFmtId="0" fontId="7" fillId="4" borderId="0" xfId="0" applyFont="1" applyFill="1" applyAlignment="1">
      <alignment vertical="center" wrapText="1"/>
    </xf>
    <xf numFmtId="0" fontId="11" fillId="4" borderId="0" xfId="0" applyFont="1" applyFill="1" applyAlignment="1">
      <alignment vertical="center" wrapText="1"/>
    </xf>
    <xf numFmtId="168" fontId="7" fillId="4" borderId="0" xfId="0" applyNumberFormat="1" applyFont="1" applyFill="1" applyBorder="1" applyAlignment="1">
      <alignment horizontal="right" vertical="center" wrapText="1"/>
    </xf>
    <xf numFmtId="0" fontId="7" fillId="3" borderId="0" xfId="3" applyFont="1" applyFill="1" applyAlignment="1">
      <alignment horizontal="left" vertical="center" wrapText="1"/>
    </xf>
    <xf numFmtId="0" fontId="11" fillId="3" borderId="0" xfId="3" applyFont="1" applyFill="1" applyAlignment="1">
      <alignment horizontal="left" vertical="center" wrapText="1"/>
    </xf>
    <xf numFmtId="0" fontId="7" fillId="3" borderId="0" xfId="0" applyFont="1" applyFill="1" applyAlignment="1">
      <alignment horizontal="center" vertical="center" wrapText="1"/>
    </xf>
    <xf numFmtId="0" fontId="7" fillId="0" borderId="0" xfId="0" applyFont="1" applyAlignment="1">
      <alignment horizontal="left" vertical="top"/>
    </xf>
    <xf numFmtId="0" fontId="7" fillId="3" borderId="0" xfId="0" applyFont="1" applyFill="1" applyAlignment="1">
      <alignment vertical="top" wrapText="1"/>
    </xf>
    <xf numFmtId="0" fontId="0" fillId="3" borderId="0" xfId="0" applyFill="1" applyAlignment="1">
      <alignment horizontal="left" vertical="top"/>
    </xf>
    <xf numFmtId="0" fontId="37" fillId="3" borderId="0" xfId="3" applyFont="1" applyFill="1" applyBorder="1" applyAlignment="1">
      <alignment horizontal="center" vertical="center"/>
    </xf>
    <xf numFmtId="0" fontId="7" fillId="3" borderId="0" xfId="3" applyFont="1" applyFill="1" applyAlignment="1">
      <alignment horizontal="center" vertical="center" wrapText="1"/>
    </xf>
    <xf numFmtId="0" fontId="0" fillId="3" borderId="0" xfId="0" applyFill="1" applyAlignment="1">
      <alignment vertical="top"/>
    </xf>
    <xf numFmtId="0" fontId="0" fillId="3" borderId="0" xfId="0" applyFill="1" applyBorder="1" applyAlignment="1">
      <alignment vertical="top"/>
    </xf>
    <xf numFmtId="0" fontId="0" fillId="3" borderId="0" xfId="0" applyFill="1" applyBorder="1" applyAlignment="1">
      <alignment vertical="center" wrapText="1"/>
    </xf>
    <xf numFmtId="0" fontId="7" fillId="3" borderId="0" xfId="0" applyFont="1" applyFill="1" applyBorder="1" applyAlignment="1">
      <alignment vertical="top"/>
    </xf>
    <xf numFmtId="0" fontId="0" fillId="3" borderId="0" xfId="0" applyFill="1" applyBorder="1" applyAlignment="1">
      <alignment vertical="center"/>
    </xf>
    <xf numFmtId="0" fontId="7" fillId="3" borderId="0" xfId="0" applyFont="1" applyFill="1" applyAlignment="1">
      <alignment vertical="top"/>
    </xf>
    <xf numFmtId="0" fontId="7" fillId="3" borderId="0" xfId="0" applyFont="1" applyFill="1" applyAlignment="1">
      <alignment vertical="center"/>
    </xf>
    <xf numFmtId="0" fontId="0" fillId="0" borderId="0" xfId="0" applyAlignment="1">
      <alignment vertical="top"/>
    </xf>
    <xf numFmtId="0" fontId="12" fillId="4" borderId="0" xfId="0" applyFont="1" applyFill="1" applyAlignment="1">
      <alignment horizontal="left" vertical="center" wrapText="1"/>
    </xf>
    <xf numFmtId="0" fontId="23" fillId="6" borderId="0" xfId="0" applyFont="1" applyFill="1" applyAlignment="1">
      <alignment horizontal="center" vertical="center" wrapText="1"/>
    </xf>
    <xf numFmtId="0" fontId="0" fillId="0" borderId="0" xfId="0" applyAlignment="1">
      <alignment vertical="top"/>
    </xf>
    <xf numFmtId="0" fontId="24" fillId="2" borderId="9" xfId="0" applyFont="1" applyFill="1" applyBorder="1" applyAlignment="1">
      <alignment vertical="top" wrapText="1"/>
    </xf>
    <xf numFmtId="0" fontId="24" fillId="2" borderId="0" xfId="0" applyFont="1" applyFill="1" applyBorder="1" applyAlignment="1">
      <alignment vertical="top" wrapText="1"/>
    </xf>
    <xf numFmtId="0" fontId="12" fillId="2" borderId="0" xfId="0" applyFont="1" applyFill="1" applyBorder="1" applyAlignment="1">
      <alignment vertical="center" wrapText="1"/>
    </xf>
    <xf numFmtId="0" fontId="0" fillId="0" borderId="0" xfId="0" applyBorder="1" applyAlignment="1">
      <alignment vertical="top"/>
    </xf>
    <xf numFmtId="0" fontId="0" fillId="0" borderId="10" xfId="0" applyBorder="1" applyAlignment="1">
      <alignment vertical="top"/>
    </xf>
    <xf numFmtId="0" fontId="12" fillId="2" borderId="9" xfId="0" applyFont="1" applyFill="1" applyBorder="1" applyAlignment="1">
      <alignment vertical="top" wrapText="1"/>
    </xf>
    <xf numFmtId="0" fontId="12" fillId="2" borderId="0" xfId="0" applyFont="1" applyFill="1" applyBorder="1" applyAlignment="1">
      <alignment vertical="top" wrapText="1"/>
    </xf>
    <xf numFmtId="168" fontId="12" fillId="2" borderId="10" xfId="0" applyNumberFormat="1" applyFont="1" applyFill="1" applyBorder="1" applyAlignment="1">
      <alignment horizontal="right" vertical="center" wrapText="1"/>
    </xf>
    <xf numFmtId="0" fontId="12" fillId="3" borderId="9" xfId="0" applyFont="1" applyFill="1" applyBorder="1" applyAlignment="1">
      <alignment vertical="top" wrapText="1"/>
    </xf>
    <xf numFmtId="0" fontId="12" fillId="3" borderId="0" xfId="0" applyFont="1" applyFill="1" applyBorder="1" applyAlignment="1">
      <alignment vertical="top" wrapText="1"/>
    </xf>
    <xf numFmtId="168" fontId="12" fillId="2" borderId="11" xfId="0" applyNumberFormat="1" applyFont="1" applyFill="1" applyBorder="1" applyAlignment="1">
      <alignment horizontal="right" vertical="center" wrapText="1"/>
    </xf>
    <xf numFmtId="0" fontId="24" fillId="0" borderId="0" xfId="0" applyFont="1" applyBorder="1" applyAlignment="1">
      <alignment wrapText="1"/>
    </xf>
    <xf numFmtId="0" fontId="12" fillId="0" borderId="0" xfId="0" applyFont="1" applyBorder="1" applyAlignment="1">
      <alignment vertical="top" wrapText="1"/>
    </xf>
    <xf numFmtId="0" fontId="24" fillId="3" borderId="9" xfId="0" applyFont="1" applyFill="1" applyBorder="1" applyAlignment="1">
      <alignment vertical="top" wrapText="1"/>
    </xf>
    <xf numFmtId="0" fontId="24" fillId="3" borderId="0" xfId="0" applyFont="1" applyFill="1" applyBorder="1" applyAlignment="1">
      <alignment vertical="top" wrapText="1"/>
    </xf>
    <xf numFmtId="0" fontId="24" fillId="2" borderId="12" xfId="0" applyFont="1" applyFill="1" applyBorder="1" applyAlignment="1">
      <alignment vertical="top" wrapText="1"/>
    </xf>
    <xf numFmtId="0" fontId="24" fillId="2" borderId="3" xfId="0" applyFont="1" applyFill="1" applyBorder="1" applyAlignment="1">
      <alignment vertical="top" wrapText="1"/>
    </xf>
    <xf numFmtId="0" fontId="12" fillId="2" borderId="0" xfId="0" applyFont="1" applyFill="1" applyBorder="1" applyAlignment="1">
      <alignment horizontal="right" vertical="center" wrapText="1"/>
    </xf>
    <xf numFmtId="0" fontId="12" fillId="2" borderId="10" xfId="0" applyFont="1" applyFill="1" applyBorder="1" applyAlignment="1">
      <alignment horizontal="right" vertical="center" wrapText="1"/>
    </xf>
    <xf numFmtId="0" fontId="12" fillId="2" borderId="10" xfId="0" applyFont="1" applyFill="1" applyBorder="1" applyAlignment="1">
      <alignment vertical="center" wrapText="1"/>
    </xf>
    <xf numFmtId="0" fontId="12" fillId="2" borderId="9" xfId="0" applyFont="1" applyFill="1" applyBorder="1" applyAlignment="1">
      <alignment vertical="top"/>
    </xf>
    <xf numFmtId="168" fontId="12" fillId="2" borderId="0" xfId="0" applyNumberFormat="1" applyFont="1" applyFill="1" applyBorder="1" applyAlignment="1">
      <alignment vertical="center" wrapText="1"/>
    </xf>
    <xf numFmtId="168" fontId="12" fillId="2" borderId="10" xfId="0" applyNumberFormat="1" applyFont="1" applyFill="1" applyBorder="1" applyAlignment="1">
      <alignment vertical="center" wrapText="1"/>
    </xf>
    <xf numFmtId="0" fontId="12" fillId="0" borderId="9" xfId="0" applyFont="1" applyFill="1" applyBorder="1" applyAlignment="1">
      <alignment vertical="top" wrapText="1"/>
    </xf>
    <xf numFmtId="0" fontId="12" fillId="0" borderId="0" xfId="0" applyFont="1" applyFill="1" applyBorder="1" applyAlignment="1">
      <alignment vertical="top" wrapText="1"/>
    </xf>
    <xf numFmtId="0" fontId="12" fillId="0" borderId="9" xfId="0" applyFont="1" applyFill="1" applyBorder="1" applyAlignment="1">
      <alignment vertical="top"/>
    </xf>
    <xf numFmtId="168" fontId="12" fillId="0" borderId="0" xfId="0" applyNumberFormat="1" applyFont="1" applyBorder="1" applyAlignment="1">
      <alignment vertical="center"/>
    </xf>
    <xf numFmtId="168" fontId="12" fillId="0" borderId="10" xfId="0" applyNumberFormat="1" applyFont="1" applyBorder="1" applyAlignment="1">
      <alignment vertical="center"/>
    </xf>
    <xf numFmtId="0" fontId="24" fillId="0" borderId="9" xfId="0" applyFont="1" applyFill="1" applyBorder="1" applyAlignment="1">
      <alignment vertical="top" wrapText="1"/>
    </xf>
    <xf numFmtId="168" fontId="12" fillId="2" borderId="15" xfId="0" applyNumberFormat="1" applyFont="1" applyFill="1" applyBorder="1" applyAlignment="1">
      <alignment horizontal="right" vertical="center" wrapText="1"/>
    </xf>
    <xf numFmtId="168" fontId="12" fillId="2" borderId="16" xfId="0" applyNumberFormat="1" applyFont="1" applyFill="1" applyBorder="1" applyAlignment="1">
      <alignment horizontal="right" vertical="center" wrapText="1"/>
    </xf>
    <xf numFmtId="0" fontId="12" fillId="2" borderId="3" xfId="0" applyFont="1" applyFill="1" applyBorder="1" applyAlignment="1">
      <alignment vertical="top" wrapText="1"/>
    </xf>
    <xf numFmtId="168" fontId="12" fillId="2" borderId="13" xfId="0" applyNumberFormat="1" applyFont="1" applyFill="1" applyBorder="1" applyAlignment="1">
      <alignment horizontal="right" vertical="center" wrapText="1"/>
    </xf>
    <xf numFmtId="168" fontId="12" fillId="2" borderId="14" xfId="0" applyNumberFormat="1" applyFont="1" applyFill="1" applyBorder="1" applyAlignment="1">
      <alignment horizontal="right" vertical="center" wrapText="1"/>
    </xf>
    <xf numFmtId="0" fontId="12" fillId="2" borderId="9" xfId="0" applyFont="1" applyFill="1" applyBorder="1" applyAlignment="1">
      <alignment horizontal="center" vertical="top" wrapText="1"/>
    </xf>
    <xf numFmtId="0" fontId="12" fillId="2" borderId="0" xfId="0" applyFont="1" applyFill="1" applyBorder="1" applyAlignment="1">
      <alignment horizontal="center" vertical="top" wrapText="1"/>
    </xf>
    <xf numFmtId="0" fontId="12" fillId="2" borderId="10" xfId="0" applyFont="1" applyFill="1" applyBorder="1" applyAlignment="1">
      <alignment horizontal="center" vertical="top" wrapText="1"/>
    </xf>
    <xf numFmtId="0" fontId="12" fillId="2" borderId="10" xfId="0" applyFont="1" applyFill="1" applyBorder="1" applyAlignment="1">
      <alignment vertical="top" wrapText="1"/>
    </xf>
    <xf numFmtId="0" fontId="23" fillId="8" borderId="10" xfId="0" applyFont="1" applyFill="1" applyBorder="1" applyAlignment="1">
      <alignment horizontal="center" vertical="center" wrapText="1"/>
    </xf>
    <xf numFmtId="0" fontId="24" fillId="4" borderId="9" xfId="0" applyFont="1" applyFill="1" applyBorder="1" applyAlignment="1">
      <alignment horizontal="left" vertical="center" wrapText="1"/>
    </xf>
    <xf numFmtId="0" fontId="24" fillId="4" borderId="0" xfId="0" applyFont="1" applyFill="1" applyBorder="1" applyAlignment="1">
      <alignment vertical="center" wrapText="1"/>
    </xf>
    <xf numFmtId="0" fontId="12" fillId="4" borderId="0" xfId="0" applyFont="1" applyFill="1" applyBorder="1" applyAlignment="1">
      <alignment horizontal="right" vertical="center" wrapText="1"/>
    </xf>
    <xf numFmtId="0" fontId="12" fillId="4" borderId="10" xfId="0" applyFont="1" applyFill="1" applyBorder="1" applyAlignment="1">
      <alignment horizontal="right" vertical="center" wrapText="1"/>
    </xf>
    <xf numFmtId="0" fontId="12" fillId="4" borderId="0" xfId="0" applyFont="1" applyFill="1" applyBorder="1" applyAlignment="1">
      <alignment vertical="center" wrapText="1"/>
    </xf>
    <xf numFmtId="168" fontId="12" fillId="4" borderId="10" xfId="0" applyNumberFormat="1" applyFont="1" applyFill="1" applyBorder="1" applyAlignment="1">
      <alignment horizontal="right" vertical="center" wrapText="1"/>
    </xf>
    <xf numFmtId="168" fontId="12" fillId="4" borderId="11" xfId="0" applyNumberFormat="1" applyFont="1" applyFill="1" applyBorder="1" applyAlignment="1">
      <alignment horizontal="right" vertical="center" wrapText="1"/>
    </xf>
    <xf numFmtId="168" fontId="12" fillId="4" borderId="15" xfId="0" applyNumberFormat="1" applyFont="1" applyFill="1" applyBorder="1" applyAlignment="1">
      <alignment horizontal="right" vertical="center" wrapText="1"/>
    </xf>
    <xf numFmtId="168" fontId="12" fillId="4" borderId="0" xfId="0" applyNumberFormat="1" applyFont="1" applyFill="1" applyBorder="1" applyAlignment="1">
      <alignment vertical="center" wrapText="1"/>
    </xf>
    <xf numFmtId="168" fontId="12" fillId="4" borderId="10" xfId="0" applyNumberFormat="1" applyFont="1" applyFill="1" applyBorder="1" applyAlignment="1">
      <alignment vertical="center" wrapText="1"/>
    </xf>
    <xf numFmtId="168" fontId="12" fillId="4" borderId="17" xfId="0" applyNumberFormat="1" applyFont="1" applyFill="1" applyBorder="1" applyAlignment="1">
      <alignment horizontal="right" vertical="center" wrapText="1"/>
    </xf>
    <xf numFmtId="0" fontId="12" fillId="3" borderId="9" xfId="0" applyFont="1" applyFill="1" applyBorder="1" applyAlignment="1">
      <alignment vertical="top"/>
    </xf>
    <xf numFmtId="0" fontId="12" fillId="3" borderId="0" xfId="0" applyFont="1" applyFill="1" applyBorder="1" applyAlignment="1">
      <alignment vertical="top"/>
    </xf>
    <xf numFmtId="0" fontId="24" fillId="4" borderId="12" xfId="0" applyFont="1" applyFill="1" applyBorder="1" applyAlignment="1">
      <alignment horizontal="left" vertical="center" wrapText="1"/>
    </xf>
    <xf numFmtId="0" fontId="12" fillId="4" borderId="3" xfId="0" applyFont="1" applyFill="1" applyBorder="1" applyAlignment="1">
      <alignment vertical="center" wrapText="1"/>
    </xf>
    <xf numFmtId="168" fontId="12" fillId="4" borderId="13" xfId="0" applyNumberFormat="1" applyFont="1" applyFill="1" applyBorder="1" applyAlignment="1">
      <alignment horizontal="right" vertical="center" wrapText="1"/>
    </xf>
    <xf numFmtId="168" fontId="12" fillId="4" borderId="14" xfId="0" applyNumberFormat="1" applyFont="1" applyFill="1" applyBorder="1" applyAlignment="1">
      <alignment horizontal="right" vertical="center" wrapText="1"/>
    </xf>
    <xf numFmtId="3" fontId="12" fillId="2" borderId="0" xfId="0" applyNumberFormat="1" applyFont="1" applyFill="1" applyAlignment="1">
      <alignment horizontal="right" vertical="top" wrapText="1"/>
    </xf>
    <xf numFmtId="3" fontId="24" fillId="2" borderId="0" xfId="0" applyNumberFormat="1" applyFont="1" applyFill="1" applyAlignment="1">
      <alignment horizontal="right" vertical="top" wrapText="1"/>
    </xf>
    <xf numFmtId="0" fontId="0" fillId="0" borderId="0" xfId="0" applyAlignment="1">
      <alignment vertical="top"/>
    </xf>
    <xf numFmtId="0" fontId="0" fillId="0" borderId="0" xfId="0" applyAlignment="1">
      <alignment vertical="top"/>
    </xf>
    <xf numFmtId="0" fontId="7" fillId="3" borderId="0" xfId="0" applyFont="1" applyFill="1" applyAlignment="1">
      <alignment horizontal="justify" vertical="top" wrapText="1"/>
    </xf>
    <xf numFmtId="0" fontId="11" fillId="0" borderId="0" xfId="0" applyFont="1" applyAlignment="1">
      <alignment vertical="top"/>
    </xf>
    <xf numFmtId="0" fontId="8" fillId="3" borderId="0" xfId="0" applyFont="1" applyFill="1" applyAlignment="1">
      <alignment horizontal="justify" vertical="top"/>
    </xf>
    <xf numFmtId="0" fontId="8" fillId="2" borderId="0" xfId="0" applyFont="1" applyFill="1" applyAlignment="1">
      <alignment horizontal="justify" vertical="top"/>
    </xf>
    <xf numFmtId="0" fontId="0" fillId="0" borderId="0" xfId="0" applyAlignment="1">
      <alignment vertical="top"/>
    </xf>
    <xf numFmtId="0" fontId="12" fillId="0" borderId="0" xfId="0" applyFont="1" applyAlignment="1">
      <alignment vertical="center" wrapText="1"/>
    </xf>
    <xf numFmtId="0" fontId="12" fillId="0" borderId="3" xfId="0" applyFont="1" applyBorder="1" applyAlignment="1">
      <alignment vertical="center" wrapText="1"/>
    </xf>
    <xf numFmtId="0" fontId="12" fillId="0" borderId="0" xfId="0" applyFont="1" applyAlignment="1">
      <alignment horizontal="center" vertical="center" wrapText="1"/>
    </xf>
    <xf numFmtId="0" fontId="12" fillId="0" borderId="3" xfId="0" applyFont="1" applyBorder="1" applyAlignment="1">
      <alignment horizontal="center" vertical="center" wrapText="1"/>
    </xf>
    <xf numFmtId="0" fontId="12" fillId="0" borderId="0" xfId="0" applyFont="1" applyAlignment="1">
      <alignment horizontal="right" vertical="center" wrapText="1"/>
    </xf>
    <xf numFmtId="0" fontId="12" fillId="0" borderId="3" xfId="0" applyFont="1" applyBorder="1" applyAlignment="1">
      <alignment horizontal="right" vertical="center" wrapText="1"/>
    </xf>
    <xf numFmtId="0" fontId="24" fillId="0" borderId="0" xfId="0" applyFont="1" applyAlignment="1">
      <alignment horizontal="right" vertical="center"/>
    </xf>
    <xf numFmtId="0" fontId="24" fillId="0" borderId="3" xfId="0" applyFont="1" applyBorder="1" applyAlignment="1">
      <alignment horizontal="right" vertical="center"/>
    </xf>
    <xf numFmtId="0" fontId="12" fillId="0" borderId="0" xfId="0" applyFont="1" applyAlignment="1">
      <alignment horizontal="left" vertical="top"/>
    </xf>
    <xf numFmtId="0" fontId="27" fillId="0" borderId="0" xfId="0" applyFont="1" applyAlignment="1">
      <alignment vertical="center" wrapText="1"/>
    </xf>
    <xf numFmtId="0" fontId="28" fillId="0" borderId="0" xfId="0" applyFont="1" applyAlignment="1">
      <alignment horizontal="left" vertical="top"/>
    </xf>
    <xf numFmtId="0" fontId="8" fillId="0" borderId="0" xfId="0" applyFont="1" applyFill="1" applyBorder="1" applyAlignment="1"/>
    <xf numFmtId="0" fontId="13" fillId="0" borderId="0" xfId="0" applyFont="1" applyBorder="1" applyAlignment="1">
      <alignment horizontal="center" vertical="center" wrapText="1"/>
    </xf>
    <xf numFmtId="0" fontId="7" fillId="3" borderId="0" xfId="0" applyFont="1" applyFill="1" applyAlignment="1">
      <alignment horizontal="left" vertical="top" wrapText="1"/>
    </xf>
    <xf numFmtId="0" fontId="24" fillId="2" borderId="0" xfId="0" applyFont="1" applyFill="1" applyBorder="1" applyAlignment="1">
      <alignment horizontal="left" vertical="top" wrapText="1"/>
    </xf>
    <xf numFmtId="0" fontId="0" fillId="0" borderId="0" xfId="0" applyAlignment="1">
      <alignment vertical="top"/>
    </xf>
    <xf numFmtId="3" fontId="9" fillId="4" borderId="18" xfId="0" applyNumberFormat="1" applyFont="1" applyFill="1" applyBorder="1" applyAlignment="1">
      <alignment horizontal="center"/>
    </xf>
    <xf numFmtId="0" fontId="8" fillId="0" borderId="0" xfId="0" applyFont="1" applyFill="1" applyBorder="1" applyAlignment="1">
      <alignment horizontal="center"/>
    </xf>
    <xf numFmtId="0" fontId="0" fillId="0" borderId="0" xfId="0" applyBorder="1" applyAlignment="1">
      <alignment horizontal="left" vertical="top"/>
    </xf>
    <xf numFmtId="0" fontId="0" fillId="0" borderId="0" xfId="0" applyBorder="1" applyAlignment="1">
      <alignment horizontal="center" vertical="top"/>
    </xf>
    <xf numFmtId="0" fontId="7" fillId="3" borderId="0" xfId="0" applyFont="1" applyFill="1" applyAlignment="1">
      <alignment horizontal="justify" vertical="top" wrapText="1"/>
    </xf>
    <xf numFmtId="168" fontId="12" fillId="0" borderId="0" xfId="0" applyNumberFormat="1" applyFont="1" applyFill="1" applyBorder="1" applyAlignment="1">
      <alignment horizontal="right" vertical="center" wrapText="1"/>
    </xf>
    <xf numFmtId="168" fontId="12" fillId="2" borderId="0" xfId="0" applyNumberFormat="1" applyFont="1" applyFill="1" applyBorder="1" applyAlignment="1">
      <alignment horizontal="center" vertical="center" wrapText="1"/>
    </xf>
    <xf numFmtId="168" fontId="12" fillId="2" borderId="10" xfId="0" applyNumberFormat="1" applyFont="1" applyFill="1" applyBorder="1" applyAlignment="1">
      <alignment horizontal="center" vertical="center" wrapText="1"/>
    </xf>
    <xf numFmtId="168" fontId="12" fillId="0" borderId="2" xfId="0" applyNumberFormat="1" applyFont="1" applyFill="1" applyBorder="1" applyAlignment="1">
      <alignment horizontal="center" vertical="center" wrapText="1"/>
    </xf>
    <xf numFmtId="168" fontId="12" fillId="0" borderId="11" xfId="0" applyNumberFormat="1" applyFont="1" applyFill="1" applyBorder="1" applyAlignment="1">
      <alignment horizontal="center" vertical="center" wrapText="1"/>
    </xf>
    <xf numFmtId="168" fontId="12" fillId="2" borderId="2" xfId="0" applyNumberFormat="1" applyFont="1" applyFill="1" applyBorder="1" applyAlignment="1">
      <alignment horizontal="center" vertical="center" wrapText="1"/>
    </xf>
    <xf numFmtId="168" fontId="12" fillId="2" borderId="11" xfId="0" applyNumberFormat="1" applyFont="1" applyFill="1" applyBorder="1" applyAlignment="1">
      <alignment horizontal="center" vertical="center" wrapText="1"/>
    </xf>
    <xf numFmtId="168" fontId="12" fillId="0" borderId="13" xfId="0" applyNumberFormat="1" applyFont="1" applyFill="1" applyBorder="1" applyAlignment="1">
      <alignment horizontal="center" vertical="center" wrapText="1"/>
    </xf>
    <xf numFmtId="0" fontId="8" fillId="2" borderId="0" xfId="0" applyFont="1" applyFill="1" applyBorder="1" applyAlignment="1">
      <alignment vertical="top"/>
    </xf>
    <xf numFmtId="0" fontId="8" fillId="2" borderId="9" xfId="0" applyFont="1" applyFill="1" applyBorder="1" applyAlignment="1">
      <alignment vertical="top"/>
    </xf>
    <xf numFmtId="0" fontId="7" fillId="3" borderId="2" xfId="0" applyFont="1" applyFill="1" applyBorder="1" applyAlignment="1">
      <alignment horizontal="center" vertical="center" wrapText="1"/>
    </xf>
    <xf numFmtId="0" fontId="7" fillId="3" borderId="0" xfId="0" applyFont="1" applyFill="1" applyBorder="1" applyAlignment="1">
      <alignment horizontal="left" vertical="top" wrapText="1"/>
    </xf>
    <xf numFmtId="0" fontId="11" fillId="3" borderId="9" xfId="0" applyFont="1" applyFill="1" applyBorder="1" applyAlignment="1">
      <alignment vertical="center" wrapText="1"/>
    </xf>
    <xf numFmtId="0" fontId="7" fillId="3" borderId="10" xfId="0" applyFont="1" applyFill="1" applyBorder="1" applyAlignment="1">
      <alignment horizontal="center" vertical="center" wrapText="1"/>
    </xf>
    <xf numFmtId="0" fontId="7" fillId="3" borderId="9" xfId="0" applyFont="1" applyFill="1" applyBorder="1" applyAlignment="1">
      <alignment vertical="center" wrapText="1"/>
    </xf>
    <xf numFmtId="0" fontId="7" fillId="3" borderId="10" xfId="0" applyFont="1" applyFill="1" applyBorder="1" applyAlignment="1">
      <alignment horizontal="left" vertical="top" wrapText="1"/>
    </xf>
    <xf numFmtId="0" fontId="7" fillId="3" borderId="11" xfId="0" applyFont="1" applyFill="1" applyBorder="1" applyAlignment="1">
      <alignment horizontal="center" vertical="center" wrapText="1"/>
    </xf>
    <xf numFmtId="0" fontId="7" fillId="3" borderId="12" xfId="0" applyFont="1" applyFill="1" applyBorder="1" applyAlignment="1">
      <alignment vertical="center" wrapText="1"/>
    </xf>
    <xf numFmtId="0" fontId="7" fillId="3" borderId="3" xfId="0" applyFont="1" applyFill="1" applyBorder="1" applyAlignment="1">
      <alignment horizontal="left" vertical="top" wrapText="1"/>
    </xf>
    <xf numFmtId="0" fontId="7" fillId="3" borderId="19" xfId="0" applyFont="1" applyFill="1" applyBorder="1" applyAlignment="1">
      <alignment horizontal="left" vertical="top" wrapText="1"/>
    </xf>
    <xf numFmtId="0" fontId="0" fillId="0" borderId="10" xfId="0" applyBorder="1" applyAlignment="1">
      <alignment horizontal="left" vertical="top"/>
    </xf>
    <xf numFmtId="0" fontId="12" fillId="0" borderId="0" xfId="0" applyFont="1" applyBorder="1" applyAlignment="1">
      <alignment horizontal="center" vertical="center" wrapText="1"/>
    </xf>
    <xf numFmtId="0" fontId="35" fillId="0" borderId="0" xfId="0" applyFont="1" applyFill="1" applyBorder="1" applyAlignment="1"/>
    <xf numFmtId="0" fontId="11" fillId="4" borderId="20" xfId="0" applyFont="1" applyFill="1" applyBorder="1" applyAlignment="1"/>
    <xf numFmtId="3" fontId="9" fillId="4" borderId="21" xfId="0" applyNumberFormat="1" applyFont="1" applyFill="1" applyBorder="1" applyAlignment="1">
      <alignment horizontal="center"/>
    </xf>
    <xf numFmtId="0" fontId="35" fillId="0" borderId="9" xfId="0" applyFont="1" applyFill="1" applyBorder="1" applyAlignment="1"/>
    <xf numFmtId="0" fontId="8" fillId="0" borderId="10" xfId="0" applyFont="1" applyFill="1" applyBorder="1" applyAlignment="1"/>
    <xf numFmtId="0" fontId="11" fillId="4" borderId="22" xfId="0" applyFont="1" applyFill="1" applyBorder="1" applyAlignment="1"/>
    <xf numFmtId="3" fontId="9" fillId="4" borderId="23" xfId="0" applyNumberFormat="1" applyFont="1" applyFill="1" applyBorder="1" applyAlignment="1">
      <alignment horizontal="center"/>
    </xf>
    <xf numFmtId="3" fontId="9" fillId="4" borderId="24" xfId="0" applyNumberFormat="1" applyFont="1" applyFill="1" applyBorder="1" applyAlignment="1">
      <alignment horizontal="center"/>
    </xf>
    <xf numFmtId="0" fontId="0" fillId="0" borderId="9" xfId="0" applyBorder="1" applyAlignment="1">
      <alignment horizontal="left" vertical="top"/>
    </xf>
    <xf numFmtId="0" fontId="12" fillId="0" borderId="0" xfId="0" applyFont="1" applyBorder="1" applyAlignment="1">
      <alignment vertical="center" wrapText="1"/>
    </xf>
    <xf numFmtId="0" fontId="12" fillId="0" borderId="0" xfId="0" applyFont="1" applyBorder="1" applyAlignment="1">
      <alignment horizontal="right" vertical="center" wrapText="1"/>
    </xf>
    <xf numFmtId="0" fontId="27" fillId="0" borderId="0" xfId="0" applyFont="1" applyBorder="1" applyAlignment="1">
      <alignment vertical="center" wrapText="1"/>
    </xf>
    <xf numFmtId="0" fontId="7" fillId="10" borderId="0" xfId="0" applyFont="1" applyFill="1" applyBorder="1" applyAlignment="1">
      <alignment horizontal="center" vertical="center" wrapText="1"/>
    </xf>
    <xf numFmtId="0" fontId="7" fillId="9" borderId="0" xfId="0" applyFont="1" applyFill="1" applyBorder="1" applyAlignment="1">
      <alignment horizontal="center" vertical="center" wrapText="1"/>
    </xf>
    <xf numFmtId="0" fontId="7" fillId="9" borderId="10" xfId="0" applyFont="1" applyFill="1" applyBorder="1" applyAlignment="1">
      <alignment horizontal="center" vertical="center" wrapText="1"/>
    </xf>
    <xf numFmtId="0" fontId="7" fillId="10" borderId="10" xfId="0" applyFont="1" applyFill="1" applyBorder="1" applyAlignment="1">
      <alignment horizontal="center" vertical="center" wrapText="1"/>
    </xf>
    <xf numFmtId="0" fontId="7" fillId="10" borderId="3" xfId="0" applyFont="1" applyFill="1" applyBorder="1" applyAlignment="1">
      <alignment horizontal="center" vertical="center" wrapText="1"/>
    </xf>
    <xf numFmtId="0" fontId="7" fillId="10" borderId="19" xfId="0" applyFont="1" applyFill="1" applyBorder="1" applyAlignment="1">
      <alignment horizontal="center" vertical="center" wrapText="1"/>
    </xf>
    <xf numFmtId="0" fontId="7" fillId="9" borderId="0" xfId="0" applyFont="1" applyFill="1" applyBorder="1" applyAlignment="1">
      <alignment vertical="center" wrapText="1"/>
    </xf>
    <xf numFmtId="169" fontId="7" fillId="9" borderId="0" xfId="0" applyNumberFormat="1" applyFont="1" applyFill="1" applyBorder="1" applyAlignment="1">
      <alignment horizontal="center" vertical="center" wrapText="1"/>
    </xf>
    <xf numFmtId="0" fontId="7" fillId="9" borderId="0" xfId="0" applyFont="1" applyFill="1" applyBorder="1" applyAlignment="1">
      <alignment horizontal="right" vertical="center" wrapText="1"/>
    </xf>
    <xf numFmtId="2" fontId="7" fillId="9" borderId="0" xfId="0" applyNumberFormat="1" applyFont="1" applyFill="1" applyBorder="1" applyAlignment="1">
      <alignment horizontal="center" vertical="center" wrapText="1"/>
    </xf>
    <xf numFmtId="9" fontId="7" fillId="9" borderId="0" xfId="2" applyFont="1" applyFill="1" applyBorder="1" applyAlignment="1">
      <alignment horizontal="center" vertical="center" wrapText="1"/>
    </xf>
    <xf numFmtId="0" fontId="7" fillId="9" borderId="9" xfId="0" applyFont="1" applyFill="1" applyBorder="1" applyAlignment="1">
      <alignment vertical="center" wrapText="1"/>
    </xf>
    <xf numFmtId="0" fontId="0" fillId="9" borderId="0" xfId="0" applyFill="1" applyBorder="1" applyAlignment="1">
      <alignment horizontal="left" vertical="top"/>
    </xf>
    <xf numFmtId="0" fontId="0" fillId="9" borderId="10" xfId="0" applyFill="1" applyBorder="1" applyAlignment="1">
      <alignment horizontal="left" vertical="top"/>
    </xf>
    <xf numFmtId="0" fontId="7" fillId="9" borderId="12" xfId="0" applyFont="1" applyFill="1" applyBorder="1" applyAlignment="1">
      <alignment vertical="center" wrapText="1"/>
    </xf>
    <xf numFmtId="0" fontId="7" fillId="9" borderId="3" xfId="0" applyFont="1" applyFill="1" applyBorder="1" applyAlignment="1">
      <alignment vertical="center" wrapText="1"/>
    </xf>
    <xf numFmtId="9" fontId="7" fillId="9" borderId="3" xfId="2" applyFont="1" applyFill="1" applyBorder="1" applyAlignment="1">
      <alignment horizontal="center" vertical="center" wrapText="1"/>
    </xf>
    <xf numFmtId="165" fontId="7" fillId="0" borderId="0" xfId="0" applyNumberFormat="1" applyFont="1" applyFill="1" applyBorder="1" applyAlignment="1">
      <alignment horizontal="center" vertical="center" wrapText="1"/>
    </xf>
    <xf numFmtId="169" fontId="7" fillId="9" borderId="10" xfId="0" applyNumberFormat="1" applyFont="1" applyFill="1" applyBorder="1" applyAlignment="1">
      <alignment horizontal="center" vertical="center" wrapText="1"/>
    </xf>
    <xf numFmtId="2" fontId="7" fillId="9" borderId="10" xfId="0" applyNumberFormat="1" applyFont="1" applyFill="1" applyBorder="1" applyAlignment="1">
      <alignment horizontal="center" vertical="center" wrapText="1"/>
    </xf>
    <xf numFmtId="0" fontId="7" fillId="11" borderId="9" xfId="0" applyFont="1" applyFill="1" applyBorder="1" applyAlignment="1">
      <alignment vertical="center" wrapText="1"/>
    </xf>
    <xf numFmtId="0" fontId="7" fillId="10" borderId="9" xfId="0" applyFont="1" applyFill="1" applyBorder="1" applyAlignment="1">
      <alignment vertical="center" wrapText="1"/>
    </xf>
    <xf numFmtId="0" fontId="7" fillId="11" borderId="12" xfId="0" applyFont="1" applyFill="1" applyBorder="1" applyAlignment="1">
      <alignment vertical="center" wrapText="1"/>
    </xf>
    <xf numFmtId="0" fontId="0" fillId="0" borderId="0" xfId="0" applyAlignment="1">
      <alignment vertical="top"/>
    </xf>
    <xf numFmtId="0" fontId="24" fillId="2" borderId="0" xfId="0" applyFont="1" applyFill="1" applyBorder="1" applyAlignment="1">
      <alignment horizontal="left" vertical="top" wrapText="1"/>
    </xf>
    <xf numFmtId="0" fontId="12" fillId="4" borderId="1" xfId="0" applyFont="1" applyFill="1" applyBorder="1" applyAlignment="1">
      <alignment horizontal="left" vertical="center" wrapText="1"/>
    </xf>
    <xf numFmtId="0" fontId="24" fillId="4" borderId="2" xfId="0" applyFont="1" applyFill="1" applyBorder="1" applyAlignment="1">
      <alignment horizontal="left" vertical="center" wrapText="1"/>
    </xf>
    <xf numFmtId="168" fontId="12" fillId="4" borderId="0" xfId="0" applyNumberFormat="1" applyFont="1" applyFill="1" applyAlignment="1">
      <alignment horizontal="right" vertical="center" wrapText="1"/>
    </xf>
    <xf numFmtId="0" fontId="12" fillId="4" borderId="0" xfId="0" applyFont="1" applyFill="1" applyAlignment="1">
      <alignment horizontal="right" vertical="center" wrapText="1"/>
    </xf>
    <xf numFmtId="0" fontId="12" fillId="2" borderId="0" xfId="0" applyFont="1" applyFill="1" applyBorder="1" applyAlignment="1">
      <alignment vertical="top"/>
    </xf>
    <xf numFmtId="168" fontId="12" fillId="4" borderId="0" xfId="0" applyNumberFormat="1" applyFont="1" applyFill="1" applyBorder="1" applyAlignment="1">
      <alignment horizontal="center" vertical="center" wrapText="1"/>
    </xf>
    <xf numFmtId="168" fontId="12" fillId="4" borderId="1" xfId="0" applyNumberFormat="1" applyFont="1" applyFill="1" applyBorder="1" applyAlignment="1">
      <alignment horizontal="center" vertical="center" wrapText="1"/>
    </xf>
    <xf numFmtId="168" fontId="12" fillId="2" borderId="2" xfId="0" applyNumberFormat="1" applyFont="1" applyFill="1" applyBorder="1" applyAlignment="1">
      <alignment horizontal="center" vertical="center"/>
    </xf>
    <xf numFmtId="0" fontId="42" fillId="0" borderId="0" xfId="18" applyFont="1" applyAlignment="1">
      <alignment wrapText="1"/>
    </xf>
    <xf numFmtId="0" fontId="43" fillId="0" borderId="0" xfId="18" applyFont="1" applyAlignment="1">
      <alignment vertical="top" wrapText="1"/>
    </xf>
    <xf numFmtId="3" fontId="49" fillId="0" borderId="0" xfId="19" applyNumberFormat="1" applyFont="1" applyFill="1" applyBorder="1"/>
    <xf numFmtId="0" fontId="49" fillId="0" borderId="0" xfId="18" applyFont="1" applyAlignment="1">
      <alignment horizontal="left" indent="1"/>
    </xf>
    <xf numFmtId="3" fontId="49" fillId="0" borderId="2" xfId="19" applyNumberFormat="1" applyFont="1" applyFill="1" applyBorder="1"/>
    <xf numFmtId="3" fontId="45" fillId="0" borderId="2" xfId="19" applyNumberFormat="1" applyFont="1" applyFill="1" applyBorder="1"/>
    <xf numFmtId="170" fontId="49" fillId="0" borderId="0" xfId="19" applyNumberFormat="1" applyFont="1" applyFill="1" applyBorder="1"/>
    <xf numFmtId="170" fontId="49" fillId="0" borderId="2" xfId="19" applyNumberFormat="1" applyFont="1" applyFill="1" applyBorder="1"/>
    <xf numFmtId="170" fontId="45" fillId="0" borderId="2" xfId="19" applyNumberFormat="1" applyFont="1" applyFill="1" applyBorder="1"/>
    <xf numFmtId="0" fontId="50" fillId="0" borderId="0" xfId="18" applyFont="1"/>
    <xf numFmtId="171" fontId="49" fillId="0" borderId="0" xfId="19" applyNumberFormat="1" applyFont="1" applyFill="1" applyBorder="1"/>
    <xf numFmtId="0" fontId="12" fillId="0" borderId="0" xfId="18" applyFont="1" applyAlignment="1">
      <alignment wrapText="1"/>
    </xf>
    <xf numFmtId="3" fontId="49" fillId="0" borderId="0" xfId="19" applyNumberFormat="1" applyFont="1" applyFill="1" applyBorder="1" applyAlignment="1">
      <alignment vertical="center"/>
    </xf>
    <xf numFmtId="0" fontId="49" fillId="0" borderId="0" xfId="18" applyFont="1" applyAlignment="1">
      <alignment horizontal="left"/>
    </xf>
    <xf numFmtId="0" fontId="12" fillId="10" borderId="9" xfId="0" applyFont="1" applyFill="1" applyBorder="1" applyAlignment="1">
      <alignment vertical="top"/>
    </xf>
    <xf numFmtId="0" fontId="24" fillId="10" borderId="9" xfId="0" applyFont="1" applyFill="1" applyBorder="1" applyAlignment="1">
      <alignment vertical="top" wrapText="1"/>
    </xf>
    <xf numFmtId="0" fontId="12" fillId="10" borderId="9" xfId="0" applyFont="1" applyFill="1" applyBorder="1" applyAlignment="1">
      <alignment vertical="top" wrapText="1"/>
    </xf>
    <xf numFmtId="0" fontId="12" fillId="10" borderId="0" xfId="0" applyFont="1" applyFill="1" applyBorder="1" applyAlignment="1">
      <alignment vertical="top" wrapText="1"/>
    </xf>
    <xf numFmtId="0" fontId="24" fillId="10" borderId="9" xfId="0" applyFont="1" applyFill="1" applyBorder="1" applyAlignment="1">
      <alignment wrapText="1"/>
    </xf>
    <xf numFmtId="168" fontId="12" fillId="10" borderId="0" xfId="0" applyNumberFormat="1" applyFont="1" applyFill="1" applyBorder="1" applyAlignment="1">
      <alignment horizontal="right" vertical="center" wrapText="1"/>
    </xf>
    <xf numFmtId="0" fontId="0" fillId="10" borderId="0" xfId="0" applyFill="1" applyAlignment="1">
      <alignment vertical="top"/>
    </xf>
    <xf numFmtId="0" fontId="12" fillId="12" borderId="0" xfId="0" applyFont="1" applyFill="1" applyAlignment="1">
      <alignment vertical="center" wrapText="1"/>
    </xf>
    <xf numFmtId="0" fontId="12" fillId="9" borderId="0" xfId="0" applyFont="1" applyFill="1" applyAlignment="1">
      <alignment vertical="top"/>
    </xf>
    <xf numFmtId="168" fontId="12" fillId="12" borderId="0" xfId="0" applyNumberFormat="1" applyFont="1" applyFill="1" applyAlignment="1">
      <alignment horizontal="right" vertical="center" wrapText="1"/>
    </xf>
    <xf numFmtId="0" fontId="11" fillId="10" borderId="9" xfId="0" applyFont="1" applyFill="1" applyBorder="1" applyAlignment="1"/>
    <xf numFmtId="3" fontId="8" fillId="10" borderId="0" xfId="0" applyNumberFormat="1" applyFont="1" applyFill="1" applyBorder="1" applyAlignment="1">
      <alignment horizontal="center"/>
    </xf>
    <xf numFmtId="3" fontId="8" fillId="10" borderId="10" xfId="0" applyNumberFormat="1" applyFont="1" applyFill="1" applyBorder="1" applyAlignment="1">
      <alignment horizontal="center"/>
    </xf>
    <xf numFmtId="0" fontId="7" fillId="10" borderId="9" xfId="0" applyFont="1" applyFill="1" applyBorder="1" applyAlignment="1"/>
    <xf numFmtId="0" fontId="8" fillId="10" borderId="0" xfId="0" applyFont="1" applyFill="1" applyBorder="1" applyAlignment="1">
      <alignment horizontal="center"/>
    </xf>
    <xf numFmtId="0" fontId="8" fillId="10" borderId="10" xfId="0" applyFont="1" applyFill="1" applyBorder="1" applyAlignment="1">
      <alignment horizontal="center"/>
    </xf>
    <xf numFmtId="3" fontId="8" fillId="10" borderId="0" xfId="0" applyNumberFormat="1" applyFont="1" applyFill="1" applyBorder="1" applyAlignment="1">
      <alignment horizontal="center" vertical="center"/>
    </xf>
    <xf numFmtId="0" fontId="12" fillId="0" borderId="0" xfId="0" applyFont="1" applyAlignment="1">
      <alignment horizontal="right" vertical="center" wrapText="1"/>
    </xf>
    <xf numFmtId="0" fontId="24" fillId="0" borderId="0" xfId="0" applyFont="1" applyAlignment="1">
      <alignment horizontal="right" vertical="center"/>
    </xf>
    <xf numFmtId="0" fontId="27" fillId="0" borderId="0" xfId="0" applyFont="1" applyAlignment="1">
      <alignment vertical="center" wrapText="1"/>
    </xf>
    <xf numFmtId="0" fontId="12" fillId="0" borderId="0" xfId="0" applyFont="1" applyAlignment="1">
      <alignment vertical="center" wrapText="1"/>
    </xf>
    <xf numFmtId="0" fontId="12" fillId="0" borderId="0" xfId="0" applyFont="1" applyAlignment="1">
      <alignment horizontal="center" vertical="center" wrapText="1"/>
    </xf>
    <xf numFmtId="0" fontId="44" fillId="0" borderId="0" xfId="0" applyFont="1" applyAlignment="1">
      <alignment vertical="center" wrapText="1"/>
    </xf>
    <xf numFmtId="0" fontId="53" fillId="0" borderId="0" xfId="0" applyFont="1" applyAlignment="1">
      <alignment horizontal="center" vertical="center"/>
    </xf>
    <xf numFmtId="165" fontId="44" fillId="0" borderId="0" xfId="0" applyNumberFormat="1" applyFont="1" applyAlignment="1">
      <alignment horizontal="right" vertical="center" wrapText="1"/>
    </xf>
    <xf numFmtId="0" fontId="53" fillId="0" borderId="0" xfId="0" applyFont="1" applyAlignment="1">
      <alignment horizontal="right" vertical="center"/>
    </xf>
    <xf numFmtId="0" fontId="53" fillId="0" borderId="0" xfId="0" applyFont="1" applyAlignment="1">
      <alignment horizontal="left" vertical="center"/>
    </xf>
    <xf numFmtId="0" fontId="51" fillId="0" borderId="0" xfId="0" applyFont="1" applyFill="1" applyBorder="1" applyAlignment="1">
      <alignment horizontal="left"/>
    </xf>
    <xf numFmtId="168" fontId="51" fillId="0" borderId="0" xfId="0" applyNumberFormat="1" applyFont="1" applyFill="1" applyBorder="1" applyAlignment="1">
      <alignment horizontal="left"/>
    </xf>
    <xf numFmtId="0" fontId="52" fillId="2" borderId="3" xfId="0" applyFont="1" applyFill="1" applyBorder="1" applyAlignment="1">
      <alignment vertical="top"/>
    </xf>
    <xf numFmtId="0" fontId="51" fillId="0" borderId="3" xfId="0" applyFont="1" applyFill="1" applyBorder="1" applyAlignment="1">
      <alignment horizontal="left"/>
    </xf>
    <xf numFmtId="0" fontId="54" fillId="2" borderId="0" xfId="0" applyFont="1" applyFill="1" applyBorder="1" applyAlignment="1">
      <alignment vertical="top"/>
    </xf>
    <xf numFmtId="0" fontId="51" fillId="2" borderId="0" xfId="0" applyFont="1" applyFill="1" applyBorder="1" applyAlignment="1">
      <alignment vertical="top"/>
    </xf>
    <xf numFmtId="0" fontId="51" fillId="0" borderId="0" xfId="0" applyFont="1" applyBorder="1" applyAlignment="1">
      <alignment vertical="top"/>
    </xf>
    <xf numFmtId="168" fontId="44" fillId="2" borderId="0" xfId="0" applyNumberFormat="1" applyFont="1" applyFill="1" applyBorder="1" applyAlignment="1">
      <alignment horizontal="center" vertical="center" wrapText="1"/>
    </xf>
    <xf numFmtId="168" fontId="44" fillId="2" borderId="10" xfId="0" applyNumberFormat="1" applyFont="1" applyFill="1" applyBorder="1" applyAlignment="1">
      <alignment horizontal="center" vertical="center" wrapText="1"/>
    </xf>
    <xf numFmtId="168" fontId="53" fillId="2" borderId="0" xfId="0" applyNumberFormat="1" applyFont="1" applyFill="1" applyBorder="1" applyAlignment="1">
      <alignment horizontal="center" vertical="center" wrapText="1"/>
    </xf>
    <xf numFmtId="168" fontId="53" fillId="2" borderId="10" xfId="0" applyNumberFormat="1" applyFont="1" applyFill="1" applyBorder="1" applyAlignment="1">
      <alignment horizontal="center" vertical="center" wrapText="1"/>
    </xf>
    <xf numFmtId="0" fontId="54" fillId="2" borderId="3" xfId="0" applyFont="1" applyFill="1" applyBorder="1" applyAlignment="1">
      <alignment vertical="top"/>
    </xf>
    <xf numFmtId="168" fontId="53" fillId="2" borderId="3" xfId="0" applyNumberFormat="1" applyFont="1" applyFill="1" applyBorder="1" applyAlignment="1">
      <alignment horizontal="center" vertical="center" wrapText="1"/>
    </xf>
    <xf numFmtId="168" fontId="53" fillId="2" borderId="19" xfId="0" applyNumberFormat="1" applyFont="1" applyFill="1" applyBorder="1" applyAlignment="1">
      <alignment horizontal="center" vertical="center" wrapText="1"/>
    </xf>
    <xf numFmtId="0" fontId="8" fillId="2" borderId="0" xfId="20" applyFont="1" applyFill="1"/>
    <xf numFmtId="0" fontId="55" fillId="0" borderId="0" xfId="20"/>
    <xf numFmtId="0" fontId="22" fillId="5" borderId="0" xfId="20" applyFont="1" applyFill="1"/>
    <xf numFmtId="0" fontId="7" fillId="0" borderId="0" xfId="20" applyFont="1"/>
    <xf numFmtId="0" fontId="22" fillId="0" borderId="0" xfId="20" applyFont="1"/>
    <xf numFmtId="0" fontId="55" fillId="0" borderId="0" xfId="20" applyAlignment="1">
      <alignment wrapText="1"/>
    </xf>
    <xf numFmtId="0" fontId="35" fillId="0" borderId="0" xfId="20" applyFont="1"/>
    <xf numFmtId="0" fontId="32" fillId="0" borderId="0" xfId="20" applyFont="1" applyAlignment="1">
      <alignment vertical="center"/>
    </xf>
    <xf numFmtId="0" fontId="33" fillId="0" borderId="0" xfId="20" applyFont="1" applyAlignment="1">
      <alignment vertical="center" wrapText="1"/>
    </xf>
    <xf numFmtId="0" fontId="33" fillId="0" borderId="0" xfId="20" applyFont="1" applyAlignment="1">
      <alignment vertical="center"/>
    </xf>
    <xf numFmtId="0" fontId="34" fillId="0" borderId="0" xfId="21" applyAlignment="1">
      <alignment vertical="center"/>
    </xf>
    <xf numFmtId="0" fontId="57" fillId="2" borderId="0" xfId="3" applyFont="1" applyFill="1" applyAlignment="1">
      <alignment horizontal="left" vertical="top"/>
    </xf>
    <xf numFmtId="0" fontId="58" fillId="2" borderId="0" xfId="3" applyFont="1" applyFill="1" applyAlignment="1">
      <alignment horizontal="left" vertical="top"/>
    </xf>
    <xf numFmtId="0" fontId="56" fillId="0" borderId="0" xfId="18" applyFont="1" applyAlignment="1">
      <alignment vertical="top" wrapText="1"/>
    </xf>
    <xf numFmtId="0" fontId="58" fillId="3" borderId="0" xfId="0" applyFont="1" applyFill="1" applyBorder="1" applyAlignment="1">
      <alignment wrapText="1"/>
    </xf>
    <xf numFmtId="0" fontId="0" fillId="0" borderId="0" xfId="0" applyAlignment="1">
      <alignment vertical="top"/>
    </xf>
    <xf numFmtId="0" fontId="23" fillId="8" borderId="0" xfId="0" applyFont="1" applyFill="1" applyBorder="1" applyAlignment="1">
      <alignment horizontal="center" vertical="center" wrapText="1"/>
    </xf>
    <xf numFmtId="0" fontId="45" fillId="0" borderId="0" xfId="18" applyFont="1" applyAlignment="1">
      <alignment horizontal="left"/>
    </xf>
    <xf numFmtId="0" fontId="11" fillId="0" borderId="0" xfId="20" applyFont="1" applyAlignment="1">
      <alignment horizontal="center"/>
    </xf>
    <xf numFmtId="0" fontId="22" fillId="5" borderId="0" xfId="20" applyFont="1" applyFill="1" applyAlignment="1">
      <alignment horizontal="center"/>
    </xf>
    <xf numFmtId="0" fontId="59" fillId="13" borderId="0" xfId="20" applyFont="1" applyFill="1"/>
    <xf numFmtId="0" fontId="7" fillId="3" borderId="0" xfId="3" applyFill="1"/>
    <xf numFmtId="0" fontId="44" fillId="0" borderId="0" xfId="3" applyFont="1"/>
    <xf numFmtId="0" fontId="12" fillId="0" borderId="0" xfId="3" applyFont="1"/>
    <xf numFmtId="0" fontId="45" fillId="0" borderId="0" xfId="18" applyFont="1" applyAlignment="1">
      <alignment horizontal="left"/>
    </xf>
    <xf numFmtId="0" fontId="0" fillId="0" borderId="0" xfId="0" applyAlignment="1">
      <alignment vertical="top"/>
    </xf>
    <xf numFmtId="0" fontId="45" fillId="0" borderId="0" xfId="18" applyFont="1" applyAlignment="1">
      <alignment horizontal="left"/>
    </xf>
    <xf numFmtId="0" fontId="12" fillId="0" borderId="0" xfId="3" applyFont="1"/>
    <xf numFmtId="168" fontId="12" fillId="9" borderId="6" xfId="0" applyNumberFormat="1" applyFont="1" applyFill="1" applyBorder="1" applyAlignment="1">
      <alignment horizontal="right" vertical="center" wrapText="1"/>
    </xf>
    <xf numFmtId="168" fontId="12" fillId="0" borderId="14" xfId="0" applyNumberFormat="1" applyFont="1" applyBorder="1" applyAlignment="1">
      <alignment horizontal="center" vertical="center" wrapText="1"/>
    </xf>
    <xf numFmtId="0" fontId="45" fillId="0" borderId="0" xfId="18" applyFont="1" applyAlignment="1">
      <alignment horizontal="left" indent="1"/>
    </xf>
    <xf numFmtId="3" fontId="45" fillId="0" borderId="0" xfId="19" applyNumberFormat="1" applyFont="1" applyFill="1" applyBorder="1"/>
    <xf numFmtId="0" fontId="0" fillId="0" borderId="0" xfId="0" applyAlignment="1">
      <alignment vertical="top"/>
    </xf>
    <xf numFmtId="0" fontId="12" fillId="4" borderId="9" xfId="0" applyFont="1" applyFill="1" applyBorder="1" applyAlignment="1">
      <alignment horizontal="left" vertical="center" wrapText="1"/>
    </xf>
    <xf numFmtId="0" fontId="12" fillId="5" borderId="9" xfId="0" applyFont="1" applyFill="1" applyBorder="1" applyAlignment="1">
      <alignment vertical="top"/>
    </xf>
    <xf numFmtId="0" fontId="12" fillId="5" borderId="9" xfId="0" applyFont="1" applyFill="1" applyBorder="1" applyAlignment="1">
      <alignment vertical="top" wrapText="1"/>
    </xf>
    <xf numFmtId="0" fontId="9" fillId="14" borderId="32" xfId="0" applyFont="1" applyFill="1" applyBorder="1"/>
    <xf numFmtId="0" fontId="7" fillId="0" borderId="32" xfId="0" applyFont="1" applyBorder="1"/>
    <xf numFmtId="0" fontId="0" fillId="0" borderId="32" xfId="0" applyBorder="1"/>
    <xf numFmtId="0" fontId="60" fillId="2" borderId="0" xfId="3" applyFont="1" applyFill="1" applyAlignment="1">
      <alignment horizontal="left" vertical="top"/>
    </xf>
    <xf numFmtId="0" fontId="23" fillId="15" borderId="4" xfId="0" applyFont="1" applyFill="1" applyBorder="1" applyAlignment="1">
      <alignment horizontal="center" vertical="center" wrapText="1"/>
    </xf>
    <xf numFmtId="0" fontId="23" fillId="15" borderId="8" xfId="0" applyFont="1" applyFill="1" applyBorder="1" applyAlignment="1">
      <alignment horizontal="center" vertical="center" wrapText="1"/>
    </xf>
    <xf numFmtId="0" fontId="23" fillId="15" borderId="0" xfId="0" applyFont="1" applyFill="1" applyBorder="1" applyAlignment="1">
      <alignment horizontal="center" vertical="center" wrapText="1"/>
    </xf>
    <xf numFmtId="0" fontId="17" fillId="15" borderId="7" xfId="0" applyFont="1" applyFill="1" applyBorder="1" applyAlignment="1">
      <alignment horizontal="center" vertical="center" wrapText="1"/>
    </xf>
    <xf numFmtId="0" fontId="61" fillId="2" borderId="0" xfId="0" applyFont="1" applyFill="1" applyAlignment="1">
      <alignment vertical="top"/>
    </xf>
    <xf numFmtId="0" fontId="23" fillId="15" borderId="7" xfId="0" applyFont="1" applyFill="1" applyBorder="1" applyAlignment="1">
      <alignment horizontal="center" vertical="center" wrapText="1"/>
    </xf>
    <xf numFmtId="0" fontId="23" fillId="15" borderId="9" xfId="0" applyFont="1" applyFill="1" applyBorder="1" applyAlignment="1">
      <alignment horizontal="center" vertical="center" wrapText="1"/>
    </xf>
    <xf numFmtId="0" fontId="23" fillId="15" borderId="10" xfId="0" applyFont="1" applyFill="1" applyBorder="1" applyAlignment="1">
      <alignment horizontal="center" vertical="center" wrapText="1"/>
    </xf>
    <xf numFmtId="0" fontId="25" fillId="15" borderId="0" xfId="0" applyFont="1" applyFill="1" applyAlignment="1">
      <alignment horizontal="center" vertical="center" wrapText="1"/>
    </xf>
    <xf numFmtId="0" fontId="23" fillId="15" borderId="0" xfId="0" applyFont="1" applyFill="1" applyAlignment="1">
      <alignment horizontal="center" vertical="center" wrapText="1"/>
    </xf>
    <xf numFmtId="0" fontId="61" fillId="0" borderId="0" xfId="0" applyFont="1" applyFill="1" applyAlignment="1">
      <alignment vertical="top"/>
    </xf>
    <xf numFmtId="0" fontId="23" fillId="15" borderId="26" xfId="0" applyFont="1" applyFill="1" applyBorder="1" applyAlignment="1">
      <alignment horizontal="center" vertical="center" wrapText="1"/>
    </xf>
    <xf numFmtId="0" fontId="23" fillId="15" borderId="25" xfId="0" applyFont="1" applyFill="1" applyBorder="1" applyAlignment="1">
      <alignment horizontal="center" vertical="center" wrapText="1"/>
    </xf>
    <xf numFmtId="0" fontId="23" fillId="15" borderId="28" xfId="0" applyFont="1" applyFill="1" applyBorder="1" applyAlignment="1">
      <alignment horizontal="center" vertical="center" wrapText="1"/>
    </xf>
    <xf numFmtId="0" fontId="23" fillId="15" borderId="27" xfId="0" applyFont="1" applyFill="1" applyBorder="1" applyAlignment="1">
      <alignment horizontal="center" vertical="center" wrapText="1"/>
    </xf>
    <xf numFmtId="0" fontId="23" fillId="15" borderId="1" xfId="0" applyFont="1" applyFill="1" applyBorder="1" applyAlignment="1">
      <alignment horizontal="center" vertical="center" wrapText="1"/>
    </xf>
    <xf numFmtId="0" fontId="61" fillId="0" borderId="0" xfId="18" applyFont="1" applyFill="1" applyAlignment="1">
      <alignment horizontal="left" indent="2"/>
    </xf>
    <xf numFmtId="0" fontId="46" fillId="15" borderId="0" xfId="18" applyFont="1" applyFill="1" applyAlignment="1">
      <alignment horizontal="left"/>
    </xf>
    <xf numFmtId="1" fontId="48" fillId="15" borderId="0" xfId="19" quotePrefix="1" applyNumberFormat="1" applyFont="1" applyFill="1" applyBorder="1" applyAlignment="1">
      <alignment horizontal="center" vertical="center"/>
    </xf>
    <xf numFmtId="0" fontId="47" fillId="15" borderId="0" xfId="18" applyFont="1" applyFill="1" applyAlignment="1">
      <alignment horizontal="left"/>
    </xf>
    <xf numFmtId="0" fontId="48" fillId="15" borderId="0" xfId="18" applyFont="1" applyFill="1" applyAlignment="1">
      <alignment horizontal="center" vertical="center"/>
    </xf>
    <xf numFmtId="0" fontId="48" fillId="15" borderId="0" xfId="18" applyFont="1" applyFill="1" applyAlignment="1">
      <alignment horizontal="left"/>
    </xf>
    <xf numFmtId="0" fontId="61" fillId="0" borderId="0" xfId="18" applyFont="1" applyAlignment="1">
      <alignment vertical="top" wrapText="1"/>
    </xf>
    <xf numFmtId="0" fontId="17" fillId="15" borderId="4" xfId="0" applyFont="1" applyFill="1" applyBorder="1" applyAlignment="1">
      <alignment horizontal="center" vertical="center" wrapText="1"/>
    </xf>
    <xf numFmtId="0" fontId="40" fillId="15" borderId="4" xfId="0" applyFont="1" applyFill="1" applyBorder="1" applyAlignment="1">
      <alignment horizontal="center" vertical="center" wrapText="1"/>
    </xf>
    <xf numFmtId="0" fontId="40" fillId="15" borderId="0" xfId="0" applyFont="1" applyFill="1" applyBorder="1" applyAlignment="1">
      <alignment horizontal="center" vertical="center" wrapText="1"/>
    </xf>
    <xf numFmtId="0" fontId="40" fillId="15" borderId="10" xfId="0" applyFont="1" applyFill="1" applyBorder="1" applyAlignment="1">
      <alignment horizontal="center" vertical="center" wrapText="1"/>
    </xf>
    <xf numFmtId="0" fontId="40" fillId="15" borderId="9" xfId="0" applyFont="1" applyFill="1" applyBorder="1" applyAlignment="1">
      <alignment horizontal="left" vertical="center" wrapText="1"/>
    </xf>
    <xf numFmtId="0" fontId="40" fillId="15" borderId="7" xfId="0" applyFont="1" applyFill="1" applyBorder="1" applyAlignment="1">
      <alignment horizontal="left" vertical="center" wrapText="1"/>
    </xf>
    <xf numFmtId="0" fontId="40" fillId="15" borderId="8" xfId="0" applyFont="1" applyFill="1" applyBorder="1" applyAlignment="1">
      <alignment horizontal="center" vertical="center" wrapText="1"/>
    </xf>
    <xf numFmtId="0" fontId="24" fillId="5" borderId="9" xfId="0" applyFont="1" applyFill="1" applyBorder="1" applyAlignment="1">
      <alignment vertical="top" wrapText="1"/>
    </xf>
    <xf numFmtId="0" fontId="7" fillId="0" borderId="32" xfId="0" applyFont="1" applyBorder="1" applyAlignment="1">
      <alignment wrapText="1"/>
    </xf>
    <xf numFmtId="0" fontId="0" fillId="0" borderId="32" xfId="0" applyBorder="1" applyAlignment="1">
      <alignment horizontal="left" vertical="top"/>
    </xf>
    <xf numFmtId="0" fontId="23" fillId="15" borderId="33" xfId="0" applyFont="1" applyFill="1" applyBorder="1" applyAlignment="1">
      <alignment horizontal="center" vertical="center" wrapText="1"/>
    </xf>
    <xf numFmtId="0" fontId="23" fillId="15" borderId="34" xfId="0" applyFont="1" applyFill="1" applyBorder="1" applyAlignment="1">
      <alignment vertical="center" wrapText="1"/>
    </xf>
    <xf numFmtId="0" fontId="23" fillId="15" borderId="35" xfId="0" applyFont="1" applyFill="1" applyBorder="1" applyAlignment="1">
      <alignment horizontal="center" vertical="center" wrapText="1"/>
    </xf>
    <xf numFmtId="0" fontId="38" fillId="15" borderId="25" xfId="0" applyFont="1" applyFill="1" applyBorder="1" applyAlignment="1">
      <alignment horizontal="center" vertical="center" wrapText="1"/>
    </xf>
    <xf numFmtId="0" fontId="40" fillId="15" borderId="3" xfId="0" applyFont="1" applyFill="1" applyBorder="1" applyAlignment="1">
      <alignment horizontal="center" vertical="center" wrapText="1"/>
    </xf>
    <xf numFmtId="0" fontId="40" fillId="15" borderId="19" xfId="0" applyFont="1" applyFill="1" applyBorder="1" applyAlignment="1">
      <alignment horizontal="center" vertical="center" wrapText="1"/>
    </xf>
    <xf numFmtId="0" fontId="12" fillId="5" borderId="0" xfId="0" applyFont="1" applyFill="1" applyAlignment="1">
      <alignment vertical="center" wrapText="1"/>
    </xf>
    <xf numFmtId="0" fontId="52" fillId="2" borderId="0" xfId="3" applyFont="1" applyFill="1" applyAlignment="1">
      <alignment horizontal="left" vertical="top"/>
    </xf>
    <xf numFmtId="168" fontId="12" fillId="4" borderId="0" xfId="0" applyNumberFormat="1" applyFont="1" applyFill="1" applyAlignment="1">
      <alignment horizontal="center" vertical="center" wrapText="1"/>
    </xf>
    <xf numFmtId="0" fontId="12" fillId="3" borderId="0" xfId="20" applyFont="1" applyFill="1" applyAlignment="1">
      <alignment horizontal="center" wrapText="1"/>
    </xf>
    <xf numFmtId="0" fontId="0" fillId="0" borderId="0" xfId="0" applyFill="1" applyBorder="1" applyAlignment="1">
      <alignment horizontal="left" wrapText="1"/>
    </xf>
    <xf numFmtId="0" fontId="0" fillId="3" borderId="0" xfId="0" applyFill="1" applyBorder="1" applyAlignment="1">
      <alignment horizontal="left" vertical="top" wrapText="1"/>
    </xf>
    <xf numFmtId="0" fontId="7" fillId="3" borderId="0" xfId="0" applyFont="1" applyFill="1" applyBorder="1" applyAlignment="1">
      <alignment horizontal="left" wrapText="1"/>
    </xf>
    <xf numFmtId="0" fontId="12" fillId="3" borderId="0" xfId="0" applyFont="1" applyFill="1" applyAlignment="1">
      <alignment horizontal="center" wrapText="1"/>
    </xf>
    <xf numFmtId="0" fontId="36" fillId="0" borderId="0" xfId="0" applyFont="1" applyAlignment="1">
      <alignment horizontal="center" vertical="center" wrapText="1"/>
    </xf>
    <xf numFmtId="0" fontId="23" fillId="15" borderId="4" xfId="0" applyFont="1" applyFill="1" applyBorder="1" applyAlignment="1">
      <alignment horizontal="center" vertical="center" wrapText="1"/>
    </xf>
    <xf numFmtId="0" fontId="7" fillId="0" borderId="0" xfId="0" applyFont="1" applyAlignment="1">
      <alignment horizontal="justify" vertical="top" wrapText="1"/>
    </xf>
    <xf numFmtId="0" fontId="7" fillId="3" borderId="0" xfId="0" applyFont="1" applyFill="1" applyAlignment="1">
      <alignment horizontal="justify" vertical="top" wrapText="1"/>
    </xf>
    <xf numFmtId="0" fontId="38" fillId="15" borderId="4" xfId="0" applyFont="1" applyFill="1" applyBorder="1" applyAlignment="1">
      <alignment horizontal="center" vertical="center" wrapText="1"/>
    </xf>
    <xf numFmtId="0" fontId="38" fillId="15" borderId="0" xfId="0" applyFont="1" applyFill="1" applyBorder="1" applyAlignment="1">
      <alignment horizontal="center" vertical="center" wrapText="1"/>
    </xf>
    <xf numFmtId="0" fontId="38" fillId="15" borderId="7" xfId="0" applyFont="1" applyFill="1" applyBorder="1" applyAlignment="1">
      <alignment horizontal="center" vertical="center" wrapText="1"/>
    </xf>
    <xf numFmtId="0" fontId="38" fillId="15" borderId="9" xfId="0" applyFont="1" applyFill="1" applyBorder="1" applyAlignment="1">
      <alignment horizontal="center" vertical="center" wrapText="1"/>
    </xf>
    <xf numFmtId="0" fontId="23" fillId="15" borderId="4" xfId="0" applyFont="1" applyFill="1" applyBorder="1" applyAlignment="1">
      <alignment horizontal="center" vertical="center" textRotation="90"/>
    </xf>
    <xf numFmtId="0" fontId="23" fillId="15" borderId="0" xfId="0" applyFont="1" applyFill="1" applyBorder="1" applyAlignment="1">
      <alignment horizontal="center" vertical="center" textRotation="90"/>
    </xf>
    <xf numFmtId="0" fontId="9" fillId="3" borderId="0" xfId="0" applyFont="1" applyFill="1" applyAlignment="1">
      <alignment horizontal="justify" vertical="top"/>
    </xf>
    <xf numFmtId="0" fontId="11" fillId="0" borderId="0" xfId="0" applyFont="1" applyAlignment="1">
      <alignment vertical="top"/>
    </xf>
    <xf numFmtId="0" fontId="8" fillId="0" borderId="0" xfId="0" applyFont="1" applyFill="1" applyAlignment="1">
      <alignment horizontal="left" vertical="top" wrapText="1"/>
    </xf>
    <xf numFmtId="0" fontId="8" fillId="3" borderId="0" xfId="0" applyFont="1" applyFill="1" applyAlignment="1">
      <alignment horizontal="left" vertical="top" wrapText="1"/>
    </xf>
    <xf numFmtId="0" fontId="23" fillId="15" borderId="0" xfId="0" applyFont="1" applyFill="1" applyBorder="1" applyAlignment="1">
      <alignment horizontal="center" vertical="center" wrapText="1"/>
    </xf>
    <xf numFmtId="0" fontId="23" fillId="15" borderId="33" xfId="0" applyFont="1" applyFill="1" applyBorder="1" applyAlignment="1">
      <alignment horizontal="center" vertical="center" wrapText="1"/>
    </xf>
    <xf numFmtId="0" fontId="23" fillId="15" borderId="34" xfId="0" applyFont="1" applyFill="1" applyBorder="1" applyAlignment="1">
      <alignment horizontal="center" vertical="center" wrapText="1"/>
    </xf>
    <xf numFmtId="0" fontId="12" fillId="4" borderId="9" xfId="0" applyFont="1" applyFill="1" applyBorder="1" applyAlignment="1">
      <alignment horizontal="left" vertical="center" wrapText="1"/>
    </xf>
    <xf numFmtId="0" fontId="12" fillId="4" borderId="0" xfId="0" applyFont="1" applyFill="1" applyBorder="1" applyAlignment="1">
      <alignment horizontal="left" vertical="center" wrapText="1"/>
    </xf>
    <xf numFmtId="0" fontId="24" fillId="3" borderId="9" xfId="0" applyFont="1" applyFill="1" applyBorder="1" applyAlignment="1">
      <alignment horizontal="left" wrapText="1"/>
    </xf>
    <xf numFmtId="0" fontId="24" fillId="3" borderId="0" xfId="0" applyFont="1" applyFill="1" applyBorder="1" applyAlignment="1">
      <alignment horizontal="left" wrapText="1"/>
    </xf>
    <xf numFmtId="0" fontId="7" fillId="3" borderId="0" xfId="0" applyFont="1" applyFill="1" applyAlignment="1">
      <alignment horizontal="justify" wrapText="1"/>
    </xf>
    <xf numFmtId="0" fontId="7" fillId="2" borderId="0" xfId="0" applyFont="1" applyFill="1" applyAlignment="1">
      <alignment horizontal="justify"/>
    </xf>
    <xf numFmtId="0" fontId="23" fillId="15" borderId="29" xfId="0" applyFont="1" applyFill="1" applyBorder="1" applyAlignment="1">
      <alignment horizontal="center" vertical="center" wrapText="1"/>
    </xf>
    <xf numFmtId="0" fontId="23" fillId="15" borderId="30" xfId="0" applyFont="1" applyFill="1" applyBorder="1" applyAlignment="1">
      <alignment horizontal="center" vertical="center" wrapText="1"/>
    </xf>
    <xf numFmtId="0" fontId="23" fillId="15" borderId="31" xfId="0" applyFont="1" applyFill="1" applyBorder="1" applyAlignment="1">
      <alignment horizontal="center" vertical="center" wrapText="1"/>
    </xf>
    <xf numFmtId="0" fontId="8" fillId="0" borderId="0" xfId="0" applyFont="1" applyFill="1" applyAlignment="1">
      <alignment horizontal="justify" vertical="top"/>
    </xf>
    <xf numFmtId="0" fontId="8" fillId="2" borderId="0" xfId="0" applyFont="1" applyFill="1" applyAlignment="1">
      <alignment horizontal="justify" vertical="top"/>
    </xf>
    <xf numFmtId="0" fontId="24" fillId="2" borderId="9" xfId="0" applyFont="1" applyFill="1" applyBorder="1" applyAlignment="1">
      <alignment horizontal="left" vertical="top" wrapText="1"/>
    </xf>
    <xf numFmtId="0" fontId="24" fillId="2" borderId="0" xfId="0" applyFont="1" applyFill="1" applyBorder="1" applyAlignment="1">
      <alignment horizontal="left" vertical="top" wrapText="1"/>
    </xf>
    <xf numFmtId="0" fontId="24" fillId="4" borderId="0" xfId="0" applyFont="1" applyFill="1" applyAlignment="1">
      <alignment horizontal="left" vertical="top" wrapText="1"/>
    </xf>
    <xf numFmtId="0" fontId="62" fillId="3" borderId="0" xfId="0" applyFont="1" applyFill="1" applyAlignment="1">
      <alignment horizontal="justify" vertical="top"/>
    </xf>
    <xf numFmtId="0" fontId="61" fillId="0" borderId="0" xfId="0" applyFont="1" applyAlignment="1">
      <alignment vertical="top"/>
    </xf>
    <xf numFmtId="0" fontId="12" fillId="4" borderId="0" xfId="0" applyFont="1" applyFill="1" applyAlignment="1">
      <alignment horizontal="left" vertical="top" wrapText="1"/>
    </xf>
    <xf numFmtId="0" fontId="12" fillId="2" borderId="9" xfId="0" applyFont="1" applyFill="1" applyBorder="1" applyAlignment="1">
      <alignment horizontal="left" vertical="top" wrapText="1"/>
    </xf>
    <xf numFmtId="0" fontId="12" fillId="2" borderId="0" xfId="0" applyFont="1" applyFill="1" applyBorder="1" applyAlignment="1">
      <alignment horizontal="left" vertical="top" wrapText="1"/>
    </xf>
    <xf numFmtId="0" fontId="12" fillId="3" borderId="9" xfId="0" applyFont="1" applyFill="1" applyBorder="1" applyAlignment="1">
      <alignment horizontal="left" vertical="top" wrapText="1"/>
    </xf>
    <xf numFmtId="0" fontId="12" fillId="3" borderId="0" xfId="0" applyFont="1" applyFill="1" applyBorder="1" applyAlignment="1">
      <alignment horizontal="left" vertical="top" wrapText="1"/>
    </xf>
    <xf numFmtId="0" fontId="24" fillId="10" borderId="9" xfId="0" applyFont="1" applyFill="1" applyBorder="1" applyAlignment="1">
      <alignment horizontal="left" vertical="top" wrapText="1"/>
    </xf>
    <xf numFmtId="0" fontId="24" fillId="10" borderId="0" xfId="0" applyFont="1" applyFill="1" applyBorder="1" applyAlignment="1">
      <alignment horizontal="left" vertical="top" wrapText="1"/>
    </xf>
    <xf numFmtId="0" fontId="23" fillId="15" borderId="35" xfId="0" applyFont="1" applyFill="1" applyBorder="1" applyAlignment="1">
      <alignment horizontal="center" vertical="center" wrapText="1"/>
    </xf>
    <xf numFmtId="0" fontId="24" fillId="2" borderId="12" xfId="0" applyFont="1" applyFill="1" applyBorder="1" applyAlignment="1">
      <alignment horizontal="left" vertical="top" wrapText="1"/>
    </xf>
    <xf numFmtId="0" fontId="24" fillId="2" borderId="3" xfId="0" applyFont="1" applyFill="1" applyBorder="1" applyAlignment="1">
      <alignment horizontal="left" vertical="top" wrapText="1"/>
    </xf>
    <xf numFmtId="0" fontId="7" fillId="3" borderId="0" xfId="0" applyFont="1" applyFill="1" applyAlignment="1">
      <alignment horizontal="left" wrapText="1"/>
    </xf>
    <xf numFmtId="0" fontId="23" fillId="15" borderId="25" xfId="0" applyFont="1" applyFill="1" applyBorder="1" applyAlignment="1">
      <alignment horizontal="center" vertical="center" wrapText="1"/>
    </xf>
    <xf numFmtId="0" fontId="45" fillId="0" borderId="0" xfId="18" applyFont="1" applyAlignment="1">
      <alignment horizontal="left"/>
    </xf>
    <xf numFmtId="0" fontId="45" fillId="0" borderId="0" xfId="18" applyFont="1" applyAlignment="1">
      <alignment horizontal="center"/>
    </xf>
    <xf numFmtId="0" fontId="49" fillId="0" borderId="0" xfId="18" applyFont="1" applyAlignment="1">
      <alignment horizontal="center" vertical="center" wrapText="1"/>
    </xf>
    <xf numFmtId="0" fontId="49" fillId="0" borderId="0" xfId="18" applyFont="1" applyAlignment="1">
      <alignment horizontal="center" wrapText="1"/>
    </xf>
    <xf numFmtId="0" fontId="61" fillId="0" borderId="0" xfId="18" applyFont="1" applyAlignment="1">
      <alignment horizontal="left"/>
    </xf>
    <xf numFmtId="0" fontId="12" fillId="0" borderId="0" xfId="0" applyFont="1" applyAlignment="1">
      <alignment horizontal="left" vertical="center"/>
    </xf>
    <xf numFmtId="0" fontId="28" fillId="0" borderId="0" xfId="0" applyFont="1" applyAlignment="1">
      <alignment horizontal="left" vertical="top" wrapText="1"/>
    </xf>
    <xf numFmtId="0" fontId="53" fillId="0" borderId="0" xfId="0" applyFont="1" applyAlignment="1">
      <alignment horizontal="right" vertical="center"/>
    </xf>
    <xf numFmtId="0" fontId="53" fillId="0" borderId="3" xfId="0" applyFont="1" applyBorder="1" applyAlignment="1">
      <alignment horizontal="right" vertical="center"/>
    </xf>
    <xf numFmtId="0" fontId="12" fillId="0" borderId="0" xfId="0" applyFont="1" applyAlignment="1">
      <alignment horizontal="left" vertical="top" wrapText="1"/>
    </xf>
    <xf numFmtId="0" fontId="12" fillId="0" borderId="0" xfId="0" applyFont="1" applyAlignment="1">
      <alignment horizontal="left" vertical="top"/>
    </xf>
    <xf numFmtId="0" fontId="44" fillId="0" borderId="0" xfId="0" applyFont="1" applyAlignment="1">
      <alignment horizontal="right" vertical="center" wrapText="1"/>
    </xf>
    <xf numFmtId="0" fontId="44" fillId="0" borderId="3" xfId="0" applyFont="1" applyBorder="1" applyAlignment="1">
      <alignment horizontal="right" vertical="center" wrapText="1"/>
    </xf>
    <xf numFmtId="0" fontId="23" fillId="15" borderId="0" xfId="0" applyFont="1" applyFill="1" applyAlignment="1">
      <alignment horizontal="center" vertical="center" wrapText="1"/>
    </xf>
    <xf numFmtId="0" fontId="25" fillId="15" borderId="0" xfId="0" applyFont="1" applyFill="1" applyAlignment="1">
      <alignment horizontal="center" vertical="center" wrapText="1"/>
    </xf>
    <xf numFmtId="0" fontId="23" fillId="15" borderId="0" xfId="0" applyFont="1" applyFill="1" applyAlignment="1">
      <alignment horizontal="center" vertical="center" textRotation="90"/>
    </xf>
    <xf numFmtId="0" fontId="28" fillId="0" borderId="0" xfId="0" applyFont="1" applyAlignment="1">
      <alignment horizontal="left" vertical="top"/>
    </xf>
    <xf numFmtId="0" fontId="44" fillId="0" borderId="0" xfId="0" applyFont="1" applyAlignment="1">
      <alignment vertical="center" wrapText="1"/>
    </xf>
    <xf numFmtId="0" fontId="44" fillId="0" borderId="3" xfId="0" applyFont="1" applyBorder="1" applyAlignment="1">
      <alignment vertical="center" wrapText="1"/>
    </xf>
    <xf numFmtId="0" fontId="44" fillId="0" borderId="0" xfId="0" applyFont="1" applyAlignment="1">
      <alignment horizontal="center" vertical="center" wrapText="1"/>
    </xf>
    <xf numFmtId="0" fontId="44" fillId="0" borderId="3" xfId="0" applyFont="1" applyBorder="1" applyAlignment="1">
      <alignment horizontal="center" vertical="center" wrapText="1"/>
    </xf>
    <xf numFmtId="0" fontId="44" fillId="0" borderId="0" xfId="0" applyFont="1" applyAlignment="1">
      <alignment horizontal="left" vertical="top" wrapText="1"/>
    </xf>
    <xf numFmtId="0" fontId="44" fillId="2" borderId="9" xfId="0" applyFont="1" applyFill="1" applyBorder="1" applyAlignment="1">
      <alignment vertical="top" wrapText="1"/>
    </xf>
    <xf numFmtId="0" fontId="44" fillId="2" borderId="0" xfId="0" applyFont="1" applyFill="1" applyBorder="1" applyAlignment="1">
      <alignment vertical="top" wrapText="1"/>
    </xf>
    <xf numFmtId="0" fontId="44" fillId="2" borderId="9" xfId="0" applyFont="1" applyFill="1" applyBorder="1" applyAlignment="1">
      <alignment horizontal="left" vertical="top" wrapText="1"/>
    </xf>
    <xf numFmtId="0" fontId="44" fillId="2" borderId="0" xfId="0" applyFont="1" applyFill="1" applyBorder="1" applyAlignment="1">
      <alignment horizontal="left" vertical="top" wrapText="1"/>
    </xf>
    <xf numFmtId="0" fontId="53" fillId="2" borderId="12" xfId="0" applyFont="1" applyFill="1" applyBorder="1" applyAlignment="1">
      <alignment horizontal="left" vertical="top" wrapText="1"/>
    </xf>
    <xf numFmtId="0" fontId="53" fillId="2" borderId="3" xfId="0" applyFont="1" applyFill="1" applyBorder="1" applyAlignment="1">
      <alignment horizontal="left" vertical="top" wrapText="1"/>
    </xf>
    <xf numFmtId="0" fontId="23" fillId="15" borderId="9" xfId="0" applyFont="1" applyFill="1" applyBorder="1" applyAlignment="1">
      <alignment horizontal="center" vertical="center" wrapText="1"/>
    </xf>
    <xf numFmtId="0" fontId="23" fillId="15" borderId="7" xfId="0" applyFont="1" applyFill="1" applyBorder="1" applyAlignment="1">
      <alignment horizontal="center" vertical="center" wrapText="1"/>
    </xf>
    <xf numFmtId="0" fontId="53" fillId="2" borderId="9" xfId="0" applyFont="1" applyFill="1" applyBorder="1" applyAlignment="1">
      <alignment horizontal="left" vertical="top" wrapText="1"/>
    </xf>
    <xf numFmtId="0" fontId="53" fillId="2" borderId="0" xfId="0" applyFont="1" applyFill="1" applyBorder="1" applyAlignment="1">
      <alignment horizontal="left" vertical="top" wrapText="1"/>
    </xf>
    <xf numFmtId="0" fontId="53" fillId="2" borderId="9" xfId="0" applyFont="1" applyFill="1" applyBorder="1" applyAlignment="1">
      <alignment vertical="top" wrapText="1"/>
    </xf>
    <xf numFmtId="0" fontId="53" fillId="2" borderId="0" xfId="0" applyFont="1" applyFill="1" applyBorder="1" applyAlignment="1">
      <alignment vertical="top" wrapText="1"/>
    </xf>
    <xf numFmtId="0" fontId="39" fillId="15" borderId="7" xfId="0" applyFont="1" applyFill="1" applyBorder="1" applyAlignment="1">
      <alignment horizontal="center" vertical="center" wrapText="1"/>
    </xf>
    <xf numFmtId="0" fontId="39" fillId="15" borderId="12" xfId="0" applyFont="1" applyFill="1" applyBorder="1" applyAlignment="1">
      <alignment horizontal="center" vertical="center" wrapText="1"/>
    </xf>
    <xf numFmtId="0" fontId="40" fillId="15" borderId="4" xfId="0" applyFont="1" applyFill="1" applyBorder="1" applyAlignment="1">
      <alignment horizontal="center" vertical="center" wrapText="1"/>
    </xf>
    <xf numFmtId="0" fontId="40" fillId="15" borderId="3" xfId="0" applyFont="1" applyFill="1" applyBorder="1" applyAlignment="1">
      <alignment horizontal="center" vertical="center" wrapText="1"/>
    </xf>
    <xf numFmtId="0" fontId="7" fillId="0" borderId="0" xfId="0" applyFont="1" applyAlignment="1">
      <alignment horizontal="justify" vertical="top"/>
    </xf>
    <xf numFmtId="0" fontId="61" fillId="2" borderId="0" xfId="0" applyFont="1" applyFill="1" applyAlignment="1">
      <alignment horizontal="left" vertical="top"/>
    </xf>
    <xf numFmtId="0" fontId="7" fillId="3" borderId="0" xfId="0" applyFont="1" applyFill="1" applyAlignment="1">
      <alignment horizontal="left" vertical="top" wrapText="1"/>
    </xf>
    <xf numFmtId="0" fontId="61" fillId="3" borderId="0" xfId="0" applyFont="1" applyFill="1" applyAlignment="1">
      <alignment horizontal="justify" vertical="top" wrapText="1"/>
    </xf>
    <xf numFmtId="0" fontId="11" fillId="3" borderId="0" xfId="0" applyFont="1" applyFill="1" applyAlignment="1">
      <alignment horizontal="justify" vertical="top" wrapText="1"/>
    </xf>
    <xf numFmtId="0" fontId="41" fillId="15" borderId="7" xfId="0" applyFont="1" applyFill="1" applyBorder="1" applyAlignment="1">
      <alignment horizontal="center" vertical="center" wrapText="1"/>
    </xf>
    <xf numFmtId="0" fontId="13" fillId="15" borderId="9" xfId="0" applyFont="1" applyFill="1" applyBorder="1" applyAlignment="1">
      <alignment horizontal="center" vertical="center" wrapText="1"/>
    </xf>
  </cellXfs>
  <cellStyles count="43">
    <cellStyle name="Comma" xfId="1" builtinId="3"/>
    <cellStyle name="Comma 2" xfId="7" xr:uid="{00000000-0005-0000-0000-000001000000}"/>
    <cellStyle name="Comma 2 2" xfId="25" xr:uid="{AB8819A5-FFB6-4F7B-8533-951E4AFA3189}"/>
    <cellStyle name="Comma 2 3" xfId="36" xr:uid="{A90D586F-A125-4BB6-8ECD-2B9172C79132}"/>
    <cellStyle name="Comma 3" xfId="10" xr:uid="{00000000-0005-0000-0000-000002000000}"/>
    <cellStyle name="Comma 3 2" xfId="28" xr:uid="{A8E5D952-C4D3-4417-9BEE-979C3A10F63F}"/>
    <cellStyle name="Comma 3 3" xfId="39" xr:uid="{206C230E-4FEA-4196-BF3A-1BFD41CE2D91}"/>
    <cellStyle name="Comma 4" xfId="14" xr:uid="{00000000-0005-0000-0000-000003000000}"/>
    <cellStyle name="Comma 4 2" xfId="19" xr:uid="{E07D0465-3450-406E-893D-7C08561D6092}"/>
    <cellStyle name="Comma 4 3" xfId="31" xr:uid="{820171A1-C63A-4791-ABAD-A39BB9892456}"/>
    <cellStyle name="Comma 4 4" xfId="42" xr:uid="{C0CD553A-1214-4F44-A353-A43384BDF132}"/>
    <cellStyle name="Comma 5" xfId="17" xr:uid="{00000000-0005-0000-0000-000004000000}"/>
    <cellStyle name="Currency 2" xfId="5" xr:uid="{00000000-0005-0000-0000-000005000000}"/>
    <cellStyle name="Currency 2 2" xfId="13" xr:uid="{00000000-0005-0000-0000-000006000000}"/>
    <cellStyle name="Currency 2 3" xfId="23" xr:uid="{FBC24CB1-258D-40E5-90FE-65DB622CEFE1}"/>
    <cellStyle name="Currency 2 4" xfId="34" xr:uid="{4E989108-93D3-4E57-9935-3E4B94381792}"/>
    <cellStyle name="Currency 3" xfId="11" xr:uid="{00000000-0005-0000-0000-000007000000}"/>
    <cellStyle name="Currency 3 2" xfId="29" xr:uid="{4141A9B1-9C3A-4064-963C-602DDAA49836}"/>
    <cellStyle name="Currency 3 3" xfId="40" xr:uid="{40D9E65C-4F1F-4E84-BB2F-C96C3623A0C3}"/>
    <cellStyle name="Currency 4" xfId="16" xr:uid="{00000000-0005-0000-0000-000008000000}"/>
    <cellStyle name="Hyperlink" xfId="12" builtinId="8"/>
    <cellStyle name="Hyperlink 2" xfId="21" xr:uid="{E07E8F87-8F03-4494-B363-27A3D7DD5F76}"/>
    <cellStyle name="Normal" xfId="0" builtinId="0"/>
    <cellStyle name="Normal 2" xfId="3" xr:uid="{00000000-0005-0000-0000-00000B000000}"/>
    <cellStyle name="Normal 3" xfId="4" xr:uid="{00000000-0005-0000-0000-00000C000000}"/>
    <cellStyle name="Normal 3 2" xfId="20" xr:uid="{41E85DFE-2296-4525-BA67-BC09B992CB6E}"/>
    <cellStyle name="Normal 3 2 2" xfId="32" xr:uid="{6A83F40E-A269-4575-B136-1FA38FFF0BFE}"/>
    <cellStyle name="Normal 3 3" xfId="22" xr:uid="{5289D49F-B447-4788-ABF5-699418A1972F}"/>
    <cellStyle name="Normal 3 4" xfId="33" xr:uid="{40F34C60-4326-4991-8892-5DCB0092C889}"/>
    <cellStyle name="Normal 4" xfId="8" xr:uid="{00000000-0005-0000-0000-00000D000000}"/>
    <cellStyle name="Normal 4 2" xfId="26" xr:uid="{A7D82088-B407-488B-88AD-8AE6FD4705D4}"/>
    <cellStyle name="Normal 4 3" xfId="37" xr:uid="{46A87A9F-B3D9-495C-95CF-D8B69846E305}"/>
    <cellStyle name="Normal 5" xfId="15" xr:uid="{00000000-0005-0000-0000-00000E000000}"/>
    <cellStyle name="Normal 5 2" xfId="18" xr:uid="{29516B96-D25D-4C66-ADF3-91881C55C843}"/>
    <cellStyle name="Normal 5 3" xfId="30" xr:uid="{42DF2DA6-43ED-4CBD-8C63-9FF94BDDFBB0}"/>
    <cellStyle name="Normal 5 4" xfId="41" xr:uid="{841D4CB6-EEB0-4BC3-9CE9-26536378951C}"/>
    <cellStyle name="Percent" xfId="2" builtinId="5"/>
    <cellStyle name="Percent 2" xfId="6" xr:uid="{00000000-0005-0000-0000-000010000000}"/>
    <cellStyle name="Percent 2 2" xfId="24" xr:uid="{9CC69251-6C2A-46E8-A727-0E6F699BE30A}"/>
    <cellStyle name="Percent 2 3" xfId="35" xr:uid="{6A1003DF-DA30-45F7-BF50-5BD0EE1EF028}"/>
    <cellStyle name="Percent 3" xfId="9" xr:uid="{00000000-0005-0000-0000-000011000000}"/>
    <cellStyle name="Percent 3 2" xfId="27" xr:uid="{117753DB-D272-454C-9CD4-ACDBE075E131}"/>
    <cellStyle name="Percent 3 3" xfId="38" xr:uid="{2F4CC7D0-2CEB-4F13-906A-3A4FE0F83FB7}"/>
  </cellStyles>
  <dxfs count="0"/>
  <tableStyles count="1" defaultTableStyle="TableStyleMedium9" defaultPivotStyle="PivotStyleLight16">
    <tableStyle name="Invisible" pivot="0" table="0" count="0" xr9:uid="{C7F3AAD4-95CD-432C-983C-B3FCEFDB667B}"/>
  </tableStyles>
  <colors>
    <mruColors>
      <color rgb="FF82C377"/>
      <color rgb="FF100249"/>
      <color rgb="FF62BB46"/>
      <color rgb="FF6CB95F"/>
      <color rgb="FFA7D59F"/>
      <color rgb="FF52A045"/>
      <color rgb="FFFF8080"/>
      <color rgb="FFF60000"/>
      <color rgb="FF9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28286</xdr:rowOff>
    </xdr:from>
    <xdr:to>
      <xdr:col>2</xdr:col>
      <xdr:colOff>962602</xdr:colOff>
      <xdr:row>56</xdr:row>
      <xdr:rowOff>1444</xdr:rowOff>
    </xdr:to>
    <xdr:pic>
      <xdr:nvPicPr>
        <xdr:cNvPr id="4" name="Picture 3" descr="Background pattern&#10;&#10;Description automatically generated">
          <a:extLst>
            <a:ext uri="{FF2B5EF4-FFF2-40B4-BE49-F238E27FC236}">
              <a16:creationId xmlns:a16="http://schemas.microsoft.com/office/drawing/2014/main" id="{E229BB45-4464-40E7-9C16-BA60A58DE7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8286"/>
          <a:ext cx="7889875" cy="10845801"/>
        </a:xfrm>
        <a:prstGeom prst="rect">
          <a:avLst/>
        </a:prstGeom>
        <a:extLst>
          <a:ext uri="{FAA26D3D-D897-4be2-8F04-BA451C77F1D7}">
            <ma14:placeholderFlag xmlns:lc="http://schemas.openxmlformats.org/drawingml/2006/lockedCanvas" xmlns:a14="http://schemas.microsoft.com/office/drawing/2010/main" xmlns:ma14="http://schemas.microsoft.com/office/mac/drawingml/2011/main" xmlns:w="http://schemas.openxmlformats.org/wordprocessingml/2006/main" xmlns:w10="urn:schemas-microsoft-com:office:word" xmlns:v="urn:schemas-microsoft-com:vml" xmlns:o="urn:schemas-microsoft-com:office:office" xmlns:mv="urn:schemas-microsoft-com:mac:vml" xmlns:mo="http://schemas.microsoft.com/office/mac/office/2008/main" xmlns="" xmlns:pic="http://schemas.openxmlformats.org/drawingml/2006/picture"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6sdtdh="http://schemas.microsoft.com/office/word/2020/wordml/sdtdatahash" xmlns:w16="http://schemas.microsoft.com/office/word/2018/wordml" xmlns:w16cid="http://schemas.microsoft.com/office/word/2016/wordml/cid" xmlns:w16cex="http://schemas.microsoft.com/office/word/2018/wordml/cex"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oel="http://schemas.microsoft.com/office/2019/extlst" xmlns:am3d="http://schemas.microsoft.com/office/drawing/2017/model3d" xmlns:aink="http://schemas.microsoft.com/office/drawing/2016/ink" xmlns:mc="http://schemas.openxmlformats.org/markup-compatibility/2006"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cx1="http://schemas.microsoft.com/office/drawing/2015/9/8/chartex" xmlns:cx="http://schemas.microsoft.com/office/drawing/2014/chartex" xmlns:wpc="http://schemas.microsoft.com/office/word/2010/wordprocessingCanvas"/>
          </a:ext>
        </a:extLst>
      </xdr:spPr>
    </xdr:pic>
    <xdr:clientData/>
  </xdr:twoCellAnchor>
  <xdr:twoCellAnchor>
    <xdr:from>
      <xdr:col>0</xdr:col>
      <xdr:colOff>245948</xdr:colOff>
      <xdr:row>8</xdr:row>
      <xdr:rowOff>140093</xdr:rowOff>
    </xdr:from>
    <xdr:to>
      <xdr:col>1</xdr:col>
      <xdr:colOff>5731164</xdr:colOff>
      <xdr:row>53</xdr:row>
      <xdr:rowOff>103909</xdr:rowOff>
    </xdr:to>
    <xdr:sp macro="" textlink="">
      <xdr:nvSpPr>
        <xdr:cNvPr id="5" name="TextBox 4">
          <a:extLst>
            <a:ext uri="{FF2B5EF4-FFF2-40B4-BE49-F238E27FC236}">
              <a16:creationId xmlns:a16="http://schemas.microsoft.com/office/drawing/2014/main" id="{EC2D8F8A-89E9-4AB7-A947-3A36669F6A04}"/>
            </a:ext>
          </a:extLst>
        </xdr:cNvPr>
        <xdr:cNvSpPr txBox="1"/>
      </xdr:nvSpPr>
      <xdr:spPr>
        <a:xfrm>
          <a:off x="245948" y="1629457"/>
          <a:ext cx="6091352" cy="8363134"/>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400">
              <a:solidFill>
                <a:schemeClr val="bg1"/>
              </a:solidFill>
              <a:effectLst/>
              <a:latin typeface="Arial" panose="020B0604020202020204" pitchFamily="34" charset="0"/>
              <a:ea typeface="+mn-ea"/>
              <a:cs typeface="Arial" panose="020B0604020202020204" pitchFamily="34" charset="0"/>
            </a:rPr>
            <a:t>Local Government Model</a:t>
          </a:r>
        </a:p>
        <a:p>
          <a:r>
            <a:rPr lang="en-GB" sz="2400">
              <a:solidFill>
                <a:schemeClr val="bg1"/>
              </a:solidFill>
              <a:effectLst/>
              <a:latin typeface="Arial" panose="020B0604020202020204" pitchFamily="34" charset="0"/>
              <a:ea typeface="+mn-ea"/>
              <a:cs typeface="Arial" panose="020B0604020202020204" pitchFamily="34" charset="0"/>
            </a:rPr>
            <a:t>Financial Plan</a:t>
          </a:r>
        </a:p>
        <a:p>
          <a:endParaRPr lang="en-AU" sz="1200" cap="all">
            <a:solidFill>
              <a:schemeClr val="bg1"/>
            </a:solidFill>
            <a:effectLst/>
            <a:latin typeface="Arial" panose="020B0604020202020204" pitchFamily="34" charset="0"/>
            <a:ea typeface="+mn-ea"/>
            <a:cs typeface="Arial" panose="020B0604020202020204" pitchFamily="34" charset="0"/>
          </a:endParaRPr>
        </a:p>
        <a:p>
          <a:endParaRPr lang="en-AU" sz="1200" cap="all">
            <a:solidFill>
              <a:schemeClr val="bg1"/>
            </a:solidFill>
            <a:effectLst/>
            <a:latin typeface="Arial" panose="020B0604020202020204" pitchFamily="34" charset="0"/>
            <a:ea typeface="+mn-ea"/>
            <a:cs typeface="Arial" panose="020B0604020202020204" pitchFamily="34" charset="0"/>
          </a:endParaRPr>
        </a:p>
        <a:p>
          <a:r>
            <a:rPr lang="en-AU" sz="1600" cap="all">
              <a:solidFill>
                <a:schemeClr val="bg1"/>
              </a:solidFill>
              <a:effectLst/>
              <a:latin typeface="Arial" panose="020B0604020202020204" pitchFamily="34" charset="0"/>
              <a:ea typeface="+mn-ea"/>
              <a:cs typeface="Arial" panose="020B0604020202020204" pitchFamily="34" charset="0"/>
            </a:rPr>
            <a:t>2023-24 TO</a:t>
          </a:r>
          <a:r>
            <a:rPr lang="en-AU" sz="1600" cap="all" baseline="0">
              <a:solidFill>
                <a:schemeClr val="bg1"/>
              </a:solidFill>
              <a:effectLst/>
              <a:latin typeface="Arial" panose="020B0604020202020204" pitchFamily="34" charset="0"/>
              <a:ea typeface="+mn-ea"/>
              <a:cs typeface="Arial" panose="020B0604020202020204" pitchFamily="34" charset="0"/>
            </a:rPr>
            <a:t> 2032-33</a:t>
          </a:r>
          <a:endParaRPr lang="en-AU" sz="1600" cap="all">
            <a:solidFill>
              <a:schemeClr val="bg1"/>
            </a:solidFill>
            <a:effectLst/>
            <a:latin typeface="Arial" panose="020B0604020202020204" pitchFamily="34" charset="0"/>
            <a:ea typeface="+mn-ea"/>
            <a:cs typeface="Arial" panose="020B0604020202020204" pitchFamily="34" charset="0"/>
          </a:endParaRPr>
        </a:p>
        <a:p>
          <a:endParaRPr lang="en-AU" sz="1600" cap="all">
            <a:solidFill>
              <a:schemeClr val="bg1"/>
            </a:solidFill>
            <a:effectLst/>
            <a:latin typeface="Arial" panose="020B0604020202020204" pitchFamily="34" charset="0"/>
            <a:ea typeface="+mn-ea"/>
            <a:cs typeface="Arial" panose="020B0604020202020204" pitchFamily="34" charset="0"/>
          </a:endParaRPr>
        </a:p>
        <a:p>
          <a:endParaRPr lang="en-AU" sz="1600" cap="all">
            <a:solidFill>
              <a:schemeClr val="bg1"/>
            </a:solidFill>
            <a:effectLst/>
            <a:latin typeface="Arial" panose="020B0604020202020204" pitchFamily="34" charset="0"/>
            <a:ea typeface="+mn-ea"/>
            <a:cs typeface="Arial" panose="020B0604020202020204" pitchFamily="34" charset="0"/>
          </a:endParaRPr>
        </a:p>
        <a:p>
          <a:endParaRPr lang="en-AU" sz="1600" cap="all">
            <a:solidFill>
              <a:schemeClr val="bg1"/>
            </a:solidFill>
            <a:effectLst/>
            <a:latin typeface="Arial" panose="020B0604020202020204" pitchFamily="34" charset="0"/>
            <a:ea typeface="+mn-ea"/>
            <a:cs typeface="Arial" panose="020B0604020202020204" pitchFamily="34" charset="0"/>
          </a:endParaRPr>
        </a:p>
        <a:p>
          <a:endParaRPr lang="en-AU" sz="1600" cap="all">
            <a:solidFill>
              <a:schemeClr val="bg1"/>
            </a:solidFill>
            <a:effectLst/>
            <a:latin typeface="Arial" panose="020B0604020202020204" pitchFamily="34" charset="0"/>
            <a:ea typeface="+mn-ea"/>
            <a:cs typeface="Arial" panose="020B0604020202020204" pitchFamily="34" charset="0"/>
          </a:endParaRPr>
        </a:p>
        <a:p>
          <a:endParaRPr lang="en-AU" sz="1600" cap="all">
            <a:solidFill>
              <a:schemeClr val="bg1"/>
            </a:solidFill>
            <a:effectLst/>
            <a:latin typeface="Arial" panose="020B0604020202020204" pitchFamily="34" charset="0"/>
            <a:ea typeface="+mn-ea"/>
            <a:cs typeface="Arial" panose="020B0604020202020204" pitchFamily="34" charset="0"/>
          </a:endParaRPr>
        </a:p>
        <a:p>
          <a:endParaRPr lang="en-AU" sz="1600" cap="all">
            <a:solidFill>
              <a:schemeClr val="bg1"/>
            </a:solidFill>
            <a:effectLst/>
            <a:latin typeface="Arial" panose="020B0604020202020204" pitchFamily="34" charset="0"/>
            <a:ea typeface="+mn-ea"/>
            <a:cs typeface="Arial" panose="020B0604020202020204" pitchFamily="34" charset="0"/>
          </a:endParaRPr>
        </a:p>
        <a:p>
          <a:endParaRPr lang="en-AU" sz="1600" cap="all">
            <a:solidFill>
              <a:schemeClr val="bg1"/>
            </a:solidFill>
            <a:effectLst/>
            <a:latin typeface="Arial" panose="020B0604020202020204" pitchFamily="34" charset="0"/>
            <a:ea typeface="+mn-ea"/>
            <a:cs typeface="Arial" panose="020B0604020202020204" pitchFamily="34" charset="0"/>
          </a:endParaRPr>
        </a:p>
        <a:p>
          <a:endParaRPr lang="en-AU" sz="1600" cap="all">
            <a:solidFill>
              <a:schemeClr val="bg1"/>
            </a:solidFill>
            <a:effectLst/>
            <a:latin typeface="Arial" panose="020B0604020202020204" pitchFamily="34" charset="0"/>
            <a:ea typeface="+mn-ea"/>
            <a:cs typeface="Arial" panose="020B0604020202020204" pitchFamily="34" charset="0"/>
          </a:endParaRPr>
        </a:p>
        <a:p>
          <a:endParaRPr lang="en-AU" sz="1600" cap="all">
            <a:solidFill>
              <a:schemeClr val="bg1"/>
            </a:solidFill>
            <a:effectLst/>
            <a:latin typeface="Arial" panose="020B0604020202020204" pitchFamily="34" charset="0"/>
            <a:ea typeface="+mn-ea"/>
            <a:cs typeface="Arial" panose="020B0604020202020204" pitchFamily="34" charset="0"/>
          </a:endParaRPr>
        </a:p>
        <a:p>
          <a:endParaRPr lang="en-AU" sz="1600" cap="all">
            <a:solidFill>
              <a:schemeClr val="bg1"/>
            </a:solidFill>
            <a:effectLst/>
            <a:latin typeface="Arial" panose="020B0604020202020204" pitchFamily="34" charset="0"/>
            <a:ea typeface="+mn-ea"/>
            <a:cs typeface="Arial" panose="020B0604020202020204" pitchFamily="34" charset="0"/>
          </a:endParaRPr>
        </a:p>
        <a:p>
          <a:endParaRPr lang="en-AU" sz="1600" cap="all">
            <a:solidFill>
              <a:schemeClr val="bg1"/>
            </a:solidFill>
            <a:effectLst/>
            <a:latin typeface="Arial" panose="020B0604020202020204" pitchFamily="34" charset="0"/>
            <a:ea typeface="+mn-ea"/>
            <a:cs typeface="Arial" panose="020B0604020202020204" pitchFamily="34" charset="0"/>
          </a:endParaRPr>
        </a:p>
        <a:p>
          <a:endParaRPr lang="en-AU" sz="1600" cap="all">
            <a:solidFill>
              <a:schemeClr val="bg1"/>
            </a:solidFill>
            <a:effectLst/>
            <a:latin typeface="Arial" panose="020B0604020202020204" pitchFamily="34" charset="0"/>
            <a:ea typeface="+mn-ea"/>
            <a:cs typeface="Arial" panose="020B0604020202020204" pitchFamily="34" charset="0"/>
          </a:endParaRPr>
        </a:p>
        <a:p>
          <a:endParaRPr lang="en-AU" sz="1600" cap="all">
            <a:solidFill>
              <a:schemeClr val="bg1"/>
            </a:solidFill>
            <a:effectLst/>
            <a:latin typeface="Arial" panose="020B0604020202020204" pitchFamily="34" charset="0"/>
            <a:ea typeface="+mn-ea"/>
            <a:cs typeface="Arial" panose="020B0604020202020204" pitchFamily="34" charset="0"/>
          </a:endParaRPr>
        </a:p>
        <a:p>
          <a:endParaRPr lang="en-AU" sz="1600" cap="all">
            <a:solidFill>
              <a:schemeClr val="bg1"/>
            </a:solidFill>
            <a:effectLst/>
            <a:latin typeface="Arial" panose="020B0604020202020204" pitchFamily="34" charset="0"/>
            <a:ea typeface="+mn-ea"/>
            <a:cs typeface="Arial" panose="020B0604020202020204" pitchFamily="34" charset="0"/>
          </a:endParaRPr>
        </a:p>
        <a:p>
          <a:endParaRPr lang="en-AU" sz="1600" cap="all">
            <a:solidFill>
              <a:schemeClr val="bg1"/>
            </a:solidFill>
            <a:effectLst/>
            <a:latin typeface="Arial" panose="020B0604020202020204" pitchFamily="34" charset="0"/>
            <a:ea typeface="+mn-ea"/>
            <a:cs typeface="Arial" panose="020B0604020202020204" pitchFamily="34" charset="0"/>
          </a:endParaRPr>
        </a:p>
        <a:p>
          <a:endParaRPr lang="en-AU" sz="1600" cap="all">
            <a:solidFill>
              <a:schemeClr val="bg1"/>
            </a:solidFill>
            <a:effectLst/>
            <a:latin typeface="Arial" panose="020B0604020202020204" pitchFamily="34" charset="0"/>
            <a:ea typeface="+mn-ea"/>
            <a:cs typeface="Arial" panose="020B0604020202020204" pitchFamily="34" charset="0"/>
          </a:endParaRPr>
        </a:p>
        <a:p>
          <a:endParaRPr lang="en-AU" sz="1600" cap="all">
            <a:solidFill>
              <a:schemeClr val="bg1"/>
            </a:solidFill>
            <a:effectLst/>
            <a:latin typeface="Arial" panose="020B0604020202020204" pitchFamily="34" charset="0"/>
            <a:ea typeface="+mn-ea"/>
            <a:cs typeface="Arial" panose="020B0604020202020204" pitchFamily="34" charset="0"/>
          </a:endParaRPr>
        </a:p>
        <a:p>
          <a:endParaRPr lang="en-AU" sz="1600" cap="all">
            <a:solidFill>
              <a:schemeClr val="bg1"/>
            </a:solidFill>
            <a:effectLst/>
            <a:latin typeface="Arial" panose="020B0604020202020204" pitchFamily="34" charset="0"/>
            <a:ea typeface="+mn-ea"/>
            <a:cs typeface="Arial" panose="020B0604020202020204" pitchFamily="34" charset="0"/>
          </a:endParaRPr>
        </a:p>
        <a:p>
          <a:endParaRPr lang="en-AU" sz="1600" cap="all">
            <a:solidFill>
              <a:schemeClr val="bg1"/>
            </a:solidFill>
            <a:effectLst/>
            <a:latin typeface="Arial" panose="020B0604020202020204" pitchFamily="34" charset="0"/>
            <a:ea typeface="+mn-ea"/>
            <a:cs typeface="Arial" panose="020B0604020202020204" pitchFamily="34" charset="0"/>
          </a:endParaRPr>
        </a:p>
        <a:p>
          <a:endParaRPr lang="en-AU" sz="1600" cap="all">
            <a:solidFill>
              <a:schemeClr val="bg1"/>
            </a:solidFill>
            <a:effectLst/>
            <a:latin typeface="Arial" panose="020B0604020202020204" pitchFamily="34" charset="0"/>
            <a:ea typeface="+mn-ea"/>
            <a:cs typeface="Arial" panose="020B0604020202020204" pitchFamily="34" charset="0"/>
          </a:endParaRPr>
        </a:p>
        <a:p>
          <a:endParaRPr lang="en-AU" sz="1600" cap="all">
            <a:solidFill>
              <a:schemeClr val="bg1"/>
            </a:solidFill>
            <a:effectLst/>
            <a:latin typeface="Arial" panose="020B0604020202020204" pitchFamily="34" charset="0"/>
            <a:ea typeface="+mn-ea"/>
            <a:cs typeface="Arial" panose="020B0604020202020204" pitchFamily="34" charset="0"/>
          </a:endParaRPr>
        </a:p>
        <a:p>
          <a:endParaRPr lang="en-AU" sz="1600" cap="all">
            <a:solidFill>
              <a:schemeClr val="bg1"/>
            </a:solidFill>
            <a:effectLst/>
            <a:latin typeface="Arial" panose="020B0604020202020204" pitchFamily="34" charset="0"/>
            <a:ea typeface="+mn-ea"/>
            <a:cs typeface="Arial" panose="020B0604020202020204" pitchFamily="34" charset="0"/>
          </a:endParaRPr>
        </a:p>
        <a:p>
          <a:endParaRPr lang="en-AU" sz="1600" cap="all">
            <a:solidFill>
              <a:schemeClr val="bg1"/>
            </a:solidFill>
            <a:effectLst/>
            <a:latin typeface="Arial" panose="020B0604020202020204" pitchFamily="34" charset="0"/>
            <a:ea typeface="+mn-ea"/>
            <a:cs typeface="Arial" panose="020B0604020202020204" pitchFamily="34" charset="0"/>
          </a:endParaRPr>
        </a:p>
        <a:p>
          <a:endParaRPr lang="en-AU" sz="1600" cap="all">
            <a:solidFill>
              <a:schemeClr val="bg1"/>
            </a:solidFill>
            <a:effectLst/>
            <a:latin typeface="Arial" panose="020B0604020202020204" pitchFamily="34" charset="0"/>
            <a:ea typeface="+mn-ea"/>
            <a:cs typeface="Arial" panose="020B0604020202020204" pitchFamily="34" charset="0"/>
          </a:endParaRPr>
        </a:p>
        <a:p>
          <a:endParaRPr lang="en-AU" sz="1600" cap="all">
            <a:solidFill>
              <a:schemeClr val="bg1"/>
            </a:solidFill>
            <a:effectLst/>
            <a:latin typeface="Arial" panose="020B0604020202020204" pitchFamily="34" charset="0"/>
            <a:ea typeface="+mn-ea"/>
            <a:cs typeface="Arial" panose="020B0604020202020204" pitchFamily="34" charset="0"/>
          </a:endParaRPr>
        </a:p>
        <a:p>
          <a:endParaRPr lang="en-AU" sz="1600" cap="all">
            <a:solidFill>
              <a:schemeClr val="bg1"/>
            </a:solidFill>
            <a:effectLst/>
            <a:latin typeface="Arial" panose="020B0604020202020204" pitchFamily="34" charset="0"/>
            <a:ea typeface="+mn-ea"/>
            <a:cs typeface="Arial" panose="020B0604020202020204" pitchFamily="34" charset="0"/>
          </a:endParaRPr>
        </a:p>
        <a:p>
          <a:r>
            <a:rPr lang="en-AU" sz="1600" cap="all">
              <a:solidFill>
                <a:schemeClr val="bg1"/>
              </a:solidFill>
              <a:effectLst/>
              <a:latin typeface="Arial" panose="020B0604020202020204" pitchFamily="34" charset="0"/>
              <a:ea typeface="+mn-ea"/>
              <a:cs typeface="Arial" panose="020B0604020202020204" pitchFamily="34" charset="0"/>
            </a:rPr>
            <a:t>Local government victoria</a:t>
          </a:r>
        </a:p>
        <a:p>
          <a:endParaRPr lang="en-AU" sz="1600" cap="all">
            <a:solidFill>
              <a:schemeClr val="bg1"/>
            </a:solidFill>
            <a:effectLst/>
            <a:latin typeface="Arial" panose="020B0604020202020204" pitchFamily="34" charset="0"/>
            <a:ea typeface="+mn-ea"/>
            <a:cs typeface="Arial" panose="020B0604020202020204" pitchFamily="34" charset="0"/>
          </a:endParaRPr>
        </a:p>
        <a:p>
          <a:endParaRPr lang="en-AU" sz="1600" cap="all">
            <a:solidFill>
              <a:schemeClr val="bg1"/>
            </a:solidFill>
            <a:effectLst/>
            <a:latin typeface="Arial" panose="020B0604020202020204" pitchFamily="34" charset="0"/>
            <a:ea typeface="+mn-ea"/>
            <a:cs typeface="Arial" panose="020B0604020202020204" pitchFamily="34" charset="0"/>
          </a:endParaRPr>
        </a:p>
        <a:p>
          <a:endParaRPr lang="en-AU" sz="1600" cap="all">
            <a:solidFill>
              <a:schemeClr val="bg1"/>
            </a:solidFill>
            <a:effectLst/>
            <a:latin typeface="Arial" panose="020B0604020202020204" pitchFamily="34" charset="0"/>
            <a:ea typeface="+mn-ea"/>
            <a:cs typeface="Arial" panose="020B0604020202020204" pitchFamily="34" charset="0"/>
          </a:endParaRPr>
        </a:p>
        <a:p>
          <a:endParaRPr lang="en-AU" sz="1600" cap="all">
            <a:solidFill>
              <a:schemeClr val="bg1"/>
            </a:solidFill>
            <a:effectLst/>
            <a:latin typeface="Arial" panose="020B0604020202020204" pitchFamily="34" charset="0"/>
            <a:ea typeface="+mn-ea"/>
            <a:cs typeface="Arial" panose="020B0604020202020204" pitchFamily="34" charset="0"/>
          </a:endParaRPr>
        </a:p>
        <a:p>
          <a:endParaRPr lang="en-AU" sz="1100"/>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apital%20Upload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
      <sheetName val="Budget 1"/>
      <sheetName val="CRITERIA1"/>
      <sheetName val="Sheet1"/>
      <sheetName val="Cash Flow"/>
      <sheetName val="SUMMARY"/>
      <sheetName val="AAS27 04-05"/>
      <sheetName val="Capital"/>
      <sheetName val="landsales"/>
      <sheetName val="Rates"/>
      <sheetName val="Interest"/>
      <sheetName val="User charges"/>
      <sheetName val="Graph"/>
    </sheetNames>
    <sheetDataSet>
      <sheetData sheetId="0" refreshError="1"/>
      <sheetData sheetId="1" refreshError="1"/>
      <sheetData sheetId="2">
        <row r="2">
          <cell r="B2" t="str">
            <v>MONASH CITY COUNCIL</v>
          </cell>
        </row>
        <row r="13">
          <cell r="B13" t="str">
            <v>00/01 MANAGEM'T</v>
          </cell>
        </row>
        <row r="14">
          <cell r="B14" t="str">
            <v>CAPITAL BUDGET</v>
          </cell>
        </row>
        <row r="16">
          <cell r="B16" t="str">
            <v>AUD</v>
          </cell>
        </row>
        <row r="39">
          <cell r="B39" t="str">
            <v>Applications FINPROD</v>
          </cell>
        </row>
      </sheetData>
      <sheetData sheetId="3" refreshError="1"/>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A7BCDC-573B-431F-8F49-DF8E235C49BB}">
  <sheetPr>
    <pageSetUpPr fitToPage="1"/>
  </sheetPr>
  <dimension ref="A1:AV82"/>
  <sheetViews>
    <sheetView showGridLines="0" tabSelected="1" view="pageBreakPreview" zoomScale="80" zoomScaleNormal="100" zoomScaleSheetLayoutView="80" workbookViewId="0">
      <selection activeCell="E1" sqref="E1:E1048576"/>
    </sheetView>
  </sheetViews>
  <sheetFormatPr defaultColWidth="9.81640625" defaultRowHeight="12.5" x14ac:dyDescent="0.25"/>
  <cols>
    <col min="1" max="1" width="8.7265625" style="367" customWidth="1"/>
    <col min="2" max="2" width="90.54296875" style="367" customWidth="1"/>
    <col min="3" max="3" width="13.7265625" style="367" customWidth="1"/>
    <col min="4" max="33" width="9.81640625" style="367"/>
    <col min="34" max="34" width="16.36328125" style="367" customWidth="1"/>
    <col min="35" max="35" width="9.81640625" style="367"/>
    <col min="36" max="36" width="34.26953125" style="367" customWidth="1"/>
    <col min="37" max="16384" width="9.81640625" style="367"/>
  </cols>
  <sheetData>
    <row r="1" spans="1:48" ht="14" x14ac:dyDescent="0.3">
      <c r="A1" s="366"/>
      <c r="AJ1" s="384" t="s">
        <v>363</v>
      </c>
      <c r="AK1" s="369" t="s">
        <v>364</v>
      </c>
      <c r="AL1" s="369" t="s">
        <v>365</v>
      </c>
      <c r="AM1" s="369" t="s">
        <v>366</v>
      </c>
      <c r="AN1" s="369" t="s">
        <v>367</v>
      </c>
      <c r="AO1" s="369" t="s">
        <v>368</v>
      </c>
      <c r="AP1" s="369" t="s">
        <v>369</v>
      </c>
      <c r="AQ1" s="369" t="s">
        <v>370</v>
      </c>
      <c r="AR1" s="369" t="s">
        <v>371</v>
      </c>
      <c r="AS1" s="369" t="s">
        <v>372</v>
      </c>
      <c r="AT1" s="369" t="s">
        <v>373</v>
      </c>
      <c r="AU1" s="369" t="s">
        <v>374</v>
      </c>
      <c r="AV1" s="369" t="s">
        <v>389</v>
      </c>
    </row>
    <row r="2" spans="1:48" ht="18" x14ac:dyDescent="0.4">
      <c r="A2" s="366"/>
      <c r="AG2" s="368"/>
      <c r="AH2" s="368" t="s">
        <v>348</v>
      </c>
      <c r="AI2" s="386">
        <v>2023</v>
      </c>
      <c r="AJ2" s="385" t="str">
        <f>VLOOKUP(AI2,AG69:AH82,2,0)</f>
        <v>2023/24 to 2032/33</v>
      </c>
      <c r="AK2" s="385" t="str">
        <f>VLOOKUP($AI$2,$AG$69:$AS$82,3,0)</f>
        <v>2022/23</v>
      </c>
      <c r="AL2" s="385" t="str">
        <f>VLOOKUP($AI$2,$AG$69:$AS$82,4,0)</f>
        <v>2023/24</v>
      </c>
      <c r="AM2" s="385" t="str">
        <f>VLOOKUP($AI$2,$AG$69:$AS$82,5,0)</f>
        <v>2024/25</v>
      </c>
      <c r="AN2" s="385" t="str">
        <f>VLOOKUP($AI$2,$AG$69:$AS$82,6,0)</f>
        <v>2025/26</v>
      </c>
      <c r="AO2" s="385" t="str">
        <f>VLOOKUP($AI$2,$AG$69:$AS$82,7,0)</f>
        <v>2026/27</v>
      </c>
      <c r="AP2" s="385" t="str">
        <f>VLOOKUP($AI$2,$AG$69:$AS$82,8,0)</f>
        <v>2027/28</v>
      </c>
      <c r="AQ2" s="385" t="str">
        <f>VLOOKUP($AI$2,$AG$69:$AS$82,9,0)</f>
        <v>2028/29</v>
      </c>
      <c r="AR2" s="385" t="str">
        <f>VLOOKUP($AI$2,$AG$69:$AS$82,10,0)</f>
        <v>2029/30</v>
      </c>
      <c r="AS2" s="385" t="str">
        <f>VLOOKUP($AI$2,$AG$69:$AS$82,11,0)</f>
        <v>2030/31</v>
      </c>
      <c r="AT2" s="385" t="str">
        <f>VLOOKUP($AI$2,$AG$69:$AS$82,12,0)</f>
        <v>2031/32</v>
      </c>
      <c r="AU2" s="385" t="str">
        <f>VLOOKUP($AI$2,$AG$69:$AS$82,13,0)</f>
        <v>2032/33</v>
      </c>
      <c r="AV2" s="385">
        <f>AI2+10</f>
        <v>2033</v>
      </c>
    </row>
    <row r="3" spans="1:48" ht="18" x14ac:dyDescent="0.4">
      <c r="A3" s="448" t="s">
        <v>0</v>
      </c>
      <c r="AG3" s="370"/>
      <c r="AH3" s="370"/>
      <c r="AI3" s="370"/>
      <c r="AJ3" s="370"/>
      <c r="AK3" s="370"/>
      <c r="AL3" s="370"/>
      <c r="AM3" s="369"/>
      <c r="AN3" s="369"/>
      <c r="AO3" s="369"/>
    </row>
    <row r="4" spans="1:48" ht="14.25" customHeight="1" x14ac:dyDescent="0.25">
      <c r="A4" s="448"/>
    </row>
    <row r="5" spans="1:48" ht="14.25" customHeight="1" x14ac:dyDescent="0.25">
      <c r="A5" s="448"/>
    </row>
    <row r="6" spans="1:48" ht="14.25" customHeight="1" x14ac:dyDescent="0.25">
      <c r="A6" s="448"/>
    </row>
    <row r="7" spans="1:48" ht="14.25" customHeight="1" x14ac:dyDescent="0.25">
      <c r="A7" s="448"/>
    </row>
    <row r="8" spans="1:48" ht="14.25" customHeight="1" x14ac:dyDescent="0.25">
      <c r="A8" s="448"/>
    </row>
    <row r="9" spans="1:48" ht="14.25" customHeight="1" x14ac:dyDescent="0.25">
      <c r="A9" s="448"/>
    </row>
    <row r="10" spans="1:48" ht="14.25" customHeight="1" x14ac:dyDescent="0.25">
      <c r="A10" s="448"/>
    </row>
    <row r="11" spans="1:48" x14ac:dyDescent="0.25">
      <c r="A11" s="448"/>
    </row>
    <row r="12" spans="1:48" ht="14.25" customHeight="1" x14ac:dyDescent="0.25">
      <c r="A12" s="448"/>
    </row>
    <row r="13" spans="1:48" ht="23.25" customHeight="1" x14ac:dyDescent="0.25">
      <c r="A13" s="448"/>
    </row>
    <row r="14" spans="1:48" ht="23.25" customHeight="1" x14ac:dyDescent="0.25">
      <c r="A14" s="448"/>
    </row>
    <row r="15" spans="1:48" ht="83.25" customHeight="1" x14ac:dyDescent="0.25">
      <c r="A15" s="448"/>
      <c r="C15" s="371"/>
    </row>
    <row r="16" spans="1:48" ht="18" customHeight="1" x14ac:dyDescent="0.25">
      <c r="A16" s="448"/>
    </row>
    <row r="17" spans="1:2" ht="14.25" customHeight="1" x14ac:dyDescent="0.25">
      <c r="A17" s="448"/>
    </row>
    <row r="18" spans="1:2" ht="17.25" customHeight="1" x14ac:dyDescent="0.25">
      <c r="A18" s="448"/>
    </row>
    <row r="19" spans="1:2" x14ac:dyDescent="0.25">
      <c r="A19" s="448"/>
    </row>
    <row r="20" spans="1:2" ht="13" x14ac:dyDescent="0.3">
      <c r="A20" s="448"/>
      <c r="B20" s="372"/>
    </row>
    <row r="21" spans="1:2" x14ac:dyDescent="0.25">
      <c r="A21" s="448"/>
    </row>
    <row r="22" spans="1:2" x14ac:dyDescent="0.25">
      <c r="A22" s="448"/>
    </row>
    <row r="23" spans="1:2" x14ac:dyDescent="0.25">
      <c r="A23" s="448"/>
    </row>
    <row r="24" spans="1:2" x14ac:dyDescent="0.25">
      <c r="A24" s="448"/>
    </row>
    <row r="25" spans="1:2" x14ac:dyDescent="0.25">
      <c r="A25" s="448"/>
    </row>
    <row r="26" spans="1:2" x14ac:dyDescent="0.25">
      <c r="A26" s="448"/>
    </row>
    <row r="27" spans="1:2" x14ac:dyDescent="0.25">
      <c r="A27" s="448"/>
    </row>
    <row r="28" spans="1:2" x14ac:dyDescent="0.25">
      <c r="A28" s="448"/>
    </row>
    <row r="29" spans="1:2" x14ac:dyDescent="0.25">
      <c r="A29" s="448"/>
    </row>
    <row r="30" spans="1:2" x14ac:dyDescent="0.25">
      <c r="A30" s="448"/>
    </row>
    <row r="31" spans="1:2" x14ac:dyDescent="0.25">
      <c r="A31" s="448"/>
    </row>
    <row r="32" spans="1:2" x14ac:dyDescent="0.25">
      <c r="A32" s="448"/>
    </row>
    <row r="33" spans="1:1" x14ac:dyDescent="0.25">
      <c r="A33" s="448"/>
    </row>
    <row r="34" spans="1:1" x14ac:dyDescent="0.25">
      <c r="A34" s="448"/>
    </row>
    <row r="35" spans="1:1" x14ac:dyDescent="0.25">
      <c r="A35" s="448"/>
    </row>
    <row r="36" spans="1:1" x14ac:dyDescent="0.25">
      <c r="A36" s="448"/>
    </row>
    <row r="37" spans="1:1" x14ac:dyDescent="0.25">
      <c r="A37" s="448"/>
    </row>
    <row r="38" spans="1:1" x14ac:dyDescent="0.25">
      <c r="A38" s="448"/>
    </row>
    <row r="39" spans="1:1" x14ac:dyDescent="0.25">
      <c r="A39" s="448"/>
    </row>
    <row r="40" spans="1:1" x14ac:dyDescent="0.25">
      <c r="A40" s="448"/>
    </row>
    <row r="41" spans="1:1" x14ac:dyDescent="0.25">
      <c r="A41" s="448"/>
    </row>
    <row r="42" spans="1:1" x14ac:dyDescent="0.25">
      <c r="A42" s="448"/>
    </row>
    <row r="43" spans="1:1" x14ac:dyDescent="0.25">
      <c r="A43" s="448"/>
    </row>
    <row r="44" spans="1:1" x14ac:dyDescent="0.25">
      <c r="A44" s="448"/>
    </row>
    <row r="45" spans="1:1" x14ac:dyDescent="0.25">
      <c r="A45" s="448"/>
    </row>
    <row r="46" spans="1:1" x14ac:dyDescent="0.25">
      <c r="A46" s="448"/>
    </row>
    <row r="47" spans="1:1" x14ac:dyDescent="0.25">
      <c r="A47" s="448"/>
    </row>
    <row r="48" spans="1:1" x14ac:dyDescent="0.25">
      <c r="A48" s="448"/>
    </row>
    <row r="49" spans="1:34" x14ac:dyDescent="0.25">
      <c r="A49" s="448"/>
    </row>
    <row r="50" spans="1:34" x14ac:dyDescent="0.25">
      <c r="A50" s="448"/>
    </row>
    <row r="51" spans="1:34" x14ac:dyDescent="0.25">
      <c r="A51" s="448"/>
    </row>
    <row r="56" spans="1:34" ht="53" customHeight="1" x14ac:dyDescent="0.25"/>
    <row r="57" spans="1:34" ht="81" customHeight="1" x14ac:dyDescent="0.25"/>
    <row r="59" spans="1:34" x14ac:dyDescent="0.25">
      <c r="B59" s="373" t="s">
        <v>336</v>
      </c>
    </row>
    <row r="60" spans="1:34" ht="62.25" customHeight="1" x14ac:dyDescent="0.25">
      <c r="B60" s="374" t="s">
        <v>408</v>
      </c>
      <c r="AH60" s="369"/>
    </row>
    <row r="61" spans="1:34" x14ac:dyDescent="0.25">
      <c r="B61" s="373" t="s">
        <v>337</v>
      </c>
    </row>
    <row r="62" spans="1:34" x14ac:dyDescent="0.25">
      <c r="B62" s="374" t="s">
        <v>429</v>
      </c>
    </row>
    <row r="63" spans="1:34" x14ac:dyDescent="0.25">
      <c r="B63" s="373"/>
    </row>
    <row r="64" spans="1:34" x14ac:dyDescent="0.25">
      <c r="B64" s="375"/>
    </row>
    <row r="65" spans="2:45" x14ac:dyDescent="0.25">
      <c r="B65" s="375"/>
    </row>
    <row r="66" spans="2:45" x14ac:dyDescent="0.25">
      <c r="B66" s="375"/>
    </row>
    <row r="67" spans="2:45" x14ac:dyDescent="0.25">
      <c r="B67" s="376"/>
    </row>
    <row r="68" spans="2:45" ht="13" x14ac:dyDescent="0.3">
      <c r="AH68" s="384" t="s">
        <v>363</v>
      </c>
      <c r="AI68" s="369" t="s">
        <v>364</v>
      </c>
      <c r="AJ68" s="369" t="s">
        <v>365</v>
      </c>
      <c r="AK68" s="369" t="s">
        <v>366</v>
      </c>
      <c r="AL68" s="369" t="s">
        <v>367</v>
      </c>
      <c r="AM68" s="369" t="s">
        <v>368</v>
      </c>
      <c r="AN68" s="369" t="s">
        <v>369</v>
      </c>
      <c r="AO68" s="369" t="s">
        <v>370</v>
      </c>
      <c r="AP68" s="369" t="s">
        <v>371</v>
      </c>
      <c r="AQ68" s="369" t="s">
        <v>372</v>
      </c>
      <c r="AR68" s="369" t="s">
        <v>373</v>
      </c>
      <c r="AS68" s="369" t="s">
        <v>374</v>
      </c>
    </row>
    <row r="69" spans="2:45" x14ac:dyDescent="0.25">
      <c r="AG69" s="367">
        <v>2022</v>
      </c>
      <c r="AH69" s="369" t="s">
        <v>349</v>
      </c>
      <c r="AI69" s="382" t="s">
        <v>16</v>
      </c>
      <c r="AJ69" s="382" t="s">
        <v>17</v>
      </c>
      <c r="AK69" s="382" t="s">
        <v>18</v>
      </c>
      <c r="AL69" s="382" t="s">
        <v>19</v>
      </c>
      <c r="AM69" s="382" t="s">
        <v>20</v>
      </c>
      <c r="AN69" s="382" t="s">
        <v>21</v>
      </c>
      <c r="AO69" s="382" t="s">
        <v>22</v>
      </c>
      <c r="AP69" s="382" t="s">
        <v>23</v>
      </c>
      <c r="AQ69" s="382" t="s">
        <v>24</v>
      </c>
      <c r="AR69" s="196" t="s">
        <v>25</v>
      </c>
      <c r="AS69" s="382" t="s">
        <v>375</v>
      </c>
    </row>
    <row r="70" spans="2:45" x14ac:dyDescent="0.25">
      <c r="AG70" s="367">
        <v>2023</v>
      </c>
      <c r="AH70" s="369" t="s">
        <v>350</v>
      </c>
      <c r="AI70" s="382" t="s">
        <v>17</v>
      </c>
      <c r="AJ70" s="382" t="s">
        <v>18</v>
      </c>
      <c r="AK70" s="382" t="s">
        <v>19</v>
      </c>
      <c r="AL70" s="382" t="s">
        <v>20</v>
      </c>
      <c r="AM70" s="382" t="s">
        <v>21</v>
      </c>
      <c r="AN70" s="382" t="s">
        <v>22</v>
      </c>
      <c r="AO70" s="382" t="s">
        <v>23</v>
      </c>
      <c r="AP70" s="382" t="s">
        <v>24</v>
      </c>
      <c r="AQ70" s="196" t="s">
        <v>25</v>
      </c>
      <c r="AR70" s="382" t="s">
        <v>375</v>
      </c>
      <c r="AS70" s="367" t="str">
        <f>AR71</f>
        <v>2032/33</v>
      </c>
    </row>
    <row r="71" spans="2:45" x14ac:dyDescent="0.25">
      <c r="AG71" s="367">
        <v>2024</v>
      </c>
      <c r="AH71" s="369" t="s">
        <v>351</v>
      </c>
      <c r="AI71" s="382" t="s">
        <v>18</v>
      </c>
      <c r="AJ71" s="382" t="s">
        <v>19</v>
      </c>
      <c r="AK71" s="382" t="s">
        <v>20</v>
      </c>
      <c r="AL71" s="382" t="s">
        <v>21</v>
      </c>
      <c r="AM71" s="382" t="s">
        <v>22</v>
      </c>
      <c r="AN71" s="382" t="s">
        <v>23</v>
      </c>
      <c r="AO71" s="382" t="s">
        <v>24</v>
      </c>
      <c r="AP71" s="196" t="s">
        <v>25</v>
      </c>
      <c r="AQ71" s="382" t="s">
        <v>375</v>
      </c>
      <c r="AR71" s="367" t="str">
        <f>AQ72</f>
        <v>2032/33</v>
      </c>
      <c r="AS71" s="367" t="str">
        <f>AR72</f>
        <v>2033/34</v>
      </c>
    </row>
    <row r="72" spans="2:45" x14ac:dyDescent="0.25">
      <c r="AG72" s="367">
        <v>2025</v>
      </c>
      <c r="AH72" s="369" t="s">
        <v>352</v>
      </c>
      <c r="AI72" s="382" t="s">
        <v>19</v>
      </c>
      <c r="AJ72" s="382" t="s">
        <v>20</v>
      </c>
      <c r="AK72" s="382" t="s">
        <v>21</v>
      </c>
      <c r="AL72" s="382" t="s">
        <v>22</v>
      </c>
      <c r="AM72" s="382" t="s">
        <v>23</v>
      </c>
      <c r="AN72" s="382" t="s">
        <v>24</v>
      </c>
      <c r="AO72" s="196" t="s">
        <v>25</v>
      </c>
      <c r="AP72" s="382" t="s">
        <v>375</v>
      </c>
      <c r="AQ72" s="367" t="str">
        <f>AP73</f>
        <v>2032/33</v>
      </c>
      <c r="AR72" s="367" t="str">
        <f t="shared" ref="AR72:AS81" si="0">AQ73</f>
        <v>2033/34</v>
      </c>
      <c r="AS72" s="367" t="str">
        <f t="shared" si="0"/>
        <v>2034/35</v>
      </c>
    </row>
    <row r="73" spans="2:45" x14ac:dyDescent="0.25">
      <c r="AG73" s="367">
        <v>2026</v>
      </c>
      <c r="AH73" s="369" t="s">
        <v>353</v>
      </c>
      <c r="AI73" s="382" t="s">
        <v>20</v>
      </c>
      <c r="AJ73" s="382" t="s">
        <v>21</v>
      </c>
      <c r="AK73" s="382" t="s">
        <v>22</v>
      </c>
      <c r="AL73" s="382" t="s">
        <v>23</v>
      </c>
      <c r="AM73" s="382" t="s">
        <v>24</v>
      </c>
      <c r="AN73" s="196" t="s">
        <v>25</v>
      </c>
      <c r="AO73" s="382" t="s">
        <v>375</v>
      </c>
      <c r="AP73" s="367" t="str">
        <f>AO74</f>
        <v>2032/33</v>
      </c>
      <c r="AQ73" s="367" t="str">
        <f t="shared" ref="AQ73:AQ81" si="1">AP74</f>
        <v>2033/34</v>
      </c>
      <c r="AR73" s="367" t="str">
        <f t="shared" si="0"/>
        <v>2034/35</v>
      </c>
      <c r="AS73" s="367" t="str">
        <f t="shared" si="0"/>
        <v>2035/36</v>
      </c>
    </row>
    <row r="74" spans="2:45" x14ac:dyDescent="0.25">
      <c r="AG74" s="367">
        <v>2027</v>
      </c>
      <c r="AH74" s="369" t="s">
        <v>354</v>
      </c>
      <c r="AI74" s="382" t="s">
        <v>21</v>
      </c>
      <c r="AJ74" s="382" t="s">
        <v>22</v>
      </c>
      <c r="AK74" s="382" t="s">
        <v>23</v>
      </c>
      <c r="AL74" s="382" t="s">
        <v>24</v>
      </c>
      <c r="AM74" s="196" t="s">
        <v>25</v>
      </c>
      <c r="AN74" s="382" t="s">
        <v>375</v>
      </c>
      <c r="AO74" s="367" t="str">
        <f>AN75</f>
        <v>2032/33</v>
      </c>
      <c r="AP74" s="367" t="str">
        <f t="shared" ref="AP74:AP81" si="2">AO75</f>
        <v>2033/34</v>
      </c>
      <c r="AQ74" s="367" t="str">
        <f t="shared" si="1"/>
        <v>2034/35</v>
      </c>
      <c r="AR74" s="367" t="str">
        <f t="shared" si="0"/>
        <v>2035/36</v>
      </c>
      <c r="AS74" s="367" t="str">
        <f t="shared" si="0"/>
        <v>2036/37</v>
      </c>
    </row>
    <row r="75" spans="2:45" x14ac:dyDescent="0.25">
      <c r="AG75" s="367">
        <v>2028</v>
      </c>
      <c r="AH75" s="369" t="s">
        <v>355</v>
      </c>
      <c r="AI75" s="382" t="s">
        <v>22</v>
      </c>
      <c r="AJ75" s="382" t="s">
        <v>23</v>
      </c>
      <c r="AK75" s="382" t="s">
        <v>24</v>
      </c>
      <c r="AL75" s="196" t="s">
        <v>25</v>
      </c>
      <c r="AM75" s="382" t="s">
        <v>375</v>
      </c>
      <c r="AN75" s="367" t="str">
        <f>AM76</f>
        <v>2032/33</v>
      </c>
      <c r="AO75" s="367" t="str">
        <f t="shared" ref="AO75:AO81" si="3">AN76</f>
        <v>2033/34</v>
      </c>
      <c r="AP75" s="367" t="str">
        <f t="shared" si="2"/>
        <v>2034/35</v>
      </c>
      <c r="AQ75" s="367" t="str">
        <f t="shared" si="1"/>
        <v>2035/36</v>
      </c>
      <c r="AR75" s="367" t="str">
        <f t="shared" si="0"/>
        <v>2036/37</v>
      </c>
      <c r="AS75" s="367" t="str">
        <f t="shared" si="0"/>
        <v>2037/38</v>
      </c>
    </row>
    <row r="76" spans="2:45" x14ac:dyDescent="0.25">
      <c r="AG76" s="367">
        <v>2029</v>
      </c>
      <c r="AH76" s="369" t="s">
        <v>356</v>
      </c>
      <c r="AI76" s="382" t="s">
        <v>23</v>
      </c>
      <c r="AJ76" s="382" t="s">
        <v>24</v>
      </c>
      <c r="AK76" s="196" t="s">
        <v>25</v>
      </c>
      <c r="AL76" s="382" t="s">
        <v>375</v>
      </c>
      <c r="AM76" s="367" t="str">
        <f>AL77</f>
        <v>2032/33</v>
      </c>
      <c r="AN76" s="367" t="str">
        <f t="shared" ref="AN76:AN81" si="4">AM77</f>
        <v>2033/34</v>
      </c>
      <c r="AO76" s="367" t="str">
        <f t="shared" si="3"/>
        <v>2034/35</v>
      </c>
      <c r="AP76" s="367" t="str">
        <f t="shared" si="2"/>
        <v>2035/36</v>
      </c>
      <c r="AQ76" s="367" t="str">
        <f t="shared" si="1"/>
        <v>2036/37</v>
      </c>
      <c r="AR76" s="367" t="str">
        <f t="shared" si="0"/>
        <v>2037/38</v>
      </c>
      <c r="AS76" s="367" t="str">
        <f t="shared" si="0"/>
        <v>2038/39</v>
      </c>
    </row>
    <row r="77" spans="2:45" x14ac:dyDescent="0.25">
      <c r="AG77" s="367">
        <v>2030</v>
      </c>
      <c r="AH77" s="369" t="s">
        <v>357</v>
      </c>
      <c r="AI77" s="382" t="s">
        <v>24</v>
      </c>
      <c r="AJ77" s="196" t="s">
        <v>25</v>
      </c>
      <c r="AK77" s="382" t="s">
        <v>375</v>
      </c>
      <c r="AL77" s="367" t="str">
        <f>AK78</f>
        <v>2032/33</v>
      </c>
      <c r="AM77" s="367" t="str">
        <f t="shared" ref="AM77:AM81" si="5">AL78</f>
        <v>2033/34</v>
      </c>
      <c r="AN77" s="367" t="str">
        <f t="shared" si="4"/>
        <v>2034/35</v>
      </c>
      <c r="AO77" s="367" t="str">
        <f t="shared" si="3"/>
        <v>2035/36</v>
      </c>
      <c r="AP77" s="367" t="str">
        <f t="shared" si="2"/>
        <v>2036/37</v>
      </c>
      <c r="AQ77" s="367" t="str">
        <f t="shared" si="1"/>
        <v>2037/38</v>
      </c>
      <c r="AR77" s="367" t="str">
        <f t="shared" si="0"/>
        <v>2038/39</v>
      </c>
      <c r="AS77" s="367" t="str">
        <f t="shared" si="0"/>
        <v>2039/40</v>
      </c>
    </row>
    <row r="78" spans="2:45" x14ac:dyDescent="0.25">
      <c r="AG78" s="367">
        <v>2031</v>
      </c>
      <c r="AH78" s="369" t="s">
        <v>358</v>
      </c>
      <c r="AI78" s="196" t="s">
        <v>25</v>
      </c>
      <c r="AJ78" s="382" t="s">
        <v>375</v>
      </c>
      <c r="AK78" s="367" t="str">
        <f>AJ79</f>
        <v>2032/33</v>
      </c>
      <c r="AL78" s="367" t="str">
        <f t="shared" ref="AL78:AL81" si="6">AK79</f>
        <v>2033/34</v>
      </c>
      <c r="AM78" s="367" t="str">
        <f t="shared" si="5"/>
        <v>2034/35</v>
      </c>
      <c r="AN78" s="367" t="str">
        <f t="shared" si="4"/>
        <v>2035/36</v>
      </c>
      <c r="AO78" s="367" t="str">
        <f t="shared" si="3"/>
        <v>2036/37</v>
      </c>
      <c r="AP78" s="367" t="str">
        <f t="shared" si="2"/>
        <v>2037/38</v>
      </c>
      <c r="AQ78" s="367" t="str">
        <f t="shared" si="1"/>
        <v>2038/39</v>
      </c>
      <c r="AR78" s="367" t="str">
        <f t="shared" si="0"/>
        <v>2039/40</v>
      </c>
      <c r="AS78" s="367" t="str">
        <f t="shared" si="0"/>
        <v>2040/41</v>
      </c>
    </row>
    <row r="79" spans="2:45" x14ac:dyDescent="0.25">
      <c r="AG79" s="367">
        <v>2032</v>
      </c>
      <c r="AH79" s="369" t="s">
        <v>359</v>
      </c>
      <c r="AI79" s="382" t="s">
        <v>375</v>
      </c>
      <c r="AJ79" s="367" t="str">
        <f>AI80</f>
        <v>2032/33</v>
      </c>
      <c r="AK79" s="367" t="str">
        <f t="shared" ref="AK79:AK81" si="7">AJ80</f>
        <v>2033/34</v>
      </c>
      <c r="AL79" s="367" t="str">
        <f t="shared" si="6"/>
        <v>2034/35</v>
      </c>
      <c r="AM79" s="367" t="str">
        <f t="shared" si="5"/>
        <v>2035/36</v>
      </c>
      <c r="AN79" s="367" t="str">
        <f t="shared" si="4"/>
        <v>2036/37</v>
      </c>
      <c r="AO79" s="367" t="str">
        <f t="shared" si="3"/>
        <v>2037/38</v>
      </c>
      <c r="AP79" s="367" t="str">
        <f t="shared" si="2"/>
        <v>2038/39</v>
      </c>
      <c r="AQ79" s="367" t="str">
        <f t="shared" si="1"/>
        <v>2039/40</v>
      </c>
      <c r="AR79" s="367" t="str">
        <f t="shared" si="0"/>
        <v>2040/41</v>
      </c>
      <c r="AS79" s="367" t="str">
        <f t="shared" si="0"/>
        <v>2041/42</v>
      </c>
    </row>
    <row r="80" spans="2:45" x14ac:dyDescent="0.25">
      <c r="AG80" s="367">
        <v>2033</v>
      </c>
      <c r="AH80" s="369" t="s">
        <v>360</v>
      </c>
      <c r="AI80" s="369" t="s">
        <v>376</v>
      </c>
      <c r="AJ80" s="367" t="str">
        <f>AI81</f>
        <v>2033/34</v>
      </c>
      <c r="AK80" s="367" t="str">
        <f t="shared" si="7"/>
        <v>2034/35</v>
      </c>
      <c r="AL80" s="367" t="str">
        <f t="shared" si="6"/>
        <v>2035/36</v>
      </c>
      <c r="AM80" s="367" t="str">
        <f t="shared" si="5"/>
        <v>2036/37</v>
      </c>
      <c r="AN80" s="367" t="str">
        <f t="shared" si="4"/>
        <v>2037/38</v>
      </c>
      <c r="AO80" s="367" t="str">
        <f t="shared" si="3"/>
        <v>2038/39</v>
      </c>
      <c r="AP80" s="367" t="str">
        <f t="shared" si="2"/>
        <v>2039/40</v>
      </c>
      <c r="AQ80" s="367" t="str">
        <f t="shared" si="1"/>
        <v>2040/41</v>
      </c>
      <c r="AR80" s="367" t="str">
        <f t="shared" si="0"/>
        <v>2041/42</v>
      </c>
      <c r="AS80" s="367" t="str">
        <f t="shared" si="0"/>
        <v>2042/43</v>
      </c>
    </row>
    <row r="81" spans="33:45" x14ac:dyDescent="0.25">
      <c r="AG81" s="367">
        <v>2034</v>
      </c>
      <c r="AH81" s="369" t="s">
        <v>361</v>
      </c>
      <c r="AI81" s="369" t="s">
        <v>377</v>
      </c>
      <c r="AJ81" s="367" t="str">
        <f>AI82</f>
        <v>2034/35</v>
      </c>
      <c r="AK81" s="367" t="str">
        <f t="shared" si="7"/>
        <v>2035/36</v>
      </c>
      <c r="AL81" s="367" t="str">
        <f t="shared" si="6"/>
        <v>2036/37</v>
      </c>
      <c r="AM81" s="367" t="str">
        <f t="shared" si="5"/>
        <v>2037/38</v>
      </c>
      <c r="AN81" s="367" t="str">
        <f t="shared" si="4"/>
        <v>2038/39</v>
      </c>
      <c r="AO81" s="367" t="str">
        <f t="shared" si="3"/>
        <v>2039/40</v>
      </c>
      <c r="AP81" s="367" t="str">
        <f t="shared" si="2"/>
        <v>2040/41</v>
      </c>
      <c r="AQ81" s="367" t="str">
        <f t="shared" si="1"/>
        <v>2041/42</v>
      </c>
      <c r="AR81" s="367" t="str">
        <f t="shared" si="0"/>
        <v>2042/43</v>
      </c>
      <c r="AS81" s="367" t="str">
        <f t="shared" si="0"/>
        <v>2043/44</v>
      </c>
    </row>
    <row r="82" spans="33:45" x14ac:dyDescent="0.25">
      <c r="AG82" s="367">
        <v>2035</v>
      </c>
      <c r="AH82" s="369" t="s">
        <v>362</v>
      </c>
      <c r="AI82" s="369" t="s">
        <v>378</v>
      </c>
      <c r="AJ82" s="369" t="s">
        <v>379</v>
      </c>
      <c r="AK82" s="369" t="s">
        <v>380</v>
      </c>
      <c r="AL82" s="369" t="s">
        <v>381</v>
      </c>
      <c r="AM82" s="369" t="s">
        <v>382</v>
      </c>
      <c r="AN82" s="369" t="s">
        <v>383</v>
      </c>
      <c r="AO82" s="369" t="s">
        <v>384</v>
      </c>
      <c r="AP82" s="369" t="s">
        <v>385</v>
      </c>
      <c r="AQ82" s="369" t="s">
        <v>386</v>
      </c>
      <c r="AR82" s="369" t="s">
        <v>387</v>
      </c>
      <c r="AS82" s="369" t="s">
        <v>388</v>
      </c>
    </row>
  </sheetData>
  <mergeCells count="1">
    <mergeCell ref="A3:A51"/>
  </mergeCells>
  <phoneticPr fontId="12" type="noConversion"/>
  <dataValidations count="1">
    <dataValidation type="list" allowBlank="1" showInputMessage="1" showErrorMessage="1" sqref="AI2" xr:uid="{67506842-5F2D-4DAB-BF93-5B603DF26587}">
      <formula1>$AG$69:$AG$82</formula1>
    </dataValidation>
  </dataValidations>
  <pageMargins left="0.23622047244094491" right="0.23622047244094491" top="0.23622047244094491" bottom="0.23622047244094491" header="0.31496062992125984" footer="0.23622047244094491"/>
  <pageSetup paperSize="9" scale="89" firstPageNumber="2"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pageSetUpPr fitToPage="1"/>
  </sheetPr>
  <dimension ref="A1:O99"/>
  <sheetViews>
    <sheetView showGridLines="0" view="pageBreakPreview" zoomScale="80" zoomScaleNormal="100" zoomScaleSheetLayoutView="80" zoomScalePageLayoutView="70" workbookViewId="0"/>
  </sheetViews>
  <sheetFormatPr defaultColWidth="8.81640625" defaultRowHeight="12.5" x14ac:dyDescent="0.25"/>
  <cols>
    <col min="1" max="1" width="10.54296875" style="144" customWidth="1"/>
    <col min="2" max="2" width="0.453125" style="31" customWidth="1"/>
    <col min="3" max="3" width="49.6328125" style="19" customWidth="1"/>
    <col min="4" max="4" width="14.81640625" style="19" customWidth="1"/>
    <col min="5" max="15" width="12.1796875" style="19" customWidth="1"/>
    <col min="16" max="16" width="11" style="19" customWidth="1"/>
    <col min="17" max="19" width="8.81640625" style="19"/>
    <col min="20" max="20" width="9.453125" style="19" customWidth="1"/>
    <col min="21" max="16384" width="8.81640625" style="19"/>
  </cols>
  <sheetData>
    <row r="1" spans="1:14" ht="18" x14ac:dyDescent="0.4">
      <c r="A1" s="55"/>
      <c r="B1" s="55"/>
      <c r="C1" s="378" t="s">
        <v>340</v>
      </c>
      <c r="D1" s="112"/>
      <c r="E1" s="60"/>
    </row>
    <row r="2" spans="1:14" ht="14" x14ac:dyDescent="0.25">
      <c r="A2" s="143"/>
      <c r="C2" s="21"/>
      <c r="D2" s="21"/>
      <c r="E2" s="20"/>
    </row>
    <row r="3" spans="1:14" ht="34.75" customHeight="1" x14ac:dyDescent="0.25">
      <c r="A3" s="143"/>
      <c r="C3" s="536" t="s">
        <v>246</v>
      </c>
      <c r="D3" s="536"/>
      <c r="E3" s="536"/>
    </row>
    <row r="4" spans="1:14" ht="14" x14ac:dyDescent="0.25">
      <c r="A4" s="143"/>
      <c r="B4" s="32"/>
      <c r="C4" s="221"/>
      <c r="D4" s="221"/>
      <c r="E4" s="27"/>
    </row>
    <row r="5" spans="1:14" ht="25.75" customHeight="1" x14ac:dyDescent="0.25">
      <c r="A5" s="55"/>
      <c r="B5" s="32"/>
      <c r="C5" s="537" t="s">
        <v>341</v>
      </c>
      <c r="D5" s="537"/>
      <c r="E5" s="537"/>
    </row>
    <row r="6" spans="1:14" ht="27" customHeight="1" x14ac:dyDescent="0.25">
      <c r="A6" s="143"/>
      <c r="B6" s="32"/>
      <c r="C6" s="113" t="s">
        <v>342</v>
      </c>
      <c r="D6" s="113"/>
      <c r="E6" s="113"/>
    </row>
    <row r="7" spans="1:14" ht="27" customHeight="1" x14ac:dyDescent="0.25">
      <c r="A7" s="143"/>
      <c r="B7" s="32"/>
      <c r="C7" s="538" t="s">
        <v>247</v>
      </c>
      <c r="D7" s="538"/>
      <c r="E7" s="538"/>
    </row>
    <row r="8" spans="1:14" ht="21" customHeight="1" x14ac:dyDescent="0.25">
      <c r="A8" s="143"/>
      <c r="B8" s="32"/>
      <c r="C8" s="456"/>
      <c r="D8" s="456"/>
      <c r="E8" s="456"/>
    </row>
    <row r="9" spans="1:14" s="142" customFormat="1" ht="37" customHeight="1" thickBot="1" x14ac:dyDescent="0.3">
      <c r="A9" s="145"/>
      <c r="B9" s="146"/>
      <c r="C9" s="113" t="s">
        <v>343</v>
      </c>
      <c r="D9" s="113"/>
      <c r="E9" s="113"/>
    </row>
    <row r="10" spans="1:14" ht="35.15" customHeight="1" x14ac:dyDescent="0.25">
      <c r="A10" s="143"/>
      <c r="B10" s="32"/>
      <c r="C10" s="411"/>
      <c r="D10" s="406" t="s">
        <v>264</v>
      </c>
      <c r="E10" s="406"/>
      <c r="F10" s="406"/>
      <c r="G10" s="406"/>
      <c r="H10" s="406"/>
      <c r="I10" s="406"/>
      <c r="J10" s="406"/>
      <c r="K10" s="406"/>
      <c r="L10" s="406"/>
      <c r="M10" s="406"/>
      <c r="N10" s="407"/>
    </row>
    <row r="11" spans="1:14" ht="11.5" customHeight="1" x14ac:dyDescent="0.25">
      <c r="A11" s="143"/>
      <c r="B11" s="32"/>
      <c r="C11" s="412"/>
      <c r="D11" s="408" t="str">
        <f>'Cover Page'!AK2</f>
        <v>2022/23</v>
      </c>
      <c r="E11" s="408" t="str">
        <f>'Cover Page'!AL2</f>
        <v>2023/24</v>
      </c>
      <c r="F11" s="408" t="str">
        <f>'Cover Page'!AM2</f>
        <v>2024/25</v>
      </c>
      <c r="G11" s="408" t="str">
        <f>'Cover Page'!AN2</f>
        <v>2025/26</v>
      </c>
      <c r="H11" s="408" t="str">
        <f>'Cover Page'!AO2</f>
        <v>2026/27</v>
      </c>
      <c r="I11" s="408" t="str">
        <f>'Cover Page'!AP2</f>
        <v>2027/28</v>
      </c>
      <c r="J11" s="408" t="str">
        <f>'Cover Page'!AQ2</f>
        <v>2028/29</v>
      </c>
      <c r="K11" s="408" t="str">
        <f>'Cover Page'!AR2</f>
        <v>2029/30</v>
      </c>
      <c r="L11" s="408" t="str">
        <f>'Cover Page'!AS2</f>
        <v>2030/31</v>
      </c>
      <c r="M11" s="408" t="str">
        <f>'Cover Page'!AT2</f>
        <v>2031/32</v>
      </c>
      <c r="N11" s="413" t="str">
        <f>'Cover Page'!AU2</f>
        <v>2032/33</v>
      </c>
    </row>
    <row r="12" spans="1:14" ht="17.149999999999999" customHeight="1" x14ac:dyDescent="0.25">
      <c r="A12" s="143"/>
      <c r="B12" s="32"/>
      <c r="C12" s="412"/>
      <c r="D12" s="408" t="s">
        <v>27</v>
      </c>
      <c r="E12" s="408" t="s">
        <v>27</v>
      </c>
      <c r="F12" s="408" t="s">
        <v>27</v>
      </c>
      <c r="G12" s="408" t="s">
        <v>27</v>
      </c>
      <c r="H12" s="408" t="s">
        <v>27</v>
      </c>
      <c r="I12" s="408" t="s">
        <v>27</v>
      </c>
      <c r="J12" s="408" t="s">
        <v>27</v>
      </c>
      <c r="K12" s="408" t="s">
        <v>27</v>
      </c>
      <c r="L12" s="408" t="s">
        <v>27</v>
      </c>
      <c r="M12" s="408" t="s">
        <v>27</v>
      </c>
      <c r="N12" s="413" t="s">
        <v>27</v>
      </c>
    </row>
    <row r="13" spans="1:14" ht="19" customHeight="1" x14ac:dyDescent="0.25">
      <c r="A13" s="236"/>
      <c r="B13" s="140"/>
      <c r="C13" s="256" t="s">
        <v>258</v>
      </c>
      <c r="D13" s="255"/>
      <c r="E13" s="58">
        <f>+D16</f>
        <v>0</v>
      </c>
      <c r="F13" s="58">
        <f t="shared" ref="F13:N13" si="0">+E16</f>
        <v>0</v>
      </c>
      <c r="G13" s="58">
        <f t="shared" si="0"/>
        <v>0</v>
      </c>
      <c r="H13" s="58">
        <f t="shared" si="0"/>
        <v>0</v>
      </c>
      <c r="I13" s="58">
        <f t="shared" si="0"/>
        <v>0</v>
      </c>
      <c r="J13" s="58">
        <f t="shared" si="0"/>
        <v>0</v>
      </c>
      <c r="K13" s="58">
        <f t="shared" si="0"/>
        <v>0</v>
      </c>
      <c r="L13" s="58">
        <f t="shared" si="0"/>
        <v>0</v>
      </c>
      <c r="M13" s="58">
        <f t="shared" si="0"/>
        <v>0</v>
      </c>
      <c r="N13" s="257">
        <f t="shared" si="0"/>
        <v>0</v>
      </c>
    </row>
    <row r="14" spans="1:14" ht="19" customHeight="1" x14ac:dyDescent="0.25">
      <c r="A14" s="236"/>
      <c r="B14" s="140"/>
      <c r="C14" s="258" t="s">
        <v>270</v>
      </c>
      <c r="D14" s="255"/>
      <c r="E14" s="255"/>
      <c r="F14" s="255"/>
      <c r="G14" s="255"/>
      <c r="H14" s="255"/>
      <c r="I14" s="255"/>
      <c r="J14" s="255"/>
      <c r="K14" s="255"/>
      <c r="L14" s="255"/>
      <c r="M14" s="255"/>
      <c r="N14" s="259"/>
    </row>
    <row r="15" spans="1:14" ht="19" customHeight="1" x14ac:dyDescent="0.25">
      <c r="A15" s="236"/>
      <c r="B15" s="140"/>
      <c r="C15" s="258" t="s">
        <v>271</v>
      </c>
      <c r="D15" s="255"/>
      <c r="E15" s="255"/>
      <c r="F15" s="255"/>
      <c r="G15" s="255"/>
      <c r="H15" s="255"/>
      <c r="I15" s="255"/>
      <c r="J15" s="255"/>
      <c r="K15" s="255"/>
      <c r="L15" s="255"/>
      <c r="M15" s="255"/>
      <c r="N15" s="259"/>
    </row>
    <row r="16" spans="1:14" ht="19" customHeight="1" x14ac:dyDescent="0.25">
      <c r="A16" s="236"/>
      <c r="B16" s="140"/>
      <c r="C16" s="256" t="s">
        <v>261</v>
      </c>
      <c r="D16" s="254">
        <f>SUM(D13:D15)</f>
        <v>0</v>
      </c>
      <c r="E16" s="254">
        <f t="shared" ref="E16:N16" si="1">SUM(E13:E15)</f>
        <v>0</v>
      </c>
      <c r="F16" s="254">
        <f t="shared" si="1"/>
        <v>0</v>
      </c>
      <c r="G16" s="254">
        <f t="shared" si="1"/>
        <v>0</v>
      </c>
      <c r="H16" s="254">
        <f t="shared" si="1"/>
        <v>0</v>
      </c>
      <c r="I16" s="254">
        <f t="shared" si="1"/>
        <v>0</v>
      </c>
      <c r="J16" s="254">
        <f t="shared" si="1"/>
        <v>0</v>
      </c>
      <c r="K16" s="254">
        <f t="shared" si="1"/>
        <v>0</v>
      </c>
      <c r="L16" s="254">
        <f t="shared" si="1"/>
        <v>0</v>
      </c>
      <c r="M16" s="254">
        <f t="shared" si="1"/>
        <v>0</v>
      </c>
      <c r="N16" s="260">
        <f t="shared" si="1"/>
        <v>0</v>
      </c>
    </row>
    <row r="17" spans="1:15" ht="19" customHeight="1" thickBot="1" x14ac:dyDescent="0.3">
      <c r="A17" s="236"/>
      <c r="B17" s="140"/>
      <c r="C17" s="261" t="s">
        <v>248</v>
      </c>
      <c r="D17" s="262"/>
      <c r="E17" s="262"/>
      <c r="F17" s="262"/>
      <c r="G17" s="262"/>
      <c r="H17" s="262"/>
      <c r="I17" s="262"/>
      <c r="J17" s="262"/>
      <c r="K17" s="262"/>
      <c r="L17" s="262"/>
      <c r="M17" s="262"/>
      <c r="N17" s="263"/>
    </row>
    <row r="18" spans="1:15" ht="15" customHeight="1" thickBot="1" x14ac:dyDescent="0.3">
      <c r="A18" s="236"/>
      <c r="B18" s="140"/>
      <c r="C18" s="36"/>
      <c r="D18" s="236"/>
    </row>
    <row r="19" spans="1:15" ht="27" customHeight="1" x14ac:dyDescent="0.25">
      <c r="A19" s="236"/>
      <c r="B19" s="140"/>
      <c r="C19" s="541" t="s">
        <v>286</v>
      </c>
      <c r="D19" s="429" t="s">
        <v>275</v>
      </c>
      <c r="E19" s="406" t="s">
        <v>264</v>
      </c>
      <c r="F19" s="406"/>
      <c r="G19" s="406"/>
      <c r="H19" s="406"/>
      <c r="I19" s="406"/>
      <c r="J19" s="406"/>
      <c r="K19" s="406"/>
      <c r="L19" s="406"/>
      <c r="M19" s="406"/>
      <c r="N19" s="406"/>
      <c r="O19" s="407"/>
    </row>
    <row r="20" spans="1:15" ht="13.5" customHeight="1" x14ac:dyDescent="0.25">
      <c r="A20" s="236"/>
      <c r="B20" s="140"/>
      <c r="C20" s="542"/>
      <c r="D20" s="408"/>
      <c r="E20" s="408" t="str">
        <f>D11</f>
        <v>2022/23</v>
      </c>
      <c r="F20" s="408" t="str">
        <f t="shared" ref="F20:O20" si="2">E11</f>
        <v>2023/24</v>
      </c>
      <c r="G20" s="408" t="str">
        <f t="shared" si="2"/>
        <v>2024/25</v>
      </c>
      <c r="H20" s="408" t="str">
        <f t="shared" si="2"/>
        <v>2025/26</v>
      </c>
      <c r="I20" s="408" t="str">
        <f t="shared" si="2"/>
        <v>2026/27</v>
      </c>
      <c r="J20" s="408" t="str">
        <f t="shared" si="2"/>
        <v>2027/28</v>
      </c>
      <c r="K20" s="408" t="str">
        <f t="shared" si="2"/>
        <v>2028/29</v>
      </c>
      <c r="L20" s="408" t="str">
        <f t="shared" si="2"/>
        <v>2029/30</v>
      </c>
      <c r="M20" s="408" t="str">
        <f t="shared" si="2"/>
        <v>2030/31</v>
      </c>
      <c r="N20" s="408" t="str">
        <f t="shared" si="2"/>
        <v>2031/32</v>
      </c>
      <c r="O20" s="413" t="str">
        <f t="shared" si="2"/>
        <v>2032/33</v>
      </c>
    </row>
    <row r="21" spans="1:15" ht="19" customHeight="1" x14ac:dyDescent="0.25">
      <c r="A21" s="236"/>
      <c r="B21" s="140"/>
      <c r="C21" s="542"/>
      <c r="D21" s="408"/>
      <c r="E21" s="408" t="s">
        <v>212</v>
      </c>
      <c r="F21" s="408" t="s">
        <v>212</v>
      </c>
      <c r="G21" s="408" t="s">
        <v>212</v>
      </c>
      <c r="H21" s="408" t="s">
        <v>212</v>
      </c>
      <c r="I21" s="408" t="s">
        <v>212</v>
      </c>
      <c r="J21" s="408" t="s">
        <v>212</v>
      </c>
      <c r="K21" s="408" t="s">
        <v>212</v>
      </c>
      <c r="L21" s="408" t="s">
        <v>212</v>
      </c>
      <c r="M21" s="408" t="s">
        <v>212</v>
      </c>
      <c r="N21" s="408" t="s">
        <v>212</v>
      </c>
      <c r="O21" s="413" t="s">
        <v>212</v>
      </c>
    </row>
    <row r="22" spans="1:15" ht="19" customHeight="1" x14ac:dyDescent="0.25">
      <c r="A22" s="236"/>
      <c r="B22" s="140"/>
      <c r="C22" s="258" t="s">
        <v>289</v>
      </c>
      <c r="D22" s="279" t="s">
        <v>319</v>
      </c>
      <c r="E22" s="279" t="s">
        <v>212</v>
      </c>
      <c r="F22" s="279" t="s">
        <v>212</v>
      </c>
      <c r="G22" s="279" t="s">
        <v>212</v>
      </c>
      <c r="H22" s="279" t="s">
        <v>212</v>
      </c>
      <c r="I22" s="279" t="s">
        <v>212</v>
      </c>
      <c r="J22" s="279" t="s">
        <v>212</v>
      </c>
      <c r="K22" s="279" t="s">
        <v>212</v>
      </c>
      <c r="L22" s="279" t="s">
        <v>212</v>
      </c>
      <c r="M22" s="279" t="s">
        <v>212</v>
      </c>
      <c r="N22" s="279" t="s">
        <v>212</v>
      </c>
      <c r="O22" s="280" t="s">
        <v>212</v>
      </c>
    </row>
    <row r="23" spans="1:15" ht="19" customHeight="1" x14ac:dyDescent="0.25">
      <c r="A23" s="236"/>
      <c r="B23" s="140"/>
      <c r="C23" s="258" t="s">
        <v>290</v>
      </c>
      <c r="D23" s="278" t="s">
        <v>287</v>
      </c>
      <c r="E23" s="278" t="s">
        <v>212</v>
      </c>
      <c r="F23" s="278" t="s">
        <v>212</v>
      </c>
      <c r="G23" s="278" t="s">
        <v>212</v>
      </c>
      <c r="H23" s="278" t="s">
        <v>212</v>
      </c>
      <c r="I23" s="278" t="s">
        <v>212</v>
      </c>
      <c r="J23" s="278" t="s">
        <v>212</v>
      </c>
      <c r="K23" s="278" t="s">
        <v>212</v>
      </c>
      <c r="L23" s="278" t="s">
        <v>212</v>
      </c>
      <c r="M23" s="278" t="s">
        <v>212</v>
      </c>
      <c r="N23" s="278" t="s">
        <v>212</v>
      </c>
      <c r="O23" s="281" t="s">
        <v>212</v>
      </c>
    </row>
    <row r="24" spans="1:15" ht="19" customHeight="1" x14ac:dyDescent="0.25">
      <c r="A24" s="236"/>
      <c r="B24" s="140"/>
      <c r="C24" s="258" t="s">
        <v>291</v>
      </c>
      <c r="D24" s="279" t="s">
        <v>288</v>
      </c>
      <c r="E24" s="279" t="s">
        <v>212</v>
      </c>
      <c r="F24" s="279" t="s">
        <v>212</v>
      </c>
      <c r="G24" s="279" t="s">
        <v>212</v>
      </c>
      <c r="H24" s="279" t="s">
        <v>212</v>
      </c>
      <c r="I24" s="279" t="s">
        <v>212</v>
      </c>
      <c r="J24" s="279" t="s">
        <v>212</v>
      </c>
      <c r="K24" s="279" t="s">
        <v>212</v>
      </c>
      <c r="L24" s="279" t="s">
        <v>212</v>
      </c>
      <c r="M24" s="279" t="s">
        <v>212</v>
      </c>
      <c r="N24" s="279" t="s">
        <v>212</v>
      </c>
      <c r="O24" s="280" t="s">
        <v>212</v>
      </c>
    </row>
    <row r="25" spans="1:15" ht="19" customHeight="1" thickBot="1" x14ac:dyDescent="0.3">
      <c r="A25" s="236"/>
      <c r="B25" s="140"/>
      <c r="C25" s="261" t="s">
        <v>292</v>
      </c>
      <c r="D25" s="282" t="s">
        <v>319</v>
      </c>
      <c r="E25" s="282" t="s">
        <v>212</v>
      </c>
      <c r="F25" s="282" t="s">
        <v>212</v>
      </c>
      <c r="G25" s="282" t="s">
        <v>212</v>
      </c>
      <c r="H25" s="282" t="s">
        <v>212</v>
      </c>
      <c r="I25" s="282" t="s">
        <v>212</v>
      </c>
      <c r="J25" s="282" t="s">
        <v>212</v>
      </c>
      <c r="K25" s="282" t="s">
        <v>212</v>
      </c>
      <c r="L25" s="282" t="s">
        <v>212</v>
      </c>
      <c r="M25" s="282" t="s">
        <v>212</v>
      </c>
      <c r="N25" s="282" t="s">
        <v>212</v>
      </c>
      <c r="O25" s="283" t="s">
        <v>212</v>
      </c>
    </row>
    <row r="26" spans="1:15" ht="19" customHeight="1" x14ac:dyDescent="0.25">
      <c r="A26" s="236"/>
      <c r="B26" s="140"/>
      <c r="C26" s="36"/>
      <c r="D26" s="236"/>
      <c r="E26" s="236"/>
    </row>
    <row r="27" spans="1:15" ht="21" customHeight="1" x14ac:dyDescent="0.25">
      <c r="A27" s="143"/>
      <c r="B27" s="32"/>
      <c r="D27" s="236"/>
      <c r="E27" s="236"/>
    </row>
    <row r="28" spans="1:15" ht="34.5" customHeight="1" x14ac:dyDescent="0.25">
      <c r="A28" s="143"/>
      <c r="B28" s="32"/>
      <c r="C28" s="456"/>
      <c r="D28" s="456"/>
      <c r="E28" s="456"/>
    </row>
    <row r="29" spans="1:15" ht="18.649999999999999" customHeight="1" x14ac:dyDescent="0.25">
      <c r="A29" s="143"/>
      <c r="B29" s="32"/>
      <c r="C29" s="218"/>
      <c r="D29" s="218"/>
      <c r="E29" s="218"/>
    </row>
    <row r="30" spans="1:15" ht="16.399999999999999" customHeight="1" x14ac:dyDescent="0.25">
      <c r="A30" s="55"/>
      <c r="B30" s="32"/>
      <c r="C30" s="539" t="s">
        <v>344</v>
      </c>
      <c r="D30" s="539"/>
      <c r="E30" s="539"/>
    </row>
    <row r="31" spans="1:15" ht="17" customHeight="1" x14ac:dyDescent="0.25">
      <c r="A31" s="55"/>
      <c r="C31" s="113" t="s">
        <v>345</v>
      </c>
      <c r="D31" s="113"/>
      <c r="E31" s="113"/>
    </row>
    <row r="32" spans="1:15" ht="13" x14ac:dyDescent="0.25">
      <c r="A32" s="55"/>
      <c r="C32" s="538" t="s">
        <v>249</v>
      </c>
      <c r="D32" s="538"/>
      <c r="E32" s="538"/>
    </row>
    <row r="33" spans="1:15" ht="13" x14ac:dyDescent="0.25">
      <c r="A33" s="55"/>
      <c r="C33" s="540"/>
      <c r="D33" s="540"/>
      <c r="E33" s="540"/>
    </row>
    <row r="34" spans="1:15" ht="18.5" customHeight="1" x14ac:dyDescent="0.25">
      <c r="A34" s="55"/>
      <c r="C34" s="113" t="s">
        <v>346</v>
      </c>
      <c r="D34" s="113"/>
      <c r="E34" s="113"/>
    </row>
    <row r="35" spans="1:15" ht="13" x14ac:dyDescent="0.25">
      <c r="A35" s="55"/>
      <c r="C35" s="538" t="s">
        <v>250</v>
      </c>
      <c r="D35" s="538"/>
      <c r="E35" s="538"/>
    </row>
    <row r="36" spans="1:15" ht="13" thickBot="1" x14ac:dyDescent="0.3">
      <c r="B36" s="139"/>
    </row>
    <row r="37" spans="1:15" ht="27" customHeight="1" x14ac:dyDescent="0.25">
      <c r="B37" s="139"/>
      <c r="C37" s="532" t="s">
        <v>96</v>
      </c>
      <c r="D37" s="534" t="s">
        <v>251</v>
      </c>
      <c r="E37" s="430" t="str">
        <f t="shared" ref="E37:O37" si="3">D11</f>
        <v>2022/23</v>
      </c>
      <c r="F37" s="430" t="str">
        <f t="shared" si="3"/>
        <v>2023/24</v>
      </c>
      <c r="G37" s="430" t="str">
        <f t="shared" si="3"/>
        <v>2024/25</v>
      </c>
      <c r="H37" s="430" t="str">
        <f t="shared" si="3"/>
        <v>2025/26</v>
      </c>
      <c r="I37" s="430" t="str">
        <f t="shared" si="3"/>
        <v>2026/27</v>
      </c>
      <c r="J37" s="430" t="str">
        <f t="shared" si="3"/>
        <v>2027/28</v>
      </c>
      <c r="K37" s="430" t="str">
        <f t="shared" si="3"/>
        <v>2028/29</v>
      </c>
      <c r="L37" s="430" t="str">
        <f t="shared" si="3"/>
        <v>2029/30</v>
      </c>
      <c r="M37" s="430" t="str">
        <f t="shared" si="3"/>
        <v>2030/31</v>
      </c>
      <c r="N37" s="430" t="str">
        <f t="shared" si="3"/>
        <v>2031/32</v>
      </c>
      <c r="O37" s="435" t="str">
        <f t="shared" si="3"/>
        <v>2032/33</v>
      </c>
    </row>
    <row r="38" spans="1:15" ht="13" thickBot="1" x14ac:dyDescent="0.3">
      <c r="B38" s="139"/>
      <c r="C38" s="533"/>
      <c r="D38" s="535"/>
      <c r="E38" s="443" t="s">
        <v>257</v>
      </c>
      <c r="F38" s="443" t="s">
        <v>257</v>
      </c>
      <c r="G38" s="443" t="s">
        <v>257</v>
      </c>
      <c r="H38" s="443" t="s">
        <v>257</v>
      </c>
      <c r="I38" s="443" t="s">
        <v>257</v>
      </c>
      <c r="J38" s="443" t="s">
        <v>257</v>
      </c>
      <c r="K38" s="443" t="s">
        <v>257</v>
      </c>
      <c r="L38" s="443" t="s">
        <v>257</v>
      </c>
      <c r="M38" s="443" t="s">
        <v>257</v>
      </c>
      <c r="N38" s="443" t="s">
        <v>257</v>
      </c>
      <c r="O38" s="444" t="s">
        <v>257</v>
      </c>
    </row>
    <row r="39" spans="1:15" ht="11.25" customHeight="1" thickBot="1" x14ac:dyDescent="0.3">
      <c r="B39" s="144"/>
      <c r="C39" s="144"/>
      <c r="D39" s="241"/>
      <c r="E39" s="235"/>
      <c r="F39" s="235"/>
      <c r="G39" s="235"/>
      <c r="H39" s="235"/>
      <c r="I39" s="235"/>
      <c r="J39" s="235"/>
      <c r="K39" s="235"/>
      <c r="L39" s="235"/>
      <c r="M39" s="235"/>
      <c r="N39" s="235"/>
    </row>
    <row r="40" spans="1:15" ht="26.25" customHeight="1" x14ac:dyDescent="0.25">
      <c r="B40" s="139"/>
      <c r="C40" s="434" t="s">
        <v>252</v>
      </c>
      <c r="D40" s="430" t="s">
        <v>253</v>
      </c>
      <c r="E40" s="430"/>
      <c r="F40" s="430" t="s">
        <v>0</v>
      </c>
      <c r="G40" s="430" t="s">
        <v>0</v>
      </c>
      <c r="H40" s="430" t="s">
        <v>0</v>
      </c>
      <c r="I40" s="430" t="s">
        <v>0</v>
      </c>
      <c r="J40" s="430" t="s">
        <v>0</v>
      </c>
      <c r="K40" s="430" t="s">
        <v>0</v>
      </c>
      <c r="L40" s="430" t="s">
        <v>0</v>
      </c>
      <c r="M40" s="430" t="s">
        <v>0</v>
      </c>
      <c r="N40" s="430" t="s">
        <v>0</v>
      </c>
      <c r="O40" s="435"/>
    </row>
    <row r="41" spans="1:15" ht="14" x14ac:dyDescent="0.3">
      <c r="B41" s="139"/>
      <c r="C41" s="335" t="s">
        <v>258</v>
      </c>
      <c r="D41" s="341"/>
      <c r="E41" s="341"/>
      <c r="F41" s="336">
        <f>+E44</f>
        <v>0</v>
      </c>
      <c r="G41" s="336">
        <f t="shared" ref="G41:O41" si="4">+F44</f>
        <v>0</v>
      </c>
      <c r="H41" s="336">
        <f t="shared" si="4"/>
        <v>0</v>
      </c>
      <c r="I41" s="336">
        <f t="shared" si="4"/>
        <v>0</v>
      </c>
      <c r="J41" s="336">
        <f t="shared" si="4"/>
        <v>0</v>
      </c>
      <c r="K41" s="336">
        <f t="shared" si="4"/>
        <v>0</v>
      </c>
      <c r="L41" s="336">
        <f t="shared" si="4"/>
        <v>0</v>
      </c>
      <c r="M41" s="336">
        <f t="shared" si="4"/>
        <v>0</v>
      </c>
      <c r="N41" s="336">
        <f t="shared" si="4"/>
        <v>0</v>
      </c>
      <c r="O41" s="337">
        <f t="shared" si="4"/>
        <v>0</v>
      </c>
    </row>
    <row r="42" spans="1:15" ht="14" x14ac:dyDescent="0.3">
      <c r="B42" s="139"/>
      <c r="C42" s="338" t="s">
        <v>259</v>
      </c>
      <c r="D42" s="339"/>
      <c r="E42" s="339"/>
      <c r="F42" s="339"/>
      <c r="G42" s="339"/>
      <c r="H42" s="339"/>
      <c r="I42" s="339"/>
      <c r="J42" s="339"/>
      <c r="K42" s="339"/>
      <c r="L42" s="339"/>
      <c r="M42" s="339"/>
      <c r="N42" s="339"/>
      <c r="O42" s="340"/>
    </row>
    <row r="43" spans="1:15" ht="14" x14ac:dyDescent="0.3">
      <c r="B43" s="139"/>
      <c r="C43" s="338" t="s">
        <v>260</v>
      </c>
      <c r="D43" s="339"/>
      <c r="E43" s="339"/>
      <c r="F43" s="339"/>
      <c r="G43" s="339"/>
      <c r="H43" s="339"/>
      <c r="I43" s="339"/>
      <c r="J43" s="339"/>
      <c r="K43" s="339"/>
      <c r="L43" s="339"/>
      <c r="M43" s="339"/>
      <c r="N43" s="339"/>
      <c r="O43" s="340"/>
    </row>
    <row r="44" spans="1:15" ht="14" x14ac:dyDescent="0.3">
      <c r="B44" s="139"/>
      <c r="C44" s="267" t="s">
        <v>261</v>
      </c>
      <c r="D44" s="239"/>
      <c r="E44" s="239">
        <f>SUM(E41:E43)</f>
        <v>0</v>
      </c>
      <c r="F44" s="239">
        <f t="shared" ref="F44:O44" si="5">SUM(F41:F43)</f>
        <v>0</v>
      </c>
      <c r="G44" s="239">
        <f t="shared" si="5"/>
        <v>0</v>
      </c>
      <c r="H44" s="239">
        <f t="shared" si="5"/>
        <v>0</v>
      </c>
      <c r="I44" s="239">
        <f t="shared" si="5"/>
        <v>0</v>
      </c>
      <c r="J44" s="239">
        <f t="shared" si="5"/>
        <v>0</v>
      </c>
      <c r="K44" s="239">
        <f t="shared" si="5"/>
        <v>0</v>
      </c>
      <c r="L44" s="239">
        <f t="shared" si="5"/>
        <v>0</v>
      </c>
      <c r="M44" s="239">
        <f t="shared" si="5"/>
        <v>0</v>
      </c>
      <c r="N44" s="239">
        <f t="shared" si="5"/>
        <v>0</v>
      </c>
      <c r="O44" s="268">
        <f t="shared" si="5"/>
        <v>0</v>
      </c>
    </row>
    <row r="45" spans="1:15" ht="14" x14ac:dyDescent="0.3">
      <c r="B45" s="139"/>
      <c r="C45" s="269" t="s">
        <v>0</v>
      </c>
      <c r="D45" s="240"/>
      <c r="E45" s="234"/>
      <c r="F45" s="234"/>
      <c r="G45" s="234"/>
      <c r="H45" s="234"/>
      <c r="I45" s="234"/>
      <c r="J45" s="234" t="s">
        <v>0</v>
      </c>
      <c r="K45" s="234"/>
      <c r="L45" s="234"/>
      <c r="M45" s="234"/>
      <c r="N45" s="234"/>
      <c r="O45" s="270"/>
    </row>
    <row r="46" spans="1:15" ht="21.75" customHeight="1" x14ac:dyDescent="0.25">
      <c r="B46" s="139"/>
      <c r="C46" s="433" t="s">
        <v>262</v>
      </c>
      <c r="D46" s="431" t="s">
        <v>253</v>
      </c>
      <c r="E46" s="431"/>
      <c r="F46" s="431" t="s">
        <v>0</v>
      </c>
      <c r="G46" s="431" t="s">
        <v>0</v>
      </c>
      <c r="H46" s="431" t="s">
        <v>0</v>
      </c>
      <c r="I46" s="431" t="s">
        <v>0</v>
      </c>
      <c r="J46" s="431" t="s">
        <v>0</v>
      </c>
      <c r="K46" s="431" t="s">
        <v>0</v>
      </c>
      <c r="L46" s="431" t="s">
        <v>0</v>
      </c>
      <c r="M46" s="431" t="s">
        <v>0</v>
      </c>
      <c r="N46" s="431" t="s">
        <v>0</v>
      </c>
      <c r="O46" s="432"/>
    </row>
    <row r="47" spans="1:15" ht="14" x14ac:dyDescent="0.3">
      <c r="B47" s="140"/>
      <c r="C47" s="335" t="s">
        <v>258</v>
      </c>
      <c r="D47" s="341"/>
      <c r="E47" s="341"/>
      <c r="F47" s="336">
        <f>+E50</f>
        <v>0</v>
      </c>
      <c r="G47" s="336">
        <f t="shared" ref="G47:O47" si="6">+F50</f>
        <v>0</v>
      </c>
      <c r="H47" s="336">
        <f t="shared" si="6"/>
        <v>0</v>
      </c>
      <c r="I47" s="336">
        <f t="shared" si="6"/>
        <v>0</v>
      </c>
      <c r="J47" s="336">
        <f t="shared" si="6"/>
        <v>0</v>
      </c>
      <c r="K47" s="336">
        <f t="shared" si="6"/>
        <v>0</v>
      </c>
      <c r="L47" s="336">
        <f t="shared" si="6"/>
        <v>0</v>
      </c>
      <c r="M47" s="336">
        <f t="shared" si="6"/>
        <v>0</v>
      </c>
      <c r="N47" s="336">
        <f t="shared" si="6"/>
        <v>0</v>
      </c>
      <c r="O47" s="337">
        <f t="shared" si="6"/>
        <v>0</v>
      </c>
    </row>
    <row r="48" spans="1:15" ht="14" x14ac:dyDescent="0.3">
      <c r="B48" s="139"/>
      <c r="C48" s="338" t="s">
        <v>259</v>
      </c>
      <c r="D48" s="339"/>
      <c r="E48" s="339"/>
      <c r="F48" s="339"/>
      <c r="G48" s="339"/>
      <c r="H48" s="339"/>
      <c r="I48" s="339"/>
      <c r="J48" s="339"/>
      <c r="K48" s="339"/>
      <c r="L48" s="339"/>
      <c r="M48" s="339"/>
      <c r="N48" s="339"/>
      <c r="O48" s="340"/>
    </row>
    <row r="49" spans="2:15" ht="14" x14ac:dyDescent="0.3">
      <c r="B49" s="36"/>
      <c r="C49" s="338" t="s">
        <v>260</v>
      </c>
      <c r="D49" s="339"/>
      <c r="E49" s="339"/>
      <c r="F49" s="339"/>
      <c r="G49" s="339"/>
      <c r="H49" s="339"/>
      <c r="I49" s="339"/>
      <c r="J49" s="339"/>
      <c r="K49" s="339"/>
      <c r="L49" s="339"/>
      <c r="M49" s="339"/>
      <c r="N49" s="339"/>
      <c r="O49" s="340"/>
    </row>
    <row r="50" spans="2:15" ht="14" x14ac:dyDescent="0.3">
      <c r="B50" s="36"/>
      <c r="C50" s="267" t="s">
        <v>261</v>
      </c>
      <c r="D50" s="239"/>
      <c r="E50" s="239">
        <f>SUM(E47:E49)</f>
        <v>0</v>
      </c>
      <c r="F50" s="239">
        <f t="shared" ref="F50" si="7">SUM(F47:F49)</f>
        <v>0</v>
      </c>
      <c r="G50" s="239">
        <f t="shared" ref="G50" si="8">SUM(G47:G49)</f>
        <v>0</v>
      </c>
      <c r="H50" s="239">
        <f t="shared" ref="H50" si="9">SUM(H47:H49)</f>
        <v>0</v>
      </c>
      <c r="I50" s="239">
        <f t="shared" ref="I50" si="10">SUM(I47:I49)</f>
        <v>0</v>
      </c>
      <c r="J50" s="239">
        <f t="shared" ref="J50" si="11">SUM(J47:J49)</f>
        <v>0</v>
      </c>
      <c r="K50" s="239">
        <f t="shared" ref="K50" si="12">SUM(K47:K49)</f>
        <v>0</v>
      </c>
      <c r="L50" s="239">
        <f t="shared" ref="L50" si="13">SUM(L47:L49)</f>
        <v>0</v>
      </c>
      <c r="M50" s="239">
        <f t="shared" ref="M50" si="14">SUM(M47:M49)</f>
        <v>0</v>
      </c>
      <c r="N50" s="239">
        <f t="shared" ref="N50" si="15">SUM(N47:N49)</f>
        <v>0</v>
      </c>
      <c r="O50" s="268">
        <f t="shared" ref="O50" si="16">SUM(O47:O49)</f>
        <v>0</v>
      </c>
    </row>
    <row r="51" spans="2:15" ht="14" x14ac:dyDescent="0.3">
      <c r="B51" s="36"/>
      <c r="C51" s="269" t="s">
        <v>0</v>
      </c>
      <c r="D51" s="240"/>
      <c r="E51" s="234"/>
      <c r="F51" s="234"/>
      <c r="G51" s="234"/>
      <c r="H51" s="234"/>
      <c r="I51" s="234"/>
      <c r="J51" s="234" t="s">
        <v>0</v>
      </c>
      <c r="K51" s="234"/>
      <c r="L51" s="234"/>
      <c r="M51" s="234"/>
      <c r="N51" s="234"/>
      <c r="O51" s="270"/>
    </row>
    <row r="52" spans="2:15" x14ac:dyDescent="0.25">
      <c r="B52" s="36"/>
      <c r="C52" s="433" t="s">
        <v>296</v>
      </c>
      <c r="D52" s="431" t="s">
        <v>299</v>
      </c>
      <c r="E52" s="431"/>
      <c r="F52" s="431" t="s">
        <v>0</v>
      </c>
      <c r="G52" s="431" t="s">
        <v>0</v>
      </c>
      <c r="H52" s="431" t="s">
        <v>0</v>
      </c>
      <c r="I52" s="431" t="s">
        <v>0</v>
      </c>
      <c r="J52" s="431" t="s">
        <v>0</v>
      </c>
      <c r="K52" s="431"/>
      <c r="L52" s="431"/>
      <c r="M52" s="431"/>
      <c r="N52" s="431"/>
      <c r="O52" s="432"/>
    </row>
    <row r="53" spans="2:15" ht="14" x14ac:dyDescent="0.3">
      <c r="B53" s="36"/>
      <c r="C53" s="335" t="s">
        <v>258</v>
      </c>
      <c r="D53" s="341"/>
      <c r="E53" s="341">
        <f>+E41+E47</f>
        <v>0</v>
      </c>
      <c r="F53" s="336">
        <f t="shared" ref="F53:O53" si="17">+F41+F47</f>
        <v>0</v>
      </c>
      <c r="G53" s="336">
        <f t="shared" si="17"/>
        <v>0</v>
      </c>
      <c r="H53" s="336">
        <f t="shared" si="17"/>
        <v>0</v>
      </c>
      <c r="I53" s="336">
        <f t="shared" si="17"/>
        <v>0</v>
      </c>
      <c r="J53" s="336">
        <f t="shared" si="17"/>
        <v>0</v>
      </c>
      <c r="K53" s="336">
        <f t="shared" si="17"/>
        <v>0</v>
      </c>
      <c r="L53" s="336">
        <f t="shared" si="17"/>
        <v>0</v>
      </c>
      <c r="M53" s="336">
        <f t="shared" si="17"/>
        <v>0</v>
      </c>
      <c r="N53" s="336">
        <f t="shared" si="17"/>
        <v>0</v>
      </c>
      <c r="O53" s="337">
        <f t="shared" si="17"/>
        <v>0</v>
      </c>
    </row>
    <row r="54" spans="2:15" ht="14" x14ac:dyDescent="0.3">
      <c r="B54" s="36"/>
      <c r="C54" s="338" t="s">
        <v>259</v>
      </c>
      <c r="D54" s="339"/>
      <c r="E54" s="339">
        <f t="shared" ref="E54:O54" si="18">+E42+E48</f>
        <v>0</v>
      </c>
      <c r="F54" s="339">
        <f t="shared" si="18"/>
        <v>0</v>
      </c>
      <c r="G54" s="339">
        <f t="shared" si="18"/>
        <v>0</v>
      </c>
      <c r="H54" s="339">
        <f t="shared" si="18"/>
        <v>0</v>
      </c>
      <c r="I54" s="339">
        <f t="shared" si="18"/>
        <v>0</v>
      </c>
      <c r="J54" s="339">
        <f t="shared" si="18"/>
        <v>0</v>
      </c>
      <c r="K54" s="339">
        <f t="shared" si="18"/>
        <v>0</v>
      </c>
      <c r="L54" s="339">
        <f t="shared" si="18"/>
        <v>0</v>
      </c>
      <c r="M54" s="339">
        <f t="shared" si="18"/>
        <v>0</v>
      </c>
      <c r="N54" s="339">
        <f t="shared" si="18"/>
        <v>0</v>
      </c>
      <c r="O54" s="340">
        <f t="shared" si="18"/>
        <v>0</v>
      </c>
    </row>
    <row r="55" spans="2:15" ht="14" x14ac:dyDescent="0.3">
      <c r="B55" s="36"/>
      <c r="C55" s="338" t="s">
        <v>260</v>
      </c>
      <c r="D55" s="339"/>
      <c r="E55" s="339">
        <f t="shared" ref="E55:O55" si="19">+E43+E49</f>
        <v>0</v>
      </c>
      <c r="F55" s="339">
        <f t="shared" si="19"/>
        <v>0</v>
      </c>
      <c r="G55" s="339">
        <f t="shared" si="19"/>
        <v>0</v>
      </c>
      <c r="H55" s="339">
        <f t="shared" si="19"/>
        <v>0</v>
      </c>
      <c r="I55" s="339">
        <f t="shared" si="19"/>
        <v>0</v>
      </c>
      <c r="J55" s="339">
        <f t="shared" si="19"/>
        <v>0</v>
      </c>
      <c r="K55" s="339">
        <f t="shared" si="19"/>
        <v>0</v>
      </c>
      <c r="L55" s="339">
        <f t="shared" si="19"/>
        <v>0</v>
      </c>
      <c r="M55" s="339">
        <f t="shared" si="19"/>
        <v>0</v>
      </c>
      <c r="N55" s="339">
        <f t="shared" si="19"/>
        <v>0</v>
      </c>
      <c r="O55" s="340">
        <f t="shared" si="19"/>
        <v>0</v>
      </c>
    </row>
    <row r="56" spans="2:15" ht="14.5" thickBot="1" x14ac:dyDescent="0.35">
      <c r="B56" s="36"/>
      <c r="C56" s="271" t="s">
        <v>261</v>
      </c>
      <c r="D56" s="272"/>
      <c r="E56" s="272">
        <f>SUM(E53:E55)</f>
        <v>0</v>
      </c>
      <c r="F56" s="272">
        <f t="shared" ref="F56:O56" si="20">SUM(F53:F55)</f>
        <v>0</v>
      </c>
      <c r="G56" s="272">
        <f t="shared" si="20"/>
        <v>0</v>
      </c>
      <c r="H56" s="272">
        <f t="shared" si="20"/>
        <v>0</v>
      </c>
      <c r="I56" s="272">
        <f t="shared" si="20"/>
        <v>0</v>
      </c>
      <c r="J56" s="272">
        <f t="shared" si="20"/>
        <v>0</v>
      </c>
      <c r="K56" s="272">
        <f t="shared" si="20"/>
        <v>0</v>
      </c>
      <c r="L56" s="272">
        <f t="shared" si="20"/>
        <v>0</v>
      </c>
      <c r="M56" s="272">
        <f t="shared" si="20"/>
        <v>0</v>
      </c>
      <c r="N56" s="272">
        <f t="shared" si="20"/>
        <v>0</v>
      </c>
      <c r="O56" s="273">
        <f t="shared" si="20"/>
        <v>0</v>
      </c>
    </row>
    <row r="57" spans="2:15" ht="14.5" thickBot="1" x14ac:dyDescent="0.35">
      <c r="B57" s="36"/>
      <c r="C57" s="266"/>
      <c r="D57" s="240"/>
      <c r="E57" s="234"/>
      <c r="F57" s="234"/>
      <c r="G57" s="234"/>
      <c r="H57" s="234"/>
      <c r="I57" s="234"/>
      <c r="J57" s="234"/>
      <c r="K57" s="234"/>
      <c r="L57" s="234"/>
      <c r="M57" s="234"/>
      <c r="N57" s="234"/>
      <c r="O57" s="234"/>
    </row>
    <row r="58" spans="2:15" ht="23.25" customHeight="1" x14ac:dyDescent="0.25">
      <c r="B58" s="36"/>
      <c r="C58" s="434" t="s">
        <v>254</v>
      </c>
      <c r="D58" s="430" t="s">
        <v>255</v>
      </c>
      <c r="E58" s="430"/>
      <c r="F58" s="430" t="s">
        <v>0</v>
      </c>
      <c r="G58" s="430" t="s">
        <v>0</v>
      </c>
      <c r="H58" s="430" t="s">
        <v>0</v>
      </c>
      <c r="I58" s="430" t="s">
        <v>0</v>
      </c>
      <c r="J58" s="430" t="s">
        <v>0</v>
      </c>
      <c r="K58" s="430"/>
      <c r="L58" s="430"/>
      <c r="M58" s="430"/>
      <c r="N58" s="430"/>
      <c r="O58" s="435"/>
    </row>
    <row r="59" spans="2:15" ht="14" x14ac:dyDescent="0.3">
      <c r="B59" s="141"/>
      <c r="C59" s="335" t="s">
        <v>258</v>
      </c>
      <c r="D59" s="341"/>
      <c r="E59" s="341"/>
      <c r="F59" s="336">
        <f>+E62</f>
        <v>0</v>
      </c>
      <c r="G59" s="336">
        <f t="shared" ref="G59:O59" si="21">+F62</f>
        <v>0</v>
      </c>
      <c r="H59" s="336">
        <f t="shared" si="21"/>
        <v>0</v>
      </c>
      <c r="I59" s="336">
        <f t="shared" si="21"/>
        <v>0</v>
      </c>
      <c r="J59" s="336">
        <f t="shared" si="21"/>
        <v>0</v>
      </c>
      <c r="K59" s="336">
        <f t="shared" si="21"/>
        <v>0</v>
      </c>
      <c r="L59" s="336">
        <f t="shared" si="21"/>
        <v>0</v>
      </c>
      <c r="M59" s="336">
        <f t="shared" si="21"/>
        <v>0</v>
      </c>
      <c r="N59" s="336">
        <f t="shared" si="21"/>
        <v>0</v>
      </c>
      <c r="O59" s="337">
        <f t="shared" si="21"/>
        <v>0</v>
      </c>
    </row>
    <row r="60" spans="2:15" ht="14" x14ac:dyDescent="0.3">
      <c r="B60" s="141"/>
      <c r="C60" s="338" t="s">
        <v>259</v>
      </c>
      <c r="D60" s="339"/>
      <c r="E60" s="339"/>
      <c r="F60" s="339"/>
      <c r="G60" s="339"/>
      <c r="H60" s="339"/>
      <c r="I60" s="339"/>
      <c r="J60" s="339"/>
      <c r="K60" s="339"/>
      <c r="L60" s="339"/>
      <c r="M60" s="339"/>
      <c r="N60" s="339"/>
      <c r="O60" s="340"/>
    </row>
    <row r="61" spans="2:15" ht="14" x14ac:dyDescent="0.3">
      <c r="B61" s="141"/>
      <c r="C61" s="338" t="s">
        <v>260</v>
      </c>
      <c r="D61" s="339"/>
      <c r="E61" s="339"/>
      <c r="F61" s="339"/>
      <c r="G61" s="339"/>
      <c r="H61" s="339"/>
      <c r="I61" s="339"/>
      <c r="J61" s="339"/>
      <c r="K61" s="339"/>
      <c r="L61" s="339"/>
      <c r="M61" s="339"/>
      <c r="N61" s="339"/>
      <c r="O61" s="340"/>
    </row>
    <row r="62" spans="2:15" ht="14" x14ac:dyDescent="0.3">
      <c r="B62" s="141"/>
      <c r="C62" s="267" t="s">
        <v>261</v>
      </c>
      <c r="D62" s="239"/>
      <c r="E62" s="239">
        <f>SUM(E59:E61)</f>
        <v>0</v>
      </c>
      <c r="F62" s="239">
        <f t="shared" ref="F62" si="22">SUM(F59:F61)</f>
        <v>0</v>
      </c>
      <c r="G62" s="239">
        <f t="shared" ref="G62" si="23">SUM(G59:G61)</f>
        <v>0</v>
      </c>
      <c r="H62" s="239">
        <f t="shared" ref="H62" si="24">SUM(H59:H61)</f>
        <v>0</v>
      </c>
      <c r="I62" s="239">
        <f t="shared" ref="I62" si="25">SUM(I59:I61)</f>
        <v>0</v>
      </c>
      <c r="J62" s="239">
        <f t="shared" ref="J62" si="26">SUM(J59:J61)</f>
        <v>0</v>
      </c>
      <c r="K62" s="239">
        <f t="shared" ref="K62" si="27">SUM(K59:K61)</f>
        <v>0</v>
      </c>
      <c r="L62" s="239">
        <f t="shared" ref="L62" si="28">SUM(L59:L61)</f>
        <v>0</v>
      </c>
      <c r="M62" s="239">
        <f t="shared" ref="M62" si="29">SUM(M59:M61)</f>
        <v>0</v>
      </c>
      <c r="N62" s="239">
        <f t="shared" ref="N62" si="30">SUM(N59:N61)</f>
        <v>0</v>
      </c>
      <c r="O62" s="268">
        <f t="shared" ref="O62" si="31">SUM(O59:O61)</f>
        <v>0</v>
      </c>
    </row>
    <row r="63" spans="2:15" ht="13" x14ac:dyDescent="0.25">
      <c r="B63" s="55"/>
      <c r="C63" s="274"/>
      <c r="D63" s="242"/>
      <c r="E63" s="241"/>
      <c r="F63" s="241"/>
      <c r="G63" s="241"/>
      <c r="H63" s="241"/>
      <c r="I63" s="241"/>
      <c r="J63" s="241"/>
      <c r="K63" s="241"/>
      <c r="L63" s="241"/>
      <c r="M63" s="241"/>
      <c r="N63" s="241"/>
      <c r="O63" s="264"/>
    </row>
    <row r="64" spans="2:15" ht="22.5" customHeight="1" x14ac:dyDescent="0.25">
      <c r="B64" s="37"/>
      <c r="C64" s="433" t="s">
        <v>256</v>
      </c>
      <c r="D64" s="431" t="s">
        <v>255</v>
      </c>
      <c r="E64" s="431"/>
      <c r="F64" s="431" t="s">
        <v>0</v>
      </c>
      <c r="G64" s="431" t="s">
        <v>0</v>
      </c>
      <c r="H64" s="431" t="s">
        <v>0</v>
      </c>
      <c r="I64" s="431" t="s">
        <v>0</v>
      </c>
      <c r="J64" s="431" t="s">
        <v>0</v>
      </c>
      <c r="K64" s="431"/>
      <c r="L64" s="431"/>
      <c r="M64" s="431"/>
      <c r="N64" s="431"/>
      <c r="O64" s="432"/>
    </row>
    <row r="65" spans="2:15" ht="14" x14ac:dyDescent="0.3">
      <c r="B65" s="37"/>
      <c r="C65" s="335" t="s">
        <v>258</v>
      </c>
      <c r="D65" s="341"/>
      <c r="E65" s="341"/>
      <c r="F65" s="336">
        <f>+E68</f>
        <v>0</v>
      </c>
      <c r="G65" s="336">
        <f t="shared" ref="G65:O65" si="32">+F68</f>
        <v>0</v>
      </c>
      <c r="H65" s="336">
        <f t="shared" si="32"/>
        <v>0</v>
      </c>
      <c r="I65" s="336">
        <f t="shared" si="32"/>
        <v>0</v>
      </c>
      <c r="J65" s="336">
        <f t="shared" si="32"/>
        <v>0</v>
      </c>
      <c r="K65" s="336">
        <f t="shared" si="32"/>
        <v>0</v>
      </c>
      <c r="L65" s="336">
        <f t="shared" si="32"/>
        <v>0</v>
      </c>
      <c r="M65" s="336">
        <f t="shared" si="32"/>
        <v>0</v>
      </c>
      <c r="N65" s="336">
        <f t="shared" si="32"/>
        <v>0</v>
      </c>
      <c r="O65" s="337">
        <f t="shared" si="32"/>
        <v>0</v>
      </c>
    </row>
    <row r="66" spans="2:15" ht="14" x14ac:dyDescent="0.3">
      <c r="B66" s="37"/>
      <c r="C66" s="338" t="s">
        <v>259</v>
      </c>
      <c r="D66" s="339"/>
      <c r="E66" s="339"/>
      <c r="F66" s="339"/>
      <c r="G66" s="339"/>
      <c r="H66" s="339"/>
      <c r="I66" s="339"/>
      <c r="J66" s="339"/>
      <c r="K66" s="339"/>
      <c r="L66" s="339"/>
      <c r="M66" s="339"/>
      <c r="N66" s="339"/>
      <c r="O66" s="340"/>
    </row>
    <row r="67" spans="2:15" ht="14" x14ac:dyDescent="0.3">
      <c r="B67" s="37"/>
      <c r="C67" s="338" t="s">
        <v>260</v>
      </c>
      <c r="D67" s="339"/>
      <c r="E67" s="339"/>
      <c r="F67" s="339"/>
      <c r="G67" s="339"/>
      <c r="H67" s="339"/>
      <c r="I67" s="339"/>
      <c r="J67" s="339"/>
      <c r="K67" s="339"/>
      <c r="L67" s="339"/>
      <c r="M67" s="339"/>
      <c r="N67" s="339"/>
      <c r="O67" s="340"/>
    </row>
    <row r="68" spans="2:15" ht="14" x14ac:dyDescent="0.3">
      <c r="B68" s="37"/>
      <c r="C68" s="267" t="s">
        <v>261</v>
      </c>
      <c r="D68" s="239"/>
      <c r="E68" s="239">
        <f>SUM(E65:E67)</f>
        <v>0</v>
      </c>
      <c r="F68" s="239">
        <f t="shared" ref="F68" si="33">SUM(F65:F67)</f>
        <v>0</v>
      </c>
      <c r="G68" s="239">
        <f t="shared" ref="G68" si="34">SUM(G65:G67)</f>
        <v>0</v>
      </c>
      <c r="H68" s="239">
        <f t="shared" ref="H68" si="35">SUM(H65:H67)</f>
        <v>0</v>
      </c>
      <c r="I68" s="239">
        <f t="shared" ref="I68" si="36">SUM(I65:I67)</f>
        <v>0</v>
      </c>
      <c r="J68" s="239">
        <f t="shared" ref="J68" si="37">SUM(J65:J67)</f>
        <v>0</v>
      </c>
      <c r="K68" s="239">
        <f t="shared" ref="K68" si="38">SUM(K65:K67)</f>
        <v>0</v>
      </c>
      <c r="L68" s="239">
        <f t="shared" ref="L68" si="39">SUM(L65:L67)</f>
        <v>0</v>
      </c>
      <c r="M68" s="239">
        <f t="shared" ref="M68" si="40">SUM(M65:M67)</f>
        <v>0</v>
      </c>
      <c r="N68" s="239">
        <f t="shared" ref="N68" si="41">SUM(N65:N67)</f>
        <v>0</v>
      </c>
      <c r="O68" s="268">
        <f t="shared" ref="O68" si="42">SUM(O65:O67)</f>
        <v>0</v>
      </c>
    </row>
    <row r="69" spans="2:15" x14ac:dyDescent="0.25">
      <c r="B69" s="37"/>
      <c r="C69" s="274"/>
      <c r="D69" s="241"/>
      <c r="E69" s="241"/>
      <c r="F69" s="241"/>
      <c r="G69" s="241"/>
      <c r="H69" s="241"/>
      <c r="I69" s="241"/>
      <c r="J69" s="241"/>
      <c r="K69" s="241"/>
      <c r="L69" s="241"/>
      <c r="M69" s="241"/>
      <c r="N69" s="241"/>
      <c r="O69" s="264"/>
    </row>
    <row r="70" spans="2:15" ht="24.5" customHeight="1" x14ac:dyDescent="0.25">
      <c r="B70" s="37"/>
      <c r="C70" s="433" t="s">
        <v>272</v>
      </c>
      <c r="D70" s="431" t="s">
        <v>298</v>
      </c>
      <c r="E70" s="431"/>
      <c r="F70" s="431" t="s">
        <v>0</v>
      </c>
      <c r="G70" s="431" t="s">
        <v>0</v>
      </c>
      <c r="H70" s="431" t="s">
        <v>0</v>
      </c>
      <c r="I70" s="431" t="s">
        <v>0</v>
      </c>
      <c r="J70" s="431" t="s">
        <v>0</v>
      </c>
      <c r="K70" s="431"/>
      <c r="L70" s="431"/>
      <c r="M70" s="431"/>
      <c r="N70" s="431"/>
      <c r="O70" s="432"/>
    </row>
    <row r="71" spans="2:15" ht="14" x14ac:dyDescent="0.3">
      <c r="B71" s="56"/>
      <c r="C71" s="335" t="s">
        <v>258</v>
      </c>
      <c r="D71" s="341"/>
      <c r="E71" s="341">
        <f>+E59+E65</f>
        <v>0</v>
      </c>
      <c r="F71" s="336">
        <f t="shared" ref="F71:O71" si="43">+F59+F65</f>
        <v>0</v>
      </c>
      <c r="G71" s="336">
        <f t="shared" si="43"/>
        <v>0</v>
      </c>
      <c r="H71" s="336">
        <f t="shared" si="43"/>
        <v>0</v>
      </c>
      <c r="I71" s="336">
        <f t="shared" si="43"/>
        <v>0</v>
      </c>
      <c r="J71" s="336">
        <f t="shared" si="43"/>
        <v>0</v>
      </c>
      <c r="K71" s="336">
        <f t="shared" si="43"/>
        <v>0</v>
      </c>
      <c r="L71" s="336">
        <f t="shared" si="43"/>
        <v>0</v>
      </c>
      <c r="M71" s="336">
        <f t="shared" si="43"/>
        <v>0</v>
      </c>
      <c r="N71" s="336">
        <f t="shared" si="43"/>
        <v>0</v>
      </c>
      <c r="O71" s="337">
        <f t="shared" si="43"/>
        <v>0</v>
      </c>
    </row>
    <row r="72" spans="2:15" ht="14" x14ac:dyDescent="0.3">
      <c r="B72" s="56"/>
      <c r="C72" s="338" t="s">
        <v>259</v>
      </c>
      <c r="D72" s="339"/>
      <c r="E72" s="339">
        <f t="shared" ref="E72:O73" si="44">+E60+E66</f>
        <v>0</v>
      </c>
      <c r="F72" s="339">
        <f t="shared" si="44"/>
        <v>0</v>
      </c>
      <c r="G72" s="339">
        <f t="shared" si="44"/>
        <v>0</v>
      </c>
      <c r="H72" s="339">
        <f t="shared" si="44"/>
        <v>0</v>
      </c>
      <c r="I72" s="339">
        <f t="shared" si="44"/>
        <v>0</v>
      </c>
      <c r="J72" s="339">
        <f t="shared" si="44"/>
        <v>0</v>
      </c>
      <c r="K72" s="339">
        <f t="shared" si="44"/>
        <v>0</v>
      </c>
      <c r="L72" s="339">
        <f t="shared" si="44"/>
        <v>0</v>
      </c>
      <c r="M72" s="339">
        <f t="shared" si="44"/>
        <v>0</v>
      </c>
      <c r="N72" s="339">
        <f t="shared" si="44"/>
        <v>0</v>
      </c>
      <c r="O72" s="340">
        <f t="shared" si="44"/>
        <v>0</v>
      </c>
    </row>
    <row r="73" spans="2:15" ht="14" x14ac:dyDescent="0.3">
      <c r="B73" s="56"/>
      <c r="C73" s="338" t="s">
        <v>260</v>
      </c>
      <c r="D73" s="339"/>
      <c r="E73" s="339">
        <f t="shared" si="44"/>
        <v>0</v>
      </c>
      <c r="F73" s="339">
        <f t="shared" si="44"/>
        <v>0</v>
      </c>
      <c r="G73" s="339">
        <f t="shared" si="44"/>
        <v>0</v>
      </c>
      <c r="H73" s="339">
        <f t="shared" si="44"/>
        <v>0</v>
      </c>
      <c r="I73" s="339">
        <f t="shared" si="44"/>
        <v>0</v>
      </c>
      <c r="J73" s="339">
        <f t="shared" si="44"/>
        <v>0</v>
      </c>
      <c r="K73" s="339">
        <f t="shared" si="44"/>
        <v>0</v>
      </c>
      <c r="L73" s="339">
        <f t="shared" si="44"/>
        <v>0</v>
      </c>
      <c r="M73" s="339">
        <f t="shared" si="44"/>
        <v>0</v>
      </c>
      <c r="N73" s="339">
        <f t="shared" si="44"/>
        <v>0</v>
      </c>
      <c r="O73" s="340">
        <f t="shared" si="44"/>
        <v>0</v>
      </c>
    </row>
    <row r="74" spans="2:15" ht="14.5" thickBot="1" x14ac:dyDescent="0.35">
      <c r="B74" s="56"/>
      <c r="C74" s="271" t="s">
        <v>261</v>
      </c>
      <c r="D74" s="272"/>
      <c r="E74" s="272">
        <f>SUM(E71:E73)</f>
        <v>0</v>
      </c>
      <c r="F74" s="272">
        <f t="shared" ref="F74" si="45">SUM(F71:F73)</f>
        <v>0</v>
      </c>
      <c r="G74" s="272">
        <f t="shared" ref="G74" si="46">SUM(G71:G73)</f>
        <v>0</v>
      </c>
      <c r="H74" s="272">
        <f t="shared" ref="H74" si="47">SUM(H71:H73)</f>
        <v>0</v>
      </c>
      <c r="I74" s="272">
        <f t="shared" ref="I74" si="48">SUM(I71:I73)</f>
        <v>0</v>
      </c>
      <c r="J74" s="272">
        <f t="shared" ref="J74" si="49">SUM(J71:J73)</f>
        <v>0</v>
      </c>
      <c r="K74" s="272">
        <f t="shared" ref="K74" si="50">SUM(K71:K73)</f>
        <v>0</v>
      </c>
      <c r="L74" s="272">
        <f t="shared" ref="L74" si="51">SUM(L71:L73)</f>
        <v>0</v>
      </c>
      <c r="M74" s="272">
        <f t="shared" ref="M74" si="52">SUM(M71:M73)</f>
        <v>0</v>
      </c>
      <c r="N74" s="272">
        <f t="shared" ref="N74" si="53">SUM(N71:N73)</f>
        <v>0</v>
      </c>
      <c r="O74" s="273">
        <f t="shared" ref="O74" si="54">SUM(O71:O73)</f>
        <v>0</v>
      </c>
    </row>
    <row r="75" spans="2:15" ht="13" thickBot="1" x14ac:dyDescent="0.3">
      <c r="B75" s="56"/>
    </row>
    <row r="76" spans="2:15" ht="23" x14ac:dyDescent="0.25">
      <c r="B76" s="56"/>
      <c r="C76" s="434" t="s">
        <v>272</v>
      </c>
      <c r="D76" s="430" t="s">
        <v>297</v>
      </c>
      <c r="E76" s="430"/>
      <c r="F76" s="430" t="s">
        <v>0</v>
      </c>
      <c r="G76" s="430" t="s">
        <v>0</v>
      </c>
      <c r="H76" s="430" t="s">
        <v>0</v>
      </c>
      <c r="I76" s="430" t="s">
        <v>0</v>
      </c>
      <c r="J76" s="430" t="s">
        <v>0</v>
      </c>
      <c r="K76" s="430"/>
      <c r="L76" s="430"/>
      <c r="M76" s="430"/>
      <c r="N76" s="430"/>
      <c r="O76" s="435"/>
    </row>
    <row r="77" spans="2:15" ht="14" x14ac:dyDescent="0.3">
      <c r="B77" s="57"/>
      <c r="C77" s="335" t="s">
        <v>258</v>
      </c>
      <c r="D77" s="341"/>
      <c r="E77" s="341">
        <f>+E53+E71</f>
        <v>0</v>
      </c>
      <c r="F77" s="336">
        <f t="shared" ref="F77:O77" si="55">+F53+F71</f>
        <v>0</v>
      </c>
      <c r="G77" s="336">
        <f t="shared" si="55"/>
        <v>0</v>
      </c>
      <c r="H77" s="336">
        <f t="shared" si="55"/>
        <v>0</v>
      </c>
      <c r="I77" s="336">
        <f t="shared" si="55"/>
        <v>0</v>
      </c>
      <c r="J77" s="336">
        <f t="shared" si="55"/>
        <v>0</v>
      </c>
      <c r="K77" s="336">
        <f t="shared" si="55"/>
        <v>0</v>
      </c>
      <c r="L77" s="336">
        <f t="shared" si="55"/>
        <v>0</v>
      </c>
      <c r="M77" s="336">
        <f t="shared" si="55"/>
        <v>0</v>
      </c>
      <c r="N77" s="336">
        <f t="shared" si="55"/>
        <v>0</v>
      </c>
      <c r="O77" s="337">
        <f t="shared" si="55"/>
        <v>0</v>
      </c>
    </row>
    <row r="78" spans="2:15" ht="14" x14ac:dyDescent="0.3">
      <c r="B78" s="57"/>
      <c r="C78" s="338" t="s">
        <v>259</v>
      </c>
      <c r="D78" s="339"/>
      <c r="E78" s="339">
        <f t="shared" ref="E78:O79" si="56">+E54+E72</f>
        <v>0</v>
      </c>
      <c r="F78" s="339">
        <f t="shared" si="56"/>
        <v>0</v>
      </c>
      <c r="G78" s="339">
        <f t="shared" si="56"/>
        <v>0</v>
      </c>
      <c r="H78" s="339">
        <f t="shared" si="56"/>
        <v>0</v>
      </c>
      <c r="I78" s="339">
        <f t="shared" si="56"/>
        <v>0</v>
      </c>
      <c r="J78" s="339">
        <f t="shared" si="56"/>
        <v>0</v>
      </c>
      <c r="K78" s="339">
        <f t="shared" si="56"/>
        <v>0</v>
      </c>
      <c r="L78" s="339">
        <f t="shared" si="56"/>
        <v>0</v>
      </c>
      <c r="M78" s="339">
        <f t="shared" si="56"/>
        <v>0</v>
      </c>
      <c r="N78" s="339">
        <f t="shared" si="56"/>
        <v>0</v>
      </c>
      <c r="O78" s="340">
        <f t="shared" si="56"/>
        <v>0</v>
      </c>
    </row>
    <row r="79" spans="2:15" ht="14" x14ac:dyDescent="0.3">
      <c r="B79" s="57"/>
      <c r="C79" s="338" t="s">
        <v>260</v>
      </c>
      <c r="D79" s="339"/>
      <c r="E79" s="339">
        <f t="shared" si="56"/>
        <v>0</v>
      </c>
      <c r="F79" s="339">
        <f t="shared" si="56"/>
        <v>0</v>
      </c>
      <c r="G79" s="339">
        <f t="shared" si="56"/>
        <v>0</v>
      </c>
      <c r="H79" s="339">
        <f t="shared" si="56"/>
        <v>0</v>
      </c>
      <c r="I79" s="339">
        <f t="shared" si="56"/>
        <v>0</v>
      </c>
      <c r="J79" s="339">
        <f t="shared" si="56"/>
        <v>0</v>
      </c>
      <c r="K79" s="339">
        <f t="shared" si="56"/>
        <v>0</v>
      </c>
      <c r="L79" s="339">
        <f t="shared" si="56"/>
        <v>0</v>
      </c>
      <c r="M79" s="339">
        <f t="shared" si="56"/>
        <v>0</v>
      </c>
      <c r="N79" s="339">
        <f t="shared" si="56"/>
        <v>0</v>
      </c>
      <c r="O79" s="340">
        <f t="shared" si="56"/>
        <v>0</v>
      </c>
    </row>
    <row r="80" spans="2:15" ht="14.5" thickBot="1" x14ac:dyDescent="0.35">
      <c r="B80" s="58"/>
      <c r="C80" s="271" t="s">
        <v>261</v>
      </c>
      <c r="D80" s="272"/>
      <c r="E80" s="272">
        <f>SUM(E77:E79)</f>
        <v>0</v>
      </c>
      <c r="F80" s="272">
        <f t="shared" ref="F80:O80" si="57">SUM(F77:F79)</f>
        <v>0</v>
      </c>
      <c r="G80" s="272">
        <f t="shared" si="57"/>
        <v>0</v>
      </c>
      <c r="H80" s="272">
        <f t="shared" si="57"/>
        <v>0</v>
      </c>
      <c r="I80" s="272">
        <f t="shared" si="57"/>
        <v>0</v>
      </c>
      <c r="J80" s="272">
        <f t="shared" si="57"/>
        <v>0</v>
      </c>
      <c r="K80" s="272">
        <f t="shared" si="57"/>
        <v>0</v>
      </c>
      <c r="L80" s="272">
        <f t="shared" si="57"/>
        <v>0</v>
      </c>
      <c r="M80" s="272">
        <f t="shared" si="57"/>
        <v>0</v>
      </c>
      <c r="N80" s="272">
        <f t="shared" si="57"/>
        <v>0</v>
      </c>
      <c r="O80" s="273">
        <f t="shared" si="57"/>
        <v>0</v>
      </c>
    </row>
    <row r="81" spans="2:2" x14ac:dyDescent="0.25">
      <c r="B81" s="59"/>
    </row>
    <row r="82" spans="2:2" x14ac:dyDescent="0.25">
      <c r="B82" s="35"/>
    </row>
    <row r="83" spans="2:2" x14ac:dyDescent="0.25">
      <c r="B83" s="35"/>
    </row>
    <row r="84" spans="2:2" ht="13" x14ac:dyDescent="0.25">
      <c r="B84" s="38"/>
    </row>
    <row r="85" spans="2:2" ht="13" x14ac:dyDescent="0.25">
      <c r="B85" s="55"/>
    </row>
    <row r="86" spans="2:2" ht="13" x14ac:dyDescent="0.25">
      <c r="B86" s="38"/>
    </row>
    <row r="87" spans="2:2" ht="13" x14ac:dyDescent="0.25">
      <c r="B87" s="38"/>
    </row>
    <row r="88" spans="2:2" ht="13" x14ac:dyDescent="0.25">
      <c r="B88" s="38"/>
    </row>
    <row r="89" spans="2:2" ht="13" x14ac:dyDescent="0.25">
      <c r="B89" s="38"/>
    </row>
    <row r="90" spans="2:2" ht="13" x14ac:dyDescent="0.25">
      <c r="B90" s="38"/>
    </row>
    <row r="91" spans="2:2" ht="13" x14ac:dyDescent="0.25">
      <c r="B91" s="38"/>
    </row>
    <row r="92" spans="2:2" ht="13" x14ac:dyDescent="0.25">
      <c r="B92" s="38"/>
    </row>
    <row r="93" spans="2:2" ht="13" x14ac:dyDescent="0.25">
      <c r="B93" s="38"/>
    </row>
    <row r="94" spans="2:2" ht="13" x14ac:dyDescent="0.25">
      <c r="B94" s="38"/>
    </row>
    <row r="95" spans="2:2" ht="13" x14ac:dyDescent="0.25">
      <c r="B95" s="38"/>
    </row>
    <row r="96" spans="2:2" ht="13" x14ac:dyDescent="0.25">
      <c r="B96" s="38"/>
    </row>
    <row r="97" spans="2:2" ht="13" x14ac:dyDescent="0.25">
      <c r="B97" s="38"/>
    </row>
    <row r="98" spans="2:2" ht="13" x14ac:dyDescent="0.25">
      <c r="B98" s="38"/>
    </row>
    <row r="99" spans="2:2" ht="13" x14ac:dyDescent="0.25">
      <c r="B99" s="38"/>
    </row>
  </sheetData>
  <mergeCells count="12">
    <mergeCell ref="C37:C38"/>
    <mergeCell ref="D37:D38"/>
    <mergeCell ref="C3:E3"/>
    <mergeCell ref="C5:E5"/>
    <mergeCell ref="C8:E8"/>
    <mergeCell ref="C35:E35"/>
    <mergeCell ref="C7:E7"/>
    <mergeCell ref="C32:E32"/>
    <mergeCell ref="C28:E28"/>
    <mergeCell ref="C30:E30"/>
    <mergeCell ref="C33:E33"/>
    <mergeCell ref="C19:C21"/>
  </mergeCells>
  <phoneticPr fontId="12" type="noConversion"/>
  <printOptions horizontalCentered="1"/>
  <pageMargins left="0.70866141732283472" right="0.70866141732283472" top="0.74803149606299213" bottom="0.74803149606299213" header="0.31496062992125984" footer="0.31496062992125984"/>
  <pageSetup paperSize="9" scale="60" firstPageNumber="2" fitToHeight="0" orientation="landscape" r:id="rId1"/>
  <headerFooter alignWithMargins="0"/>
  <rowBreaks count="1" manualBreakCount="1">
    <brk id="29"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73010-3D3E-469A-B2FB-B88B9C75A20A}">
  <sheetPr>
    <tabColor rgb="FFFFFF00"/>
  </sheetPr>
  <dimension ref="A1:B12"/>
  <sheetViews>
    <sheetView showGridLines="0" workbookViewId="0"/>
  </sheetViews>
  <sheetFormatPr defaultRowHeight="12.5" x14ac:dyDescent="0.25"/>
  <cols>
    <col min="1" max="1" width="28.6328125" style="16" bestFit="1" customWidth="1"/>
    <col min="2" max="2" width="149.453125" style="16" bestFit="1" customWidth="1"/>
    <col min="3" max="16384" width="8.7265625" style="16"/>
  </cols>
  <sheetData>
    <row r="1" spans="1:2" ht="18" x14ac:dyDescent="0.4">
      <c r="A1" s="69" t="s">
        <v>415</v>
      </c>
    </row>
    <row r="4" spans="1:2" ht="14" x14ac:dyDescent="0.3">
      <c r="A4" s="402" t="s">
        <v>416</v>
      </c>
      <c r="B4" s="402" t="s">
        <v>417</v>
      </c>
    </row>
    <row r="5" spans="1:2" x14ac:dyDescent="0.25">
      <c r="A5" s="403" t="s">
        <v>418</v>
      </c>
      <c r="B5" s="403" t="s">
        <v>422</v>
      </c>
    </row>
    <row r="6" spans="1:2" x14ac:dyDescent="0.25">
      <c r="A6" s="403" t="s">
        <v>418</v>
      </c>
      <c r="B6" s="403" t="s">
        <v>423</v>
      </c>
    </row>
    <row r="7" spans="1:2" x14ac:dyDescent="0.25">
      <c r="A7" s="404" t="s">
        <v>419</v>
      </c>
      <c r="B7" s="404" t="s">
        <v>424</v>
      </c>
    </row>
    <row r="8" spans="1:2" x14ac:dyDescent="0.25">
      <c r="A8" s="404" t="s">
        <v>9</v>
      </c>
      <c r="B8" s="404" t="s">
        <v>420</v>
      </c>
    </row>
    <row r="9" spans="1:2" ht="37.5" x14ac:dyDescent="0.25">
      <c r="A9" s="438" t="s">
        <v>9</v>
      </c>
      <c r="B9" s="437" t="s">
        <v>431</v>
      </c>
    </row>
    <row r="10" spans="1:2" x14ac:dyDescent="0.25">
      <c r="A10" s="404" t="s">
        <v>10</v>
      </c>
      <c r="B10" s="404" t="s">
        <v>421</v>
      </c>
    </row>
    <row r="11" spans="1:2" ht="13" x14ac:dyDescent="0.3">
      <c r="A11" s="404" t="s">
        <v>426</v>
      </c>
      <c r="B11" s="403" t="s">
        <v>427</v>
      </c>
    </row>
    <row r="12" spans="1:2" x14ac:dyDescent="0.25">
      <c r="A12" s="404" t="s">
        <v>426</v>
      </c>
      <c r="B12" s="403" t="s">
        <v>442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pageSetUpPr fitToPage="1"/>
  </sheetPr>
  <dimension ref="A1:E40"/>
  <sheetViews>
    <sheetView showGridLines="0" view="pageBreakPreview" zoomScaleNormal="110" zoomScaleSheetLayoutView="100" workbookViewId="0"/>
  </sheetViews>
  <sheetFormatPr defaultRowHeight="12.5" x14ac:dyDescent="0.25"/>
  <cols>
    <col min="1" max="1" width="2.7265625" style="16" customWidth="1"/>
    <col min="2" max="2" width="49.54296875" customWidth="1"/>
    <col min="3" max="3" width="26.1796875" style="16" customWidth="1"/>
    <col min="4" max="4" width="9.1796875" customWidth="1"/>
    <col min="5" max="5" width="3.54296875" customWidth="1"/>
  </cols>
  <sheetData>
    <row r="1" spans="2:5" s="1" customFormat="1" ht="16.5" customHeight="1" x14ac:dyDescent="0.3">
      <c r="B1" s="65"/>
      <c r="C1" s="65"/>
      <c r="D1" s="64"/>
    </row>
    <row r="2" spans="2:5" s="1" customFormat="1" ht="16.5" customHeight="1" x14ac:dyDescent="0.3">
      <c r="B2" s="65"/>
      <c r="C2" s="65"/>
      <c r="D2" s="64"/>
    </row>
    <row r="3" spans="2:5" s="1" customFormat="1" ht="16.5" customHeight="1" x14ac:dyDescent="0.35">
      <c r="B3" s="63"/>
      <c r="C3" s="63"/>
      <c r="D3" s="62"/>
    </row>
    <row r="4" spans="2:5" s="1" customFormat="1" ht="16.5" customHeight="1" x14ac:dyDescent="0.35">
      <c r="B4" s="380" t="s">
        <v>300</v>
      </c>
      <c r="C4" s="380"/>
      <c r="D4" s="62"/>
    </row>
    <row r="5" spans="2:5" s="1" customFormat="1" ht="16.5" customHeight="1" x14ac:dyDescent="0.3">
      <c r="B5" s="122"/>
      <c r="C5" s="122"/>
      <c r="D5" s="121"/>
    </row>
    <row r="6" spans="2:5" s="1" customFormat="1" ht="16.5" customHeight="1" x14ac:dyDescent="0.3">
      <c r="B6" s="122" t="s">
        <v>339</v>
      </c>
      <c r="C6" s="122"/>
      <c r="D6" s="121" t="s">
        <v>1</v>
      </c>
    </row>
    <row r="7" spans="2:5" s="1" customFormat="1" ht="16.5" customHeight="1" x14ac:dyDescent="0.3">
      <c r="B7" s="122" t="s">
        <v>2</v>
      </c>
      <c r="C7" s="122"/>
      <c r="D7" s="121" t="s">
        <v>1</v>
      </c>
    </row>
    <row r="8" spans="2:5" s="1" customFormat="1" ht="16.5" customHeight="1" x14ac:dyDescent="0.3">
      <c r="B8" s="122" t="s">
        <v>409</v>
      </c>
      <c r="C8" s="122"/>
      <c r="D8" s="121" t="s">
        <v>1</v>
      </c>
    </row>
    <row r="9" spans="2:5" s="1" customFormat="1" ht="16.5" customHeight="1" x14ac:dyDescent="0.3">
      <c r="B9" s="122" t="s">
        <v>293</v>
      </c>
      <c r="C9" s="122"/>
      <c r="D9" s="121" t="s">
        <v>1</v>
      </c>
    </row>
    <row r="10" spans="2:5" s="1" customFormat="1" ht="16.5" customHeight="1" x14ac:dyDescent="0.3">
      <c r="B10" s="122" t="s">
        <v>294</v>
      </c>
      <c r="C10" s="122"/>
      <c r="D10" s="121" t="s">
        <v>1</v>
      </c>
    </row>
    <row r="11" spans="2:5" s="1" customFormat="1" ht="16.5" customHeight="1" x14ac:dyDescent="0.3">
      <c r="B11" s="65"/>
      <c r="C11" s="65"/>
      <c r="D11" s="64"/>
    </row>
    <row r="12" spans="2:5" s="1" customFormat="1" ht="16.5" customHeight="1" x14ac:dyDescent="0.3"/>
    <row r="13" spans="2:5" s="1" customFormat="1" ht="16.5" customHeight="1" x14ac:dyDescent="0.3"/>
    <row r="14" spans="2:5" s="1" customFormat="1" ht="12.75" customHeight="1" x14ac:dyDescent="0.3">
      <c r="B14" s="65"/>
      <c r="C14" s="65"/>
      <c r="D14" s="64"/>
      <c r="E14" s="134"/>
    </row>
    <row r="15" spans="2:5" s="1" customFormat="1" ht="16.5" customHeight="1" x14ac:dyDescent="0.3">
      <c r="B15" s="65"/>
      <c r="C15" s="65"/>
      <c r="D15" s="64"/>
    </row>
    <row r="16" spans="2:5" s="1" customFormat="1" ht="16.5" customHeight="1" x14ac:dyDescent="0.3">
      <c r="B16" s="65"/>
      <c r="C16" s="65"/>
      <c r="D16" s="64"/>
    </row>
    <row r="17" spans="2:4" s="1" customFormat="1" ht="16.5" customHeight="1" x14ac:dyDescent="0.3">
      <c r="B17" s="65"/>
      <c r="C17" s="65"/>
      <c r="D17" s="64"/>
    </row>
    <row r="18" spans="2:4" s="1" customFormat="1" ht="16.5" customHeight="1" x14ac:dyDescent="0.3">
      <c r="B18" s="65"/>
      <c r="C18" s="65"/>
      <c r="D18" s="64"/>
    </row>
    <row r="19" spans="2:4" s="1" customFormat="1" ht="16.5" customHeight="1" x14ac:dyDescent="0.3">
      <c r="B19" s="65"/>
      <c r="C19" s="65"/>
      <c r="D19" s="64"/>
    </row>
    <row r="20" spans="2:4" s="1" customFormat="1" ht="16.5" customHeight="1" x14ac:dyDescent="0.3">
      <c r="B20" s="65"/>
      <c r="C20" s="65"/>
      <c r="D20" s="64"/>
    </row>
    <row r="21" spans="2:4" s="1" customFormat="1" ht="16.5" customHeight="1" x14ac:dyDescent="0.3">
      <c r="B21" s="65"/>
      <c r="C21" s="65"/>
      <c r="D21" s="64"/>
    </row>
    <row r="22" spans="2:4" s="1" customFormat="1" ht="16.5" customHeight="1" x14ac:dyDescent="0.3">
      <c r="B22" s="65"/>
      <c r="C22" s="65"/>
      <c r="D22" s="64"/>
    </row>
    <row r="23" spans="2:4" s="1" customFormat="1" ht="16.5" customHeight="1" x14ac:dyDescent="0.3">
      <c r="B23" s="65"/>
      <c r="C23" s="65"/>
      <c r="D23" s="64"/>
    </row>
    <row r="24" spans="2:4" s="1" customFormat="1" ht="16.5" customHeight="1" x14ac:dyDescent="0.3">
      <c r="B24" s="65"/>
      <c r="C24" s="65"/>
      <c r="D24" s="64"/>
    </row>
    <row r="25" spans="2:4" s="1" customFormat="1" ht="16.5" customHeight="1" x14ac:dyDescent="0.3">
      <c r="B25" s="65"/>
      <c r="C25" s="65"/>
      <c r="D25" s="64"/>
    </row>
    <row r="26" spans="2:4" s="1" customFormat="1" ht="16.5" customHeight="1" x14ac:dyDescent="0.3">
      <c r="B26" s="65"/>
      <c r="C26" s="65"/>
      <c r="D26" s="64"/>
    </row>
    <row r="27" spans="2:4" s="1" customFormat="1" ht="16.5" customHeight="1" x14ac:dyDescent="0.3">
      <c r="B27" s="65"/>
      <c r="C27" s="65"/>
      <c r="D27" s="64"/>
    </row>
    <row r="28" spans="2:4" s="1" customFormat="1" ht="16.5" customHeight="1" x14ac:dyDescent="0.3">
      <c r="B28" s="65"/>
      <c r="C28" s="65"/>
      <c r="D28" s="64"/>
    </row>
    <row r="29" spans="2:4" s="1" customFormat="1" ht="16.5" customHeight="1" x14ac:dyDescent="0.3">
      <c r="B29" s="65"/>
      <c r="C29" s="65"/>
      <c r="D29" s="64"/>
    </row>
    <row r="30" spans="2:4" s="1" customFormat="1" ht="16.5" customHeight="1" x14ac:dyDescent="0.3">
      <c r="B30" s="65"/>
      <c r="C30" s="65"/>
      <c r="D30" s="64"/>
    </row>
    <row r="31" spans="2:4" s="1" customFormat="1" ht="16.5" customHeight="1" x14ac:dyDescent="0.3">
      <c r="B31" s="129"/>
      <c r="C31" s="129"/>
      <c r="D31" s="130"/>
    </row>
    <row r="32" spans="2:4" s="1" customFormat="1" ht="16.5" customHeight="1" x14ac:dyDescent="0.3">
      <c r="B32" s="449"/>
      <c r="C32" s="449"/>
      <c r="D32" s="449"/>
    </row>
    <row r="33" spans="2:5" s="1" customFormat="1" ht="16.5" customHeight="1" x14ac:dyDescent="0.3">
      <c r="B33" s="449"/>
      <c r="C33" s="449"/>
      <c r="D33" s="449"/>
    </row>
    <row r="34" spans="2:5" s="1" customFormat="1" ht="16.5" customHeight="1" x14ac:dyDescent="0.3">
      <c r="B34" s="65"/>
      <c r="C34" s="65"/>
      <c r="D34" s="64"/>
    </row>
    <row r="35" spans="2:5" s="1" customFormat="1" ht="16.5" customHeight="1" x14ac:dyDescent="0.3">
      <c r="B35" s="65"/>
      <c r="C35" s="65"/>
      <c r="D35" s="64"/>
    </row>
    <row r="36" spans="2:5" ht="13" x14ac:dyDescent="0.3">
      <c r="B36" s="66" t="s">
        <v>3</v>
      </c>
      <c r="C36" s="66"/>
      <c r="D36" s="61"/>
    </row>
    <row r="37" spans="2:5" x14ac:dyDescent="0.25">
      <c r="B37" s="67" t="s">
        <v>0</v>
      </c>
      <c r="C37" s="67"/>
      <c r="D37" s="61"/>
    </row>
    <row r="38" spans="2:5" ht="80.5" customHeight="1" x14ac:dyDescent="0.25">
      <c r="B38" s="450" t="s">
        <v>4</v>
      </c>
      <c r="C38" s="450"/>
      <c r="D38" s="450"/>
      <c r="E38" s="450"/>
    </row>
    <row r="39" spans="2:5" s="1" customFormat="1" ht="14" x14ac:dyDescent="0.3">
      <c r="B39" s="67" t="s">
        <v>0</v>
      </c>
      <c r="C39" s="67"/>
      <c r="D39" s="61"/>
    </row>
    <row r="40" spans="2:5" s="1" customFormat="1" ht="104.5" customHeight="1" x14ac:dyDescent="0.3">
      <c r="B40" s="451" t="s">
        <v>447</v>
      </c>
      <c r="C40" s="451"/>
      <c r="D40" s="451"/>
      <c r="E40" s="451"/>
    </row>
  </sheetData>
  <mergeCells count="3">
    <mergeCell ref="B32:D33"/>
    <mergeCell ref="B38:E38"/>
    <mergeCell ref="B40:E40"/>
  </mergeCells>
  <phoneticPr fontId="12" type="noConversion"/>
  <pageMargins left="0.70866141732283472" right="0.70866141732283472" top="0.74803149606299213" bottom="0.74803149606299213" header="0.31496062992125984" footer="0.31496062992125984"/>
  <pageSetup paperSize="9" scale="90" firstPageNumber="2" fitToWidth="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M67"/>
  <sheetViews>
    <sheetView showGridLines="0" view="pageBreakPreview" topLeftCell="B1" zoomScaleNormal="100" zoomScaleSheetLayoutView="100" workbookViewId="0">
      <selection activeCell="B1" sqref="B1"/>
    </sheetView>
  </sheetViews>
  <sheetFormatPr defaultRowHeight="12.5" x14ac:dyDescent="0.25"/>
  <cols>
    <col min="1" max="1" width="9.1796875" customWidth="1"/>
    <col min="2" max="2" width="104.81640625" customWidth="1"/>
    <col min="3" max="3" width="14.453125" customWidth="1"/>
  </cols>
  <sheetData>
    <row r="1" spans="1:13" ht="14" x14ac:dyDescent="0.3">
      <c r="A1" s="2"/>
      <c r="B1" s="16"/>
      <c r="C1" s="16"/>
      <c r="D1" s="16"/>
      <c r="E1" s="16"/>
      <c r="F1" s="16"/>
      <c r="G1" s="16"/>
      <c r="H1" s="16"/>
      <c r="I1" s="16"/>
      <c r="J1" s="16"/>
      <c r="K1" s="16"/>
      <c r="L1" s="16"/>
      <c r="M1" s="16"/>
    </row>
    <row r="2" spans="1:13" ht="18" x14ac:dyDescent="0.4">
      <c r="A2" s="2"/>
      <c r="B2" s="16"/>
      <c r="C2" s="16"/>
      <c r="D2" s="16"/>
      <c r="E2" s="68"/>
      <c r="F2" s="68"/>
      <c r="G2" s="68"/>
      <c r="H2" s="68"/>
      <c r="I2" s="68"/>
      <c r="J2" s="68"/>
      <c r="K2" s="17"/>
      <c r="L2" s="17"/>
      <c r="M2" s="17"/>
    </row>
    <row r="3" spans="1:13" ht="18" x14ac:dyDescent="0.4">
      <c r="A3" s="452" t="s">
        <v>0</v>
      </c>
      <c r="B3" s="16"/>
      <c r="C3" s="16"/>
      <c r="D3" s="16"/>
      <c r="E3" s="69"/>
      <c r="F3" s="69"/>
      <c r="G3" s="69"/>
      <c r="H3" s="69"/>
      <c r="I3" s="69"/>
      <c r="J3" s="69"/>
      <c r="K3" s="17"/>
      <c r="L3" s="17"/>
      <c r="M3" s="17"/>
    </row>
    <row r="4" spans="1:13" ht="14.25" customHeight="1" x14ac:dyDescent="0.25">
      <c r="A4" s="452"/>
      <c r="B4" s="16"/>
      <c r="C4" s="16"/>
      <c r="D4" s="16"/>
      <c r="E4" s="16"/>
      <c r="F4" s="16"/>
      <c r="G4" s="16"/>
      <c r="H4" s="16"/>
      <c r="I4" s="16"/>
      <c r="J4" s="16"/>
      <c r="K4" s="16"/>
      <c r="L4" s="16"/>
      <c r="M4" s="16"/>
    </row>
    <row r="5" spans="1:13" ht="14.25" customHeight="1" x14ac:dyDescent="0.25">
      <c r="A5" s="452"/>
      <c r="B5" s="16"/>
      <c r="C5" s="16"/>
      <c r="D5" s="16"/>
      <c r="E5" s="16"/>
      <c r="F5" s="16"/>
      <c r="G5" s="16"/>
      <c r="H5" s="16"/>
      <c r="I5" s="16"/>
      <c r="J5" s="16"/>
      <c r="K5" s="16"/>
      <c r="L5" s="16"/>
      <c r="M5" s="16"/>
    </row>
    <row r="6" spans="1:13" ht="14.25" customHeight="1" x14ac:dyDescent="0.25">
      <c r="A6" s="452"/>
      <c r="B6" s="16"/>
      <c r="C6" s="16"/>
      <c r="D6" s="16"/>
      <c r="E6" s="16"/>
      <c r="F6" s="16"/>
      <c r="G6" s="16"/>
      <c r="H6" s="16"/>
      <c r="I6" s="16"/>
      <c r="J6" s="16"/>
      <c r="K6" s="16"/>
      <c r="L6" s="16"/>
      <c r="M6" s="16"/>
    </row>
    <row r="7" spans="1:13" ht="14.25" customHeight="1" x14ac:dyDescent="0.25">
      <c r="A7" s="452"/>
      <c r="B7" s="16"/>
      <c r="C7" s="16"/>
      <c r="D7" s="16"/>
      <c r="E7" s="16"/>
      <c r="F7" s="16"/>
      <c r="G7" s="16"/>
      <c r="H7" s="16"/>
      <c r="I7" s="16"/>
      <c r="J7" s="16"/>
      <c r="K7" s="16"/>
      <c r="L7" s="16"/>
      <c r="M7" s="16"/>
    </row>
    <row r="8" spans="1:13" ht="14.25" customHeight="1" x14ac:dyDescent="0.25">
      <c r="A8" s="452"/>
      <c r="B8" s="16"/>
      <c r="C8" s="16"/>
      <c r="D8" s="16"/>
      <c r="E8" s="16"/>
      <c r="F8" s="16"/>
      <c r="G8" s="16"/>
      <c r="H8" s="16"/>
      <c r="I8" s="16"/>
      <c r="J8" s="16"/>
      <c r="K8" s="16"/>
      <c r="L8" s="16"/>
      <c r="M8" s="16"/>
    </row>
    <row r="9" spans="1:13" ht="14.25" customHeight="1" x14ac:dyDescent="0.25">
      <c r="A9" s="452"/>
      <c r="B9" s="16"/>
      <c r="C9" s="16"/>
      <c r="D9" s="16"/>
      <c r="E9" s="16"/>
      <c r="F9" s="16"/>
      <c r="G9" s="16"/>
      <c r="H9" s="16"/>
      <c r="I9" s="16"/>
      <c r="J9" s="16"/>
      <c r="K9" s="16"/>
      <c r="L9" s="16"/>
      <c r="M9" s="16"/>
    </row>
    <row r="10" spans="1:13" ht="14.25" customHeight="1" x14ac:dyDescent="0.25">
      <c r="A10" s="452"/>
      <c r="B10" s="16"/>
      <c r="C10" s="16"/>
      <c r="D10" s="16"/>
      <c r="E10" s="16"/>
      <c r="F10" s="16"/>
      <c r="G10" s="16"/>
      <c r="H10" s="16"/>
      <c r="I10" s="16"/>
      <c r="J10" s="16"/>
      <c r="K10" s="16"/>
      <c r="L10" s="16"/>
      <c r="M10" s="16"/>
    </row>
    <row r="11" spans="1:13" x14ac:dyDescent="0.25">
      <c r="A11" s="452"/>
      <c r="B11" s="16"/>
      <c r="C11" s="16"/>
      <c r="D11" s="16"/>
      <c r="E11" s="16"/>
      <c r="F11" s="16"/>
      <c r="G11" s="16"/>
      <c r="H11" s="16"/>
      <c r="I11" s="16"/>
      <c r="J11" s="16"/>
      <c r="K11" s="16"/>
      <c r="L11" s="16"/>
      <c r="M11" s="16"/>
    </row>
    <row r="12" spans="1:13" ht="14.25" customHeight="1" x14ac:dyDescent="0.25">
      <c r="A12" s="452"/>
      <c r="B12" s="16"/>
      <c r="C12" s="16"/>
      <c r="D12" s="16"/>
      <c r="E12" s="16"/>
      <c r="F12" s="16"/>
      <c r="G12" s="16"/>
      <c r="H12" s="16"/>
      <c r="I12" s="16"/>
      <c r="J12" s="16"/>
      <c r="K12" s="16"/>
      <c r="L12" s="16"/>
      <c r="M12" s="16"/>
    </row>
    <row r="13" spans="1:13" ht="23.25" customHeight="1" x14ac:dyDescent="0.25">
      <c r="A13" s="452"/>
      <c r="B13" s="16"/>
      <c r="C13" s="16"/>
      <c r="D13" s="16"/>
      <c r="E13" s="16"/>
      <c r="F13" s="16"/>
      <c r="G13" s="16"/>
      <c r="H13" s="16"/>
      <c r="I13" s="16"/>
      <c r="J13" s="16"/>
      <c r="K13" s="16"/>
      <c r="L13" s="16"/>
      <c r="M13" s="16"/>
    </row>
    <row r="14" spans="1:13" ht="23.25" customHeight="1" x14ac:dyDescent="0.25">
      <c r="A14" s="452"/>
      <c r="B14" s="16"/>
      <c r="C14" s="16"/>
      <c r="D14" s="16"/>
      <c r="E14" s="16"/>
      <c r="F14" s="16"/>
      <c r="G14" s="16"/>
      <c r="H14" s="16"/>
      <c r="I14" s="16"/>
      <c r="J14" s="16"/>
      <c r="K14" s="16"/>
      <c r="L14" s="16"/>
      <c r="M14" s="16"/>
    </row>
    <row r="15" spans="1:13" ht="78.5" customHeight="1" x14ac:dyDescent="0.25">
      <c r="A15" s="452"/>
      <c r="B15" s="453" t="s">
        <v>432</v>
      </c>
      <c r="C15" s="453"/>
      <c r="D15" s="16"/>
      <c r="E15" s="16"/>
      <c r="F15" s="16"/>
      <c r="G15" s="16"/>
      <c r="H15" s="16"/>
      <c r="I15" s="16"/>
      <c r="J15" s="16"/>
      <c r="K15" s="16"/>
      <c r="L15" s="16"/>
      <c r="M15" s="16"/>
    </row>
    <row r="16" spans="1:13" ht="34.5" customHeight="1" x14ac:dyDescent="0.25">
      <c r="A16" s="452"/>
      <c r="B16" s="453" t="str">
        <f>'Cover Page'!AJ2</f>
        <v>2023/24 to 2032/33</v>
      </c>
      <c r="C16" s="453"/>
      <c r="D16" s="16"/>
      <c r="E16" s="16"/>
      <c r="F16" s="16"/>
      <c r="G16" s="16"/>
      <c r="H16" s="16"/>
      <c r="I16" s="16"/>
      <c r="J16" s="16"/>
      <c r="K16" s="16"/>
      <c r="L16" s="16"/>
      <c r="M16" s="16"/>
    </row>
    <row r="17" spans="1:2" ht="14.25" customHeight="1" x14ac:dyDescent="0.25">
      <c r="A17" s="452"/>
      <c r="B17" s="16"/>
    </row>
    <row r="18" spans="1:2" ht="17.25" customHeight="1" x14ac:dyDescent="0.25">
      <c r="A18" s="452"/>
      <c r="B18" s="16"/>
    </row>
    <row r="19" spans="1:2" x14ac:dyDescent="0.25">
      <c r="A19" s="452"/>
      <c r="B19" s="16"/>
    </row>
    <row r="20" spans="1:2" ht="13" x14ac:dyDescent="0.3">
      <c r="A20" s="452"/>
      <c r="B20" s="132"/>
    </row>
    <row r="21" spans="1:2" x14ac:dyDescent="0.25">
      <c r="A21" s="452"/>
      <c r="B21" s="16"/>
    </row>
    <row r="22" spans="1:2" x14ac:dyDescent="0.25">
      <c r="A22" s="452"/>
      <c r="B22" s="16"/>
    </row>
    <row r="23" spans="1:2" x14ac:dyDescent="0.25">
      <c r="A23" s="452"/>
      <c r="B23" s="16"/>
    </row>
    <row r="24" spans="1:2" x14ac:dyDescent="0.25">
      <c r="A24" s="452"/>
      <c r="B24" s="16"/>
    </row>
    <row r="25" spans="1:2" x14ac:dyDescent="0.25">
      <c r="A25" s="452"/>
      <c r="B25" s="16"/>
    </row>
    <row r="26" spans="1:2" x14ac:dyDescent="0.25">
      <c r="A26" s="452"/>
      <c r="B26" s="16"/>
    </row>
    <row r="27" spans="1:2" x14ac:dyDescent="0.25">
      <c r="A27" s="452"/>
      <c r="B27" s="16"/>
    </row>
    <row r="28" spans="1:2" x14ac:dyDescent="0.25">
      <c r="A28" s="452"/>
      <c r="B28" s="16"/>
    </row>
    <row r="29" spans="1:2" x14ac:dyDescent="0.25">
      <c r="A29" s="452"/>
      <c r="B29" s="16"/>
    </row>
    <row r="30" spans="1:2" x14ac:dyDescent="0.25">
      <c r="A30" s="452"/>
      <c r="B30" s="16"/>
    </row>
    <row r="31" spans="1:2" x14ac:dyDescent="0.25">
      <c r="A31" s="452"/>
      <c r="B31" s="16"/>
    </row>
    <row r="32" spans="1:2" x14ac:dyDescent="0.25">
      <c r="A32" s="452"/>
      <c r="B32" s="16"/>
    </row>
    <row r="33" spans="1:1" x14ac:dyDescent="0.25">
      <c r="A33" s="452"/>
    </row>
    <row r="34" spans="1:1" x14ac:dyDescent="0.25">
      <c r="A34" s="452"/>
    </row>
    <row r="35" spans="1:1" x14ac:dyDescent="0.25">
      <c r="A35" s="452"/>
    </row>
    <row r="36" spans="1:1" x14ac:dyDescent="0.25">
      <c r="A36" s="452"/>
    </row>
    <row r="37" spans="1:1" x14ac:dyDescent="0.25">
      <c r="A37" s="452"/>
    </row>
    <row r="38" spans="1:1" x14ac:dyDescent="0.25">
      <c r="A38" s="452"/>
    </row>
    <row r="39" spans="1:1" x14ac:dyDescent="0.25">
      <c r="A39" s="452"/>
    </row>
    <row r="40" spans="1:1" x14ac:dyDescent="0.25">
      <c r="A40" s="452"/>
    </row>
    <row r="41" spans="1:1" x14ac:dyDescent="0.25">
      <c r="A41" s="452"/>
    </row>
    <row r="42" spans="1:1" x14ac:dyDescent="0.25">
      <c r="A42" s="452"/>
    </row>
    <row r="43" spans="1:1" x14ac:dyDescent="0.25">
      <c r="A43" s="452"/>
    </row>
    <row r="44" spans="1:1" x14ac:dyDescent="0.25">
      <c r="A44" s="452"/>
    </row>
    <row r="45" spans="1:1" x14ac:dyDescent="0.25">
      <c r="A45" s="452"/>
    </row>
    <row r="46" spans="1:1" x14ac:dyDescent="0.25">
      <c r="A46" s="452"/>
    </row>
    <row r="47" spans="1:1" x14ac:dyDescent="0.25">
      <c r="A47" s="452"/>
    </row>
    <row r="48" spans="1:1" x14ac:dyDescent="0.25">
      <c r="A48" s="452"/>
    </row>
    <row r="49" spans="1:2" x14ac:dyDescent="0.25">
      <c r="A49" s="452"/>
      <c r="B49" s="16"/>
    </row>
    <row r="50" spans="1:2" x14ac:dyDescent="0.25">
      <c r="A50" s="452"/>
      <c r="B50" s="16"/>
    </row>
    <row r="51" spans="1:2" x14ac:dyDescent="0.25">
      <c r="A51" s="452"/>
      <c r="B51" s="16"/>
    </row>
    <row r="56" spans="1:2" ht="38.25" customHeight="1" x14ac:dyDescent="0.25">
      <c r="A56" s="16"/>
      <c r="B56" s="16"/>
    </row>
    <row r="57" spans="1:2" ht="81" customHeight="1" x14ac:dyDescent="0.25">
      <c r="A57" s="16"/>
      <c r="B57" s="16"/>
    </row>
    <row r="59" spans="1:2" x14ac:dyDescent="0.25">
      <c r="A59" s="16"/>
      <c r="B59" s="125"/>
    </row>
    <row r="60" spans="1:2" ht="42" customHeight="1" x14ac:dyDescent="0.25">
      <c r="A60" s="16"/>
      <c r="B60" s="128"/>
    </row>
    <row r="61" spans="1:2" x14ac:dyDescent="0.25">
      <c r="A61" s="16"/>
      <c r="B61" s="125"/>
    </row>
    <row r="62" spans="1:2" x14ac:dyDescent="0.25">
      <c r="A62" s="16"/>
      <c r="B62" s="128"/>
    </row>
    <row r="63" spans="1:2" x14ac:dyDescent="0.25">
      <c r="A63" s="16"/>
      <c r="B63" s="125"/>
    </row>
    <row r="64" spans="1:2" x14ac:dyDescent="0.25">
      <c r="A64" s="16"/>
      <c r="B64" s="126"/>
    </row>
    <row r="65" spans="2:2" x14ac:dyDescent="0.25">
      <c r="B65" s="126"/>
    </row>
    <row r="66" spans="2:2" x14ac:dyDescent="0.25">
      <c r="B66" s="126"/>
    </row>
    <row r="67" spans="2:2" x14ac:dyDescent="0.25">
      <c r="B67" s="127"/>
    </row>
  </sheetData>
  <mergeCells count="3">
    <mergeCell ref="A3:A51"/>
    <mergeCell ref="B15:C15"/>
    <mergeCell ref="B16:C16"/>
  </mergeCells>
  <phoneticPr fontId="12" type="noConversion"/>
  <pageMargins left="0.23622047244094491" right="0.23622047244094491" top="0.23622047244094491" bottom="0.23622047244094491" header="0.31496062992125984" footer="0.23622047244094491"/>
  <pageSetup paperSize="9" scale="85" firstPageNumber="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pageSetUpPr fitToPage="1"/>
  </sheetPr>
  <dimension ref="A1:P35"/>
  <sheetViews>
    <sheetView showGridLines="0" view="pageBreakPreview" zoomScaleNormal="70" zoomScaleSheetLayoutView="100" zoomScalePageLayoutView="70" workbookViewId="0"/>
  </sheetViews>
  <sheetFormatPr defaultColWidth="8.81640625" defaultRowHeight="12.5" x14ac:dyDescent="0.25"/>
  <cols>
    <col min="1" max="1" width="5" style="144" customWidth="1"/>
    <col min="2" max="2" width="0.54296875" style="31" customWidth="1"/>
    <col min="3" max="3" width="42" style="19" customWidth="1"/>
    <col min="4" max="4" width="33.1796875" style="19" customWidth="1"/>
    <col min="5" max="5" width="8.81640625" style="19" customWidth="1"/>
    <col min="6" max="18" width="8.81640625" style="19"/>
    <col min="19" max="19" width="9.453125" style="19" customWidth="1"/>
    <col min="20" max="16384" width="8.81640625" style="19"/>
  </cols>
  <sheetData>
    <row r="1" spans="1:16" ht="18" x14ac:dyDescent="0.4">
      <c r="A1" s="55"/>
      <c r="B1" s="55"/>
      <c r="C1" s="378" t="s">
        <v>5</v>
      </c>
      <c r="D1" s="60"/>
    </row>
    <row r="2" spans="1:16" ht="14" x14ac:dyDescent="0.25">
      <c r="A2" s="143"/>
      <c r="C2" s="21"/>
      <c r="D2" s="20"/>
    </row>
    <row r="3" spans="1:16" ht="57.65" customHeight="1" x14ac:dyDescent="0.25">
      <c r="A3" s="143"/>
      <c r="C3" s="455" t="s">
        <v>6</v>
      </c>
      <c r="D3" s="455"/>
    </row>
    <row r="4" spans="1:16" ht="24" customHeight="1" x14ac:dyDescent="0.25">
      <c r="A4" s="143"/>
      <c r="B4" s="32"/>
      <c r="C4" s="405" t="s">
        <v>273</v>
      </c>
      <c r="D4" s="377"/>
    </row>
    <row r="5" spans="1:16" ht="56.25" customHeight="1" thickBot="1" x14ac:dyDescent="0.3">
      <c r="A5" s="143"/>
      <c r="B5" s="32"/>
      <c r="C5" s="456" t="s">
        <v>410</v>
      </c>
      <c r="D5" s="456"/>
    </row>
    <row r="6" spans="1:16" ht="29.15" customHeight="1" x14ac:dyDescent="0.25">
      <c r="A6" s="143"/>
      <c r="B6" s="32"/>
      <c r="C6" s="459" t="s">
        <v>274</v>
      </c>
      <c r="D6" s="457" t="s">
        <v>206</v>
      </c>
      <c r="E6" s="461" t="s">
        <v>275</v>
      </c>
      <c r="F6" s="406" t="s">
        <v>15</v>
      </c>
      <c r="G6" s="454"/>
      <c r="H6" s="454"/>
      <c r="I6" s="454"/>
      <c r="J6" s="406"/>
      <c r="K6" s="406"/>
      <c r="L6" s="406"/>
      <c r="M6" s="406"/>
      <c r="N6" s="406"/>
      <c r="O6" s="406"/>
      <c r="P6" s="407"/>
    </row>
    <row r="7" spans="1:16" ht="29.15" customHeight="1" x14ac:dyDescent="0.25">
      <c r="A7" s="143"/>
      <c r="B7" s="32"/>
      <c r="C7" s="460"/>
      <c r="D7" s="458"/>
      <c r="E7" s="462"/>
      <c r="F7" s="408" t="str">
        <f>'Cover Page'!AK2</f>
        <v>2022/23</v>
      </c>
      <c r="G7" s="408" t="str">
        <f>'Cover Page'!AL2</f>
        <v>2023/24</v>
      </c>
      <c r="H7" s="408" t="str">
        <f>'Cover Page'!AM2</f>
        <v>2024/25</v>
      </c>
      <c r="I7" s="408" t="str">
        <f>'Cover Page'!AN2</f>
        <v>2025/26</v>
      </c>
      <c r="J7" s="408" t="str">
        <f>'Cover Page'!AO2</f>
        <v>2026/27</v>
      </c>
      <c r="K7" s="408" t="str">
        <f>'Cover Page'!AP2</f>
        <v>2027/28</v>
      </c>
      <c r="L7" s="408" t="str">
        <f>'Cover Page'!AQ2</f>
        <v>2028/29</v>
      </c>
      <c r="M7" s="408" t="str">
        <f>'Cover Page'!AR2</f>
        <v>2029/30</v>
      </c>
      <c r="N7" s="408" t="str">
        <f>'Cover Page'!AS2</f>
        <v>2030/31</v>
      </c>
      <c r="O7" s="408" t="str">
        <f>'Cover Page'!AT2</f>
        <v>2031/32</v>
      </c>
      <c r="P7" s="413" t="str">
        <f>'Cover Page'!AU2</f>
        <v>2032/33</v>
      </c>
    </row>
    <row r="8" spans="1:16" ht="42" customHeight="1" x14ac:dyDescent="0.25">
      <c r="A8" s="143"/>
      <c r="B8" s="32"/>
      <c r="C8" s="289" t="s">
        <v>7</v>
      </c>
      <c r="D8" s="284"/>
      <c r="E8" s="285"/>
      <c r="F8" s="286"/>
      <c r="G8" s="286"/>
      <c r="H8" s="286"/>
      <c r="I8" s="286"/>
      <c r="J8" s="290"/>
      <c r="K8" s="290"/>
      <c r="L8" s="290"/>
      <c r="M8" s="290"/>
      <c r="N8" s="290"/>
      <c r="O8" s="290"/>
      <c r="P8" s="291"/>
    </row>
    <row r="9" spans="1:16" ht="42" customHeight="1" x14ac:dyDescent="0.25">
      <c r="A9" s="143"/>
      <c r="B9" s="32"/>
      <c r="C9" s="289" t="s">
        <v>278</v>
      </c>
      <c r="D9" s="284" t="s">
        <v>276</v>
      </c>
      <c r="E9" s="285">
        <v>0</v>
      </c>
      <c r="F9" s="295">
        <v>0</v>
      </c>
      <c r="G9" s="285">
        <v>0</v>
      </c>
      <c r="H9" s="285">
        <v>0</v>
      </c>
      <c r="I9" s="285">
        <v>0</v>
      </c>
      <c r="J9" s="285">
        <v>0</v>
      </c>
      <c r="K9" s="285">
        <v>0</v>
      </c>
      <c r="L9" s="285">
        <v>0</v>
      </c>
      <c r="M9" s="285">
        <v>0</v>
      </c>
      <c r="N9" s="285">
        <v>0</v>
      </c>
      <c r="O9" s="285">
        <v>0</v>
      </c>
      <c r="P9" s="296">
        <v>0</v>
      </c>
    </row>
    <row r="10" spans="1:16" ht="42" customHeight="1" x14ac:dyDescent="0.25">
      <c r="A10" s="143"/>
      <c r="B10" s="32"/>
      <c r="C10" s="289" t="s">
        <v>280</v>
      </c>
      <c r="D10" s="284" t="s">
        <v>277</v>
      </c>
      <c r="E10" s="287">
        <v>1.25</v>
      </c>
      <c r="F10" s="287">
        <v>0</v>
      </c>
      <c r="G10" s="287">
        <v>0</v>
      </c>
      <c r="H10" s="287">
        <v>0</v>
      </c>
      <c r="I10" s="287">
        <v>0</v>
      </c>
      <c r="J10" s="287">
        <v>0</v>
      </c>
      <c r="K10" s="287">
        <v>0</v>
      </c>
      <c r="L10" s="287">
        <v>0</v>
      </c>
      <c r="M10" s="287">
        <v>0</v>
      </c>
      <c r="N10" s="287">
        <v>0</v>
      </c>
      <c r="O10" s="287">
        <v>0</v>
      </c>
      <c r="P10" s="297">
        <v>0</v>
      </c>
    </row>
    <row r="11" spans="1:16" ht="42" customHeight="1" x14ac:dyDescent="0.25">
      <c r="A11" s="143"/>
      <c r="B11" s="32"/>
      <c r="C11" s="289" t="s">
        <v>284</v>
      </c>
      <c r="D11" s="284" t="s">
        <v>282</v>
      </c>
      <c r="E11" s="288">
        <v>1</v>
      </c>
      <c r="F11" s="278" t="s">
        <v>212</v>
      </c>
      <c r="G11" s="278" t="s">
        <v>212</v>
      </c>
      <c r="H11" s="278" t="s">
        <v>212</v>
      </c>
      <c r="I11" s="278" t="s">
        <v>212</v>
      </c>
      <c r="J11" s="278" t="s">
        <v>212</v>
      </c>
      <c r="K11" s="278" t="s">
        <v>212</v>
      </c>
      <c r="L11" s="278" t="s">
        <v>212</v>
      </c>
      <c r="M11" s="278" t="s">
        <v>212</v>
      </c>
      <c r="N11" s="278" t="s">
        <v>212</v>
      </c>
      <c r="O11" s="278" t="s">
        <v>212</v>
      </c>
      <c r="P11" s="281" t="s">
        <v>212</v>
      </c>
    </row>
    <row r="12" spans="1:16" ht="50.15" customHeight="1" x14ac:dyDescent="0.25">
      <c r="A12" s="143"/>
      <c r="B12" s="32"/>
      <c r="C12" s="289" t="s">
        <v>283</v>
      </c>
      <c r="D12" s="284" t="s">
        <v>318</v>
      </c>
      <c r="E12" s="288">
        <v>0.6</v>
      </c>
      <c r="F12" s="278" t="s">
        <v>212</v>
      </c>
      <c r="G12" s="278" t="s">
        <v>212</v>
      </c>
      <c r="H12" s="278" t="s">
        <v>212</v>
      </c>
      <c r="I12" s="278" t="s">
        <v>212</v>
      </c>
      <c r="J12" s="278" t="s">
        <v>212</v>
      </c>
      <c r="K12" s="278" t="s">
        <v>212</v>
      </c>
      <c r="L12" s="278" t="s">
        <v>212</v>
      </c>
      <c r="M12" s="278" t="s">
        <v>212</v>
      </c>
      <c r="N12" s="278" t="s">
        <v>212</v>
      </c>
      <c r="O12" s="278" t="s">
        <v>212</v>
      </c>
      <c r="P12" s="281" t="s">
        <v>212</v>
      </c>
    </row>
    <row r="13" spans="1:16" ht="57" customHeight="1" x14ac:dyDescent="0.25">
      <c r="A13" s="143"/>
      <c r="B13" s="32"/>
      <c r="C13" s="289" t="s">
        <v>320</v>
      </c>
      <c r="D13" s="284" t="s">
        <v>281</v>
      </c>
      <c r="E13" s="288">
        <v>0.8</v>
      </c>
      <c r="F13" s="278" t="s">
        <v>212</v>
      </c>
      <c r="G13" s="278" t="s">
        <v>212</v>
      </c>
      <c r="H13" s="278" t="s">
        <v>212</v>
      </c>
      <c r="I13" s="278" t="s">
        <v>212</v>
      </c>
      <c r="J13" s="278" t="s">
        <v>212</v>
      </c>
      <c r="K13" s="278" t="s">
        <v>212</v>
      </c>
      <c r="L13" s="278" t="s">
        <v>212</v>
      </c>
      <c r="M13" s="278" t="s">
        <v>212</v>
      </c>
      <c r="N13" s="278" t="s">
        <v>212</v>
      </c>
      <c r="O13" s="278" t="s">
        <v>212</v>
      </c>
      <c r="P13" s="281" t="s">
        <v>212</v>
      </c>
    </row>
    <row r="14" spans="1:16" ht="50.15" customHeight="1" thickBot="1" x14ac:dyDescent="0.3">
      <c r="A14" s="143"/>
      <c r="B14" s="32"/>
      <c r="C14" s="292" t="s">
        <v>285</v>
      </c>
      <c r="D14" s="293" t="s">
        <v>279</v>
      </c>
      <c r="E14" s="294">
        <v>0.3</v>
      </c>
      <c r="F14" s="282" t="s">
        <v>212</v>
      </c>
      <c r="G14" s="282" t="s">
        <v>212</v>
      </c>
      <c r="H14" s="282" t="s">
        <v>212</v>
      </c>
      <c r="I14" s="282" t="s">
        <v>212</v>
      </c>
      <c r="J14" s="282" t="s">
        <v>212</v>
      </c>
      <c r="K14" s="282" t="s">
        <v>212</v>
      </c>
      <c r="L14" s="282" t="s">
        <v>212</v>
      </c>
      <c r="M14" s="282" t="s">
        <v>212</v>
      </c>
      <c r="N14" s="282" t="s">
        <v>212</v>
      </c>
      <c r="O14" s="282" t="s">
        <v>212</v>
      </c>
      <c r="P14" s="283" t="s">
        <v>212</v>
      </c>
    </row>
    <row r="15" spans="1:16" ht="29.15" customHeight="1" x14ac:dyDescent="0.25">
      <c r="A15" s="143"/>
      <c r="B15" s="32"/>
      <c r="C15" s="275"/>
      <c r="D15" s="275"/>
      <c r="E15" s="265"/>
      <c r="F15" s="276"/>
      <c r="G15" s="276"/>
      <c r="H15" s="276"/>
      <c r="I15" s="276"/>
    </row>
    <row r="16" spans="1:16" ht="29.15" customHeight="1" x14ac:dyDescent="0.25">
      <c r="A16" s="143"/>
      <c r="B16" s="32"/>
      <c r="C16" s="275"/>
      <c r="D16" s="275"/>
      <c r="E16" s="265"/>
      <c r="F16" s="276"/>
      <c r="G16" s="276"/>
      <c r="H16" s="276"/>
      <c r="I16" s="276"/>
    </row>
    <row r="17" spans="1:9" ht="29.15" customHeight="1" x14ac:dyDescent="0.25">
      <c r="A17" s="143"/>
      <c r="B17" s="32"/>
      <c r="C17" s="405" t="s">
        <v>347</v>
      </c>
      <c r="D17" s="275"/>
      <c r="E17" s="265"/>
      <c r="F17" s="276"/>
      <c r="G17" s="276"/>
      <c r="H17" s="276"/>
      <c r="I17" s="276"/>
    </row>
    <row r="18" spans="1:9" ht="13" x14ac:dyDescent="0.25">
      <c r="A18" s="143"/>
      <c r="B18" s="32"/>
      <c r="C18" s="446" t="s">
        <v>443</v>
      </c>
      <c r="D18" s="275"/>
      <c r="E18" s="265"/>
      <c r="F18" s="276"/>
      <c r="G18" s="276"/>
      <c r="H18" s="276"/>
      <c r="I18" s="276"/>
    </row>
    <row r="19" spans="1:9" ht="29.15" customHeight="1" x14ac:dyDescent="0.25">
      <c r="A19" s="143"/>
      <c r="B19" s="32"/>
      <c r="C19" s="275"/>
      <c r="D19" s="275"/>
      <c r="E19" s="265"/>
      <c r="F19" s="276"/>
      <c r="G19" s="276"/>
      <c r="H19" s="276"/>
      <c r="I19" s="276"/>
    </row>
    <row r="20" spans="1:9" ht="29.15" customHeight="1" x14ac:dyDescent="0.25">
      <c r="A20" s="143"/>
      <c r="B20" s="32"/>
      <c r="C20" s="275"/>
      <c r="D20" s="275"/>
      <c r="E20" s="265"/>
      <c r="F20" s="276"/>
      <c r="G20" s="276"/>
      <c r="H20" s="276"/>
      <c r="I20" s="276"/>
    </row>
    <row r="21" spans="1:9" ht="29.15" customHeight="1" x14ac:dyDescent="0.25">
      <c r="A21" s="143"/>
      <c r="B21" s="32"/>
      <c r="C21" s="275"/>
      <c r="D21" s="275"/>
      <c r="E21" s="265"/>
      <c r="F21" s="276"/>
      <c r="G21" s="276"/>
      <c r="H21" s="276"/>
      <c r="I21" s="276"/>
    </row>
    <row r="22" spans="1:9" ht="29.15" customHeight="1" x14ac:dyDescent="0.25">
      <c r="A22" s="143"/>
      <c r="B22" s="32"/>
      <c r="C22" s="275"/>
      <c r="D22" s="277"/>
      <c r="E22" s="265"/>
      <c r="F22" s="276"/>
      <c r="G22" s="276"/>
      <c r="H22" s="276"/>
      <c r="I22" s="276"/>
    </row>
    <row r="23" spans="1:9" ht="29.15" customHeight="1" x14ac:dyDescent="0.25">
      <c r="A23" s="143"/>
      <c r="B23" s="32"/>
      <c r="C23" s="275"/>
      <c r="D23" s="275"/>
      <c r="E23" s="265"/>
      <c r="F23" s="276"/>
      <c r="G23" s="276"/>
      <c r="H23" s="276"/>
      <c r="I23" s="276"/>
    </row>
    <row r="24" spans="1:9" ht="29.15" customHeight="1" x14ac:dyDescent="0.25">
      <c r="A24" s="143"/>
      <c r="B24" s="32"/>
      <c r="C24" s="275"/>
      <c r="D24" s="275"/>
      <c r="E24" s="265"/>
      <c r="F24" s="276"/>
      <c r="G24" s="276"/>
      <c r="H24" s="276"/>
      <c r="I24" s="276"/>
    </row>
    <row r="25" spans="1:9" ht="29.15" customHeight="1" x14ac:dyDescent="0.25">
      <c r="A25" s="143"/>
      <c r="B25" s="32"/>
      <c r="C25" s="243"/>
      <c r="D25" s="243"/>
    </row>
    <row r="26" spans="1:9" ht="13" x14ac:dyDescent="0.25">
      <c r="B26" s="38"/>
    </row>
    <row r="27" spans="1:9" ht="13" x14ac:dyDescent="0.25">
      <c r="B27" s="38"/>
    </row>
    <row r="28" spans="1:9" ht="13" x14ac:dyDescent="0.25">
      <c r="B28" s="38"/>
    </row>
    <row r="29" spans="1:9" ht="13" x14ac:dyDescent="0.25">
      <c r="B29" s="38"/>
    </row>
    <row r="30" spans="1:9" ht="13" x14ac:dyDescent="0.25">
      <c r="B30" s="38"/>
    </row>
    <row r="31" spans="1:9" ht="13" x14ac:dyDescent="0.25">
      <c r="B31" s="38"/>
    </row>
    <row r="32" spans="1:9" ht="13" x14ac:dyDescent="0.25">
      <c r="B32" s="38"/>
    </row>
    <row r="33" spans="2:2" ht="13" x14ac:dyDescent="0.25">
      <c r="B33" s="38"/>
    </row>
    <row r="34" spans="2:2" ht="13" x14ac:dyDescent="0.25">
      <c r="B34" s="38"/>
    </row>
    <row r="35" spans="2:2" ht="13" x14ac:dyDescent="0.25">
      <c r="B35" s="38"/>
    </row>
  </sheetData>
  <mergeCells count="6">
    <mergeCell ref="G6:I6"/>
    <mergeCell ref="C3:D3"/>
    <mergeCell ref="C5:D5"/>
    <mergeCell ref="D6:D7"/>
    <mergeCell ref="C6:C7"/>
    <mergeCell ref="E6:E7"/>
  </mergeCells>
  <printOptions horizontalCentered="1"/>
  <pageMargins left="0.70866141732283472" right="0.70866141732283472" top="0.74803149606299213" bottom="0.74803149606299213" header="0.31496062992125984" footer="0.31496062992125984"/>
  <pageSetup paperSize="9" scale="68" firstPageNumber="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sheetPr>
  <dimension ref="A1:M329"/>
  <sheetViews>
    <sheetView showGridLines="0" view="pageBreakPreview" zoomScaleNormal="100" zoomScaleSheetLayoutView="100" workbookViewId="0"/>
  </sheetViews>
  <sheetFormatPr defaultColWidth="9.1796875" defaultRowHeight="12.5" x14ac:dyDescent="0.25"/>
  <cols>
    <col min="1" max="1" width="4.453125" style="147" customWidth="1"/>
    <col min="2" max="2" width="1.453125" style="31" customWidth="1"/>
    <col min="3" max="3" width="26.81640625" style="31" customWidth="1"/>
    <col min="4" max="4" width="9.81640625" style="3" customWidth="1"/>
    <col min="5" max="13" width="9.1796875" style="3"/>
    <col min="14" max="14" width="2.7265625" style="3" customWidth="1"/>
    <col min="15" max="16384" width="9.1796875" style="3"/>
  </cols>
  <sheetData>
    <row r="1" spans="1:13" s="28" customFormat="1" ht="23.5" customHeight="1" x14ac:dyDescent="0.25">
      <c r="A1" s="147"/>
      <c r="B1" s="55"/>
      <c r="C1" s="405" t="s">
        <v>295</v>
      </c>
      <c r="D1" s="222"/>
      <c r="E1" s="222"/>
      <c r="F1" s="222"/>
      <c r="G1" s="222"/>
      <c r="H1" s="222"/>
      <c r="I1" s="222"/>
      <c r="J1" s="222"/>
      <c r="K1" s="222"/>
      <c r="L1" s="222"/>
      <c r="M1" s="222"/>
    </row>
    <row r="2" spans="1:13" s="28" customFormat="1" ht="49.4" customHeight="1" x14ac:dyDescent="0.25">
      <c r="A2" s="147"/>
      <c r="B2" s="31"/>
      <c r="C2" s="465" t="str">
        <f>"This section presents information in regard to the assumptions to the Comprehensive Income Statement for the 10 years from "&amp;'Cover Page'!AJ2&amp;"."</f>
        <v>This section presents information in regard to the assumptions to the Comprehensive Income Statement for the 10 years from 2023/24 to 2032/33.</v>
      </c>
      <c r="D2" s="465"/>
      <c r="E2" s="465"/>
      <c r="F2" s="465"/>
      <c r="G2" s="465"/>
      <c r="H2" s="465"/>
      <c r="I2" s="465"/>
      <c r="J2" s="465"/>
      <c r="K2" s="465"/>
      <c r="L2" s="465"/>
      <c r="M2" s="465"/>
    </row>
    <row r="3" spans="1:13" s="29" customFormat="1" ht="24.65" customHeight="1" x14ac:dyDescent="0.25">
      <c r="A3" s="147"/>
      <c r="B3" s="31"/>
      <c r="C3" s="463"/>
      <c r="D3" s="464"/>
      <c r="E3" s="464"/>
      <c r="F3" s="464"/>
      <c r="G3" s="464"/>
      <c r="H3" s="222"/>
      <c r="I3" s="222"/>
      <c r="J3" s="222"/>
      <c r="K3" s="222"/>
      <c r="L3" s="222"/>
      <c r="M3" s="222"/>
    </row>
    <row r="4" spans="1:13" s="29" customFormat="1" ht="41.5" customHeight="1" x14ac:dyDescent="0.25">
      <c r="A4" s="147"/>
      <c r="B4" s="31"/>
      <c r="C4" s="466" t="s">
        <v>198</v>
      </c>
      <c r="D4" s="466"/>
      <c r="E4" s="466"/>
      <c r="F4" s="466"/>
      <c r="G4" s="466"/>
      <c r="H4" s="466"/>
      <c r="I4" s="466"/>
      <c r="J4" s="466"/>
      <c r="K4" s="466"/>
      <c r="L4" s="466"/>
      <c r="M4" s="466"/>
    </row>
    <row r="5" spans="1:13" s="29" customFormat="1" ht="10.75" customHeight="1" thickBot="1" x14ac:dyDescent="0.3">
      <c r="A5" s="147"/>
      <c r="B5" s="31"/>
      <c r="C5" s="220"/>
      <c r="D5" s="222"/>
      <c r="E5" s="222"/>
      <c r="F5" s="222"/>
      <c r="G5" s="222"/>
      <c r="H5" s="222"/>
      <c r="I5" s="222"/>
      <c r="J5" s="222"/>
      <c r="K5" s="222"/>
      <c r="L5" s="222"/>
      <c r="M5" s="222"/>
    </row>
    <row r="6" spans="1:13" s="29" customFormat="1" ht="41.5" customHeight="1" x14ac:dyDescent="0.25">
      <c r="A6" s="147"/>
      <c r="B6" s="31"/>
      <c r="C6" s="409" t="s">
        <v>199</v>
      </c>
      <c r="D6" s="406" t="str">
        <f>'Cover Page'!AL2</f>
        <v>2023/24</v>
      </c>
      <c r="E6" s="406" t="str">
        <f>'Cover Page'!AM2</f>
        <v>2024/25</v>
      </c>
      <c r="F6" s="406" t="str">
        <f>'Cover Page'!AN2</f>
        <v>2025/26</v>
      </c>
      <c r="G6" s="406" t="str">
        <f>'Cover Page'!AO2</f>
        <v>2026/27</v>
      </c>
      <c r="H6" s="406" t="str">
        <f>'Cover Page'!AP2</f>
        <v>2027/28</v>
      </c>
      <c r="I6" s="406" t="str">
        <f>'Cover Page'!AQ2</f>
        <v>2028/29</v>
      </c>
      <c r="J6" s="406" t="str">
        <f>'Cover Page'!AR2</f>
        <v>2029/30</v>
      </c>
      <c r="K6" s="406" t="str">
        <f>'Cover Page'!AS2</f>
        <v>2030/31</v>
      </c>
      <c r="L6" s="406" t="str">
        <f>'Cover Page'!AT2</f>
        <v>2031/32</v>
      </c>
      <c r="M6" s="407" t="str">
        <f>'Cover Page'!AU2</f>
        <v>2032/33</v>
      </c>
    </row>
    <row r="7" spans="1:13" s="154" customFormat="1" ht="20.5" customHeight="1" x14ac:dyDescent="0.25">
      <c r="A7" s="147"/>
      <c r="B7" s="31"/>
      <c r="C7" s="298" t="s">
        <v>200</v>
      </c>
      <c r="D7" s="278" t="s">
        <v>212</v>
      </c>
      <c r="E7" s="278" t="s">
        <v>212</v>
      </c>
      <c r="F7" s="278" t="s">
        <v>212</v>
      </c>
      <c r="G7" s="278" t="s">
        <v>212</v>
      </c>
      <c r="H7" s="278" t="s">
        <v>212</v>
      </c>
      <c r="I7" s="278" t="s">
        <v>212</v>
      </c>
      <c r="J7" s="278" t="s">
        <v>212</v>
      </c>
      <c r="K7" s="278" t="s">
        <v>212</v>
      </c>
      <c r="L7" s="278" t="s">
        <v>212</v>
      </c>
      <c r="M7" s="281" t="s">
        <v>212</v>
      </c>
    </row>
    <row r="8" spans="1:13" s="217" customFormat="1" ht="20.5" customHeight="1" x14ac:dyDescent="0.25">
      <c r="A8" s="147"/>
      <c r="B8" s="31"/>
      <c r="C8" s="298" t="s">
        <v>201</v>
      </c>
      <c r="D8" s="278" t="s">
        <v>212</v>
      </c>
      <c r="E8" s="278" t="s">
        <v>212</v>
      </c>
      <c r="F8" s="278" t="s">
        <v>212</v>
      </c>
      <c r="G8" s="278" t="s">
        <v>212</v>
      </c>
      <c r="H8" s="278" t="s">
        <v>212</v>
      </c>
      <c r="I8" s="278" t="s">
        <v>212</v>
      </c>
      <c r="J8" s="278" t="s">
        <v>212</v>
      </c>
      <c r="K8" s="278" t="s">
        <v>212</v>
      </c>
      <c r="L8" s="278" t="s">
        <v>212</v>
      </c>
      <c r="M8" s="281" t="s">
        <v>212</v>
      </c>
    </row>
    <row r="9" spans="1:13" s="29" customFormat="1" ht="20.5" customHeight="1" x14ac:dyDescent="0.25">
      <c r="A9" s="147"/>
      <c r="B9" s="31"/>
      <c r="C9" s="298" t="s">
        <v>28</v>
      </c>
      <c r="D9" s="278" t="s">
        <v>212</v>
      </c>
      <c r="E9" s="278" t="s">
        <v>212</v>
      </c>
      <c r="F9" s="278" t="s">
        <v>212</v>
      </c>
      <c r="G9" s="278" t="s">
        <v>212</v>
      </c>
      <c r="H9" s="278" t="s">
        <v>212</v>
      </c>
      <c r="I9" s="278" t="s">
        <v>212</v>
      </c>
      <c r="J9" s="278" t="s">
        <v>212</v>
      </c>
      <c r="K9" s="278" t="s">
        <v>212</v>
      </c>
      <c r="L9" s="278" t="s">
        <v>212</v>
      </c>
      <c r="M9" s="281" t="s">
        <v>212</v>
      </c>
    </row>
    <row r="10" spans="1:13" s="29" customFormat="1" ht="20.5" customHeight="1" x14ac:dyDescent="0.25">
      <c r="A10" s="147"/>
      <c r="B10" s="31"/>
      <c r="C10" s="298" t="s">
        <v>30</v>
      </c>
      <c r="D10" s="278" t="s">
        <v>212</v>
      </c>
      <c r="E10" s="278" t="s">
        <v>212</v>
      </c>
      <c r="F10" s="278" t="s">
        <v>212</v>
      </c>
      <c r="G10" s="278" t="s">
        <v>212</v>
      </c>
      <c r="H10" s="278" t="s">
        <v>212</v>
      </c>
      <c r="I10" s="278" t="s">
        <v>212</v>
      </c>
      <c r="J10" s="278" t="s">
        <v>212</v>
      </c>
      <c r="K10" s="278" t="s">
        <v>212</v>
      </c>
      <c r="L10" s="278" t="s">
        <v>212</v>
      </c>
      <c r="M10" s="281" t="s">
        <v>212</v>
      </c>
    </row>
    <row r="11" spans="1:13" s="29" customFormat="1" ht="20.5" customHeight="1" x14ac:dyDescent="0.25">
      <c r="A11" s="147"/>
      <c r="B11" s="31"/>
      <c r="C11" s="298" t="s">
        <v>32</v>
      </c>
      <c r="D11" s="278" t="s">
        <v>212</v>
      </c>
      <c r="E11" s="278" t="s">
        <v>212</v>
      </c>
      <c r="F11" s="278" t="s">
        <v>212</v>
      </c>
      <c r="G11" s="278" t="s">
        <v>212</v>
      </c>
      <c r="H11" s="278" t="s">
        <v>212</v>
      </c>
      <c r="I11" s="278" t="s">
        <v>212</v>
      </c>
      <c r="J11" s="278" t="s">
        <v>212</v>
      </c>
      <c r="K11" s="278" t="s">
        <v>212</v>
      </c>
      <c r="L11" s="278" t="s">
        <v>212</v>
      </c>
      <c r="M11" s="281" t="s">
        <v>212</v>
      </c>
    </row>
    <row r="12" spans="1:13" s="29" customFormat="1" ht="20.5" customHeight="1" x14ac:dyDescent="0.25">
      <c r="A12" s="147"/>
      <c r="B12" s="31"/>
      <c r="C12" s="298" t="s">
        <v>34</v>
      </c>
      <c r="D12" s="278" t="s">
        <v>212</v>
      </c>
      <c r="E12" s="278" t="s">
        <v>212</v>
      </c>
      <c r="F12" s="278" t="s">
        <v>212</v>
      </c>
      <c r="G12" s="278" t="s">
        <v>212</v>
      </c>
      <c r="H12" s="278" t="s">
        <v>212</v>
      </c>
      <c r="I12" s="278" t="s">
        <v>212</v>
      </c>
      <c r="J12" s="278" t="s">
        <v>212</v>
      </c>
      <c r="K12" s="278" t="s">
        <v>212</v>
      </c>
      <c r="L12" s="278" t="s">
        <v>212</v>
      </c>
      <c r="M12" s="281" t="s">
        <v>212</v>
      </c>
    </row>
    <row r="13" spans="1:13" s="29" customFormat="1" ht="20.5" customHeight="1" x14ac:dyDescent="0.25">
      <c r="A13" s="147"/>
      <c r="B13" s="31"/>
      <c r="C13" s="298" t="s">
        <v>36</v>
      </c>
      <c r="D13" s="278" t="s">
        <v>212</v>
      </c>
      <c r="E13" s="278" t="s">
        <v>212</v>
      </c>
      <c r="F13" s="278" t="s">
        <v>212</v>
      </c>
      <c r="G13" s="278" t="s">
        <v>212</v>
      </c>
      <c r="H13" s="278" t="s">
        <v>212</v>
      </c>
      <c r="I13" s="278" t="s">
        <v>212</v>
      </c>
      <c r="J13" s="278" t="s">
        <v>212</v>
      </c>
      <c r="K13" s="278" t="s">
        <v>212</v>
      </c>
      <c r="L13" s="278" t="s">
        <v>212</v>
      </c>
      <c r="M13" s="281" t="s">
        <v>212</v>
      </c>
    </row>
    <row r="14" spans="1:13" s="29" customFormat="1" ht="20.5" customHeight="1" x14ac:dyDescent="0.25">
      <c r="A14" s="147"/>
      <c r="B14" s="31"/>
      <c r="C14" s="298" t="s">
        <v>37</v>
      </c>
      <c r="D14" s="278" t="s">
        <v>212</v>
      </c>
      <c r="E14" s="278" t="s">
        <v>212</v>
      </c>
      <c r="F14" s="278" t="s">
        <v>212</v>
      </c>
      <c r="G14" s="278" t="s">
        <v>212</v>
      </c>
      <c r="H14" s="278" t="s">
        <v>212</v>
      </c>
      <c r="I14" s="278" t="s">
        <v>212</v>
      </c>
      <c r="J14" s="278" t="s">
        <v>212</v>
      </c>
      <c r="K14" s="278" t="s">
        <v>212</v>
      </c>
      <c r="L14" s="278" t="s">
        <v>212</v>
      </c>
      <c r="M14" s="281" t="s">
        <v>212</v>
      </c>
    </row>
    <row r="15" spans="1:13" s="29" customFormat="1" ht="20.5" customHeight="1" x14ac:dyDescent="0.25">
      <c r="A15" s="147"/>
      <c r="B15" s="31"/>
      <c r="C15" s="298" t="s">
        <v>39</v>
      </c>
      <c r="D15" s="278" t="s">
        <v>212</v>
      </c>
      <c r="E15" s="278" t="s">
        <v>212</v>
      </c>
      <c r="F15" s="278" t="s">
        <v>212</v>
      </c>
      <c r="G15" s="278" t="s">
        <v>212</v>
      </c>
      <c r="H15" s="278" t="s">
        <v>212</v>
      </c>
      <c r="I15" s="278" t="s">
        <v>212</v>
      </c>
      <c r="J15" s="278" t="s">
        <v>212</v>
      </c>
      <c r="K15" s="278" t="s">
        <v>212</v>
      </c>
      <c r="L15" s="278" t="s">
        <v>212</v>
      </c>
      <c r="M15" s="281" t="s">
        <v>212</v>
      </c>
    </row>
    <row r="16" spans="1:13" s="29" customFormat="1" ht="20.5" customHeight="1" x14ac:dyDescent="0.25">
      <c r="A16" s="147"/>
      <c r="B16" s="31"/>
      <c r="C16" s="298" t="s">
        <v>41</v>
      </c>
      <c r="D16" s="278" t="s">
        <v>212</v>
      </c>
      <c r="E16" s="278" t="s">
        <v>212</v>
      </c>
      <c r="F16" s="278" t="s">
        <v>212</v>
      </c>
      <c r="G16" s="278" t="s">
        <v>212</v>
      </c>
      <c r="H16" s="278" t="s">
        <v>212</v>
      </c>
      <c r="I16" s="278" t="s">
        <v>212</v>
      </c>
      <c r="J16" s="278" t="s">
        <v>212</v>
      </c>
      <c r="K16" s="278" t="s">
        <v>212</v>
      </c>
      <c r="L16" s="278" t="s">
        <v>212</v>
      </c>
      <c r="M16" s="281" t="s">
        <v>212</v>
      </c>
    </row>
    <row r="17" spans="1:13" s="29" customFormat="1" ht="20.5" customHeight="1" x14ac:dyDescent="0.25">
      <c r="A17" s="147"/>
      <c r="B17" s="31"/>
      <c r="C17" s="299" t="s">
        <v>44</v>
      </c>
      <c r="D17" s="278" t="s">
        <v>212</v>
      </c>
      <c r="E17" s="278" t="s">
        <v>212</v>
      </c>
      <c r="F17" s="278" t="s">
        <v>212</v>
      </c>
      <c r="G17" s="278" t="s">
        <v>212</v>
      </c>
      <c r="H17" s="278" t="s">
        <v>212</v>
      </c>
      <c r="I17" s="278" t="s">
        <v>212</v>
      </c>
      <c r="J17" s="278" t="s">
        <v>212</v>
      </c>
      <c r="K17" s="278" t="s">
        <v>212</v>
      </c>
      <c r="L17" s="278" t="s">
        <v>212</v>
      </c>
      <c r="M17" s="281" t="s">
        <v>212</v>
      </c>
    </row>
    <row r="18" spans="1:13" s="29" customFormat="1" ht="20.5" customHeight="1" x14ac:dyDescent="0.25">
      <c r="A18" s="147"/>
      <c r="B18" s="31"/>
      <c r="C18" s="298" t="s">
        <v>46</v>
      </c>
      <c r="D18" s="278" t="s">
        <v>212</v>
      </c>
      <c r="E18" s="278" t="s">
        <v>212</v>
      </c>
      <c r="F18" s="278" t="s">
        <v>212</v>
      </c>
      <c r="G18" s="278" t="s">
        <v>212</v>
      </c>
      <c r="H18" s="278" t="s">
        <v>212</v>
      </c>
      <c r="I18" s="278" t="s">
        <v>212</v>
      </c>
      <c r="J18" s="278" t="s">
        <v>212</v>
      </c>
      <c r="K18" s="278" t="s">
        <v>212</v>
      </c>
      <c r="L18" s="278" t="s">
        <v>212</v>
      </c>
      <c r="M18" s="281" t="s">
        <v>212</v>
      </c>
    </row>
    <row r="19" spans="1:13" s="29" customFormat="1" ht="20.5" customHeight="1" x14ac:dyDescent="0.25">
      <c r="A19" s="147"/>
      <c r="B19" s="31"/>
      <c r="C19" s="298" t="s">
        <v>202</v>
      </c>
      <c r="D19" s="278" t="s">
        <v>212</v>
      </c>
      <c r="E19" s="278" t="s">
        <v>212</v>
      </c>
      <c r="F19" s="278" t="s">
        <v>212</v>
      </c>
      <c r="G19" s="278" t="s">
        <v>212</v>
      </c>
      <c r="H19" s="278" t="s">
        <v>212</v>
      </c>
      <c r="I19" s="278" t="s">
        <v>212</v>
      </c>
      <c r="J19" s="278" t="s">
        <v>212</v>
      </c>
      <c r="K19" s="278" t="s">
        <v>212</v>
      </c>
      <c r="L19" s="278" t="s">
        <v>212</v>
      </c>
      <c r="M19" s="281" t="s">
        <v>212</v>
      </c>
    </row>
    <row r="20" spans="1:13" s="29" customFormat="1" ht="21" customHeight="1" thickBot="1" x14ac:dyDescent="0.3">
      <c r="A20" s="147"/>
      <c r="B20" s="31"/>
      <c r="C20" s="300" t="s">
        <v>55</v>
      </c>
      <c r="D20" s="282" t="s">
        <v>212</v>
      </c>
      <c r="E20" s="282" t="s">
        <v>212</v>
      </c>
      <c r="F20" s="282" t="s">
        <v>212</v>
      </c>
      <c r="G20" s="282" t="s">
        <v>212</v>
      </c>
      <c r="H20" s="282" t="s">
        <v>212</v>
      </c>
      <c r="I20" s="282" t="s">
        <v>212</v>
      </c>
      <c r="J20" s="282" t="s">
        <v>212</v>
      </c>
      <c r="K20" s="282" t="s">
        <v>212</v>
      </c>
      <c r="L20" s="282" t="s">
        <v>212</v>
      </c>
      <c r="M20" s="283" t="s">
        <v>212</v>
      </c>
    </row>
    <row r="21" spans="1:13" s="28" customFormat="1" ht="13" x14ac:dyDescent="0.25">
      <c r="A21" s="147"/>
      <c r="B21" s="32"/>
      <c r="C21" s="32"/>
      <c r="D21" s="222"/>
      <c r="E21" s="222"/>
      <c r="F21" s="222"/>
      <c r="G21" s="222"/>
      <c r="H21" s="222"/>
      <c r="I21" s="222"/>
      <c r="J21" s="222"/>
      <c r="K21" s="222"/>
      <c r="L21" s="222"/>
      <c r="M21" s="222"/>
    </row>
    <row r="22" spans="1:13" s="40" customFormat="1" x14ac:dyDescent="0.25">
      <c r="A22" s="148"/>
      <c r="B22" s="31"/>
      <c r="C22" s="31"/>
    </row>
    <row r="23" spans="1:13" s="40" customFormat="1" x14ac:dyDescent="0.25">
      <c r="A23" s="148"/>
      <c r="B23" s="31"/>
      <c r="C23" s="31"/>
    </row>
    <row r="24" spans="1:13" s="40" customFormat="1" x14ac:dyDescent="0.25">
      <c r="A24" s="148"/>
      <c r="B24" s="31"/>
      <c r="C24" s="31"/>
    </row>
    <row r="25" spans="1:13" s="40" customFormat="1" x14ac:dyDescent="0.25">
      <c r="A25" s="148"/>
      <c r="B25" s="31"/>
      <c r="C25" s="31"/>
    </row>
    <row r="26" spans="1:13" s="40" customFormat="1" ht="27.65" customHeight="1" x14ac:dyDescent="0.25">
      <c r="A26" s="148"/>
      <c r="B26" s="31"/>
      <c r="C26" s="31"/>
    </row>
    <row r="27" spans="1:13" s="40" customFormat="1" ht="41.5" customHeight="1" x14ac:dyDescent="0.25">
      <c r="A27" s="149"/>
      <c r="B27" s="31"/>
      <c r="C27" s="31"/>
    </row>
    <row r="28" spans="1:13" s="40" customFormat="1" x14ac:dyDescent="0.25">
      <c r="A28" s="149"/>
      <c r="B28" s="31"/>
      <c r="C28" s="31"/>
    </row>
    <row r="29" spans="1:13" s="40" customFormat="1" x14ac:dyDescent="0.25">
      <c r="A29" s="148"/>
      <c r="B29" s="31"/>
      <c r="C29" s="31"/>
    </row>
    <row r="30" spans="1:13" s="40" customFormat="1" x14ac:dyDescent="0.25">
      <c r="A30" s="148"/>
      <c r="B30" s="31"/>
      <c r="C30" s="31"/>
    </row>
    <row r="31" spans="1:13" s="40" customFormat="1" x14ac:dyDescent="0.25">
      <c r="A31" s="149"/>
      <c r="B31" s="31"/>
      <c r="C31" s="31"/>
    </row>
    <row r="32" spans="1:13" s="40" customFormat="1" x14ac:dyDescent="0.25">
      <c r="A32" s="149"/>
      <c r="B32" s="31"/>
      <c r="C32" s="31"/>
    </row>
    <row r="33" spans="1:3" s="40" customFormat="1" x14ac:dyDescent="0.25">
      <c r="A33" s="148"/>
      <c r="B33" s="31"/>
      <c r="C33" s="31"/>
    </row>
    <row r="34" spans="1:3" s="40" customFormat="1" x14ac:dyDescent="0.25">
      <c r="A34" s="148"/>
      <c r="B34" s="31"/>
      <c r="C34" s="31"/>
    </row>
    <row r="35" spans="1:3" s="40" customFormat="1" x14ac:dyDescent="0.25">
      <c r="A35" s="149"/>
      <c r="B35" s="31"/>
      <c r="C35" s="31"/>
    </row>
    <row r="36" spans="1:3" s="40" customFormat="1" x14ac:dyDescent="0.25">
      <c r="A36" s="149"/>
      <c r="B36" s="31"/>
      <c r="C36" s="31"/>
    </row>
    <row r="37" spans="1:3" s="40" customFormat="1" ht="13" x14ac:dyDescent="0.25">
      <c r="A37" s="55"/>
      <c r="B37" s="31"/>
      <c r="C37" s="31"/>
    </row>
    <row r="38" spans="1:3" s="40" customFormat="1" x14ac:dyDescent="0.25">
      <c r="A38" s="149"/>
      <c r="B38" s="31"/>
      <c r="C38" s="31"/>
    </row>
    <row r="39" spans="1:3" s="40" customFormat="1" x14ac:dyDescent="0.25">
      <c r="A39" s="149"/>
      <c r="B39" s="31"/>
      <c r="C39" s="31"/>
    </row>
    <row r="40" spans="1:3" s="40" customFormat="1" x14ac:dyDescent="0.25">
      <c r="A40" s="149"/>
      <c r="B40" s="31"/>
      <c r="C40" s="31"/>
    </row>
    <row r="41" spans="1:3" s="26" customFormat="1" ht="18.649999999999999" customHeight="1" x14ac:dyDescent="0.25">
      <c r="A41" s="150"/>
      <c r="B41" s="31"/>
      <c r="C41" s="31"/>
    </row>
    <row r="42" spans="1:3" s="40" customFormat="1" x14ac:dyDescent="0.25">
      <c r="A42" s="151"/>
      <c r="B42" s="31"/>
      <c r="C42" s="31"/>
    </row>
    <row r="43" spans="1:3" s="40" customFormat="1" x14ac:dyDescent="0.25">
      <c r="A43" s="151"/>
      <c r="B43" s="31"/>
      <c r="C43" s="31"/>
    </row>
    <row r="44" spans="1:3" s="40" customFormat="1" x14ac:dyDescent="0.25">
      <c r="A44" s="151"/>
      <c r="B44" s="31"/>
      <c r="C44" s="31"/>
    </row>
    <row r="45" spans="1:3" s="40" customFormat="1" x14ac:dyDescent="0.25">
      <c r="A45" s="151"/>
      <c r="B45" s="31"/>
      <c r="C45" s="31"/>
    </row>
    <row r="46" spans="1:3" s="40" customFormat="1" x14ac:dyDescent="0.25">
      <c r="A46" s="151"/>
      <c r="B46" s="31"/>
      <c r="C46" s="31"/>
    </row>
    <row r="47" spans="1:3" s="40" customFormat="1" x14ac:dyDescent="0.25">
      <c r="A47" s="151"/>
      <c r="B47" s="31"/>
      <c r="C47" s="31"/>
    </row>
    <row r="48" spans="1:3" s="40" customFormat="1" x14ac:dyDescent="0.25">
      <c r="A48" s="148"/>
      <c r="B48" s="31"/>
      <c r="C48" s="31"/>
    </row>
    <row r="49" spans="1:13" s="40" customFormat="1" x14ac:dyDescent="0.25">
      <c r="A49" s="148"/>
      <c r="B49" s="31"/>
      <c r="C49" s="31"/>
    </row>
    <row r="50" spans="1:13" s="40" customFormat="1" x14ac:dyDescent="0.25">
      <c r="A50" s="151"/>
      <c r="B50" s="31"/>
      <c r="C50" s="31"/>
    </row>
    <row r="51" spans="1:13" s="40" customFormat="1" ht="13" x14ac:dyDescent="0.25">
      <c r="A51" s="55"/>
      <c r="B51" s="31"/>
      <c r="C51" s="31"/>
    </row>
    <row r="52" spans="1:13" s="40" customFormat="1" x14ac:dyDescent="0.25">
      <c r="A52" s="151"/>
      <c r="B52" s="31"/>
      <c r="C52" s="31"/>
    </row>
    <row r="53" spans="1:13" s="40" customFormat="1" x14ac:dyDescent="0.25">
      <c r="A53" s="151"/>
      <c r="B53" s="31"/>
      <c r="C53" s="31"/>
    </row>
    <row r="54" spans="1:13" s="40" customFormat="1" x14ac:dyDescent="0.25">
      <c r="A54" s="151"/>
      <c r="B54" s="31"/>
      <c r="C54" s="31"/>
    </row>
    <row r="55" spans="1:13" s="40" customFormat="1" x14ac:dyDescent="0.25">
      <c r="A55" s="151"/>
      <c r="B55" s="31"/>
      <c r="C55" s="31"/>
    </row>
    <row r="56" spans="1:13" s="40" customFormat="1" x14ac:dyDescent="0.25">
      <c r="A56" s="151"/>
      <c r="B56" s="31"/>
      <c r="C56" s="31"/>
      <c r="D56" s="41"/>
    </row>
    <row r="57" spans="1:13" s="8" customFormat="1" x14ac:dyDescent="0.25">
      <c r="A57" s="152"/>
      <c r="B57" s="31"/>
      <c r="C57" s="31"/>
      <c r="D57" s="25"/>
      <c r="E57" s="70"/>
      <c r="F57" s="70"/>
      <c r="G57" s="70"/>
      <c r="H57" s="70"/>
      <c r="I57" s="70"/>
      <c r="J57" s="70"/>
      <c r="K57" s="70"/>
      <c r="L57" s="70"/>
      <c r="M57" s="70"/>
    </row>
    <row r="58" spans="1:13" s="30" customFormat="1" x14ac:dyDescent="0.25">
      <c r="A58" s="153"/>
      <c r="B58" s="31"/>
      <c r="C58" s="31"/>
      <c r="D58" s="70"/>
      <c r="E58" s="70"/>
      <c r="F58" s="70"/>
      <c r="G58" s="70"/>
      <c r="H58" s="70"/>
      <c r="I58" s="70"/>
      <c r="J58" s="70"/>
      <c r="K58" s="70"/>
      <c r="L58" s="70"/>
      <c r="M58" s="70"/>
    </row>
    <row r="59" spans="1:13" s="70" customFormat="1" x14ac:dyDescent="0.25">
      <c r="A59" s="153"/>
      <c r="B59" s="31"/>
      <c r="C59" s="31"/>
    </row>
    <row r="60" spans="1:13" s="70" customFormat="1" x14ac:dyDescent="0.25">
      <c r="A60" s="153"/>
      <c r="B60" s="31"/>
      <c r="C60" s="31"/>
    </row>
    <row r="61" spans="1:13" s="70" customFormat="1" x14ac:dyDescent="0.25">
      <c r="A61" s="153"/>
      <c r="B61" s="31"/>
      <c r="C61" s="31"/>
    </row>
    <row r="62" spans="1:13" s="30" customFormat="1" x14ac:dyDescent="0.25">
      <c r="A62" s="153"/>
      <c r="B62" s="31"/>
      <c r="C62" s="31"/>
      <c r="D62" s="70"/>
      <c r="E62" s="70"/>
      <c r="F62" s="70"/>
      <c r="G62" s="70"/>
      <c r="H62" s="70"/>
      <c r="I62" s="70"/>
      <c r="J62" s="70"/>
      <c r="K62" s="70"/>
      <c r="L62" s="70"/>
      <c r="M62" s="70"/>
    </row>
    <row r="63" spans="1:13" s="30" customFormat="1" x14ac:dyDescent="0.25">
      <c r="A63" s="153"/>
      <c r="B63" s="31"/>
      <c r="C63" s="31"/>
      <c r="D63" s="70"/>
      <c r="E63" s="70"/>
      <c r="F63" s="70"/>
      <c r="G63" s="70"/>
      <c r="H63" s="70"/>
      <c r="I63" s="70"/>
      <c r="J63" s="70"/>
      <c r="K63" s="70"/>
      <c r="L63" s="70"/>
      <c r="M63" s="70"/>
    </row>
    <row r="64" spans="1:13" s="30" customFormat="1" x14ac:dyDescent="0.25">
      <c r="A64" s="153"/>
      <c r="B64" s="31"/>
      <c r="C64" s="31"/>
      <c r="D64" s="70"/>
      <c r="E64" s="70"/>
      <c r="F64" s="70"/>
      <c r="G64" s="70"/>
      <c r="H64" s="70"/>
      <c r="I64" s="70"/>
      <c r="J64" s="70"/>
      <c r="K64" s="70"/>
      <c r="L64" s="70"/>
      <c r="M64" s="70"/>
    </row>
    <row r="65" spans="1:13" s="30" customFormat="1" x14ac:dyDescent="0.25">
      <c r="A65" s="153"/>
      <c r="B65" s="31"/>
      <c r="C65" s="31"/>
      <c r="D65" s="70"/>
      <c r="E65" s="70"/>
      <c r="F65" s="70"/>
      <c r="G65" s="70"/>
      <c r="H65" s="70"/>
      <c r="I65" s="70"/>
      <c r="J65" s="70"/>
      <c r="K65" s="70"/>
      <c r="L65" s="70"/>
      <c r="M65" s="70"/>
    </row>
    <row r="66" spans="1:13" s="52" customFormat="1" x14ac:dyDescent="0.25">
      <c r="A66" s="153"/>
      <c r="B66" s="31"/>
      <c r="C66" s="31"/>
      <c r="D66" s="70"/>
      <c r="E66" s="70"/>
      <c r="F66" s="70"/>
      <c r="G66" s="70"/>
      <c r="H66" s="70"/>
      <c r="I66" s="70"/>
      <c r="J66" s="70"/>
      <c r="K66" s="70"/>
      <c r="L66" s="70"/>
      <c r="M66" s="70"/>
    </row>
    <row r="67" spans="1:13" s="52" customFormat="1" x14ac:dyDescent="0.25">
      <c r="A67" s="153"/>
      <c r="B67" s="31"/>
      <c r="C67" s="31"/>
      <c r="D67" s="70"/>
      <c r="E67" s="70"/>
      <c r="F67" s="70"/>
      <c r="G67" s="70"/>
      <c r="H67" s="70"/>
      <c r="I67" s="70"/>
      <c r="J67" s="70"/>
      <c r="K67" s="70"/>
      <c r="L67" s="70"/>
      <c r="M67" s="70"/>
    </row>
    <row r="68" spans="1:13" s="52" customFormat="1" x14ac:dyDescent="0.25">
      <c r="A68" s="153"/>
      <c r="B68" s="31"/>
      <c r="C68" s="31"/>
      <c r="D68" s="70"/>
      <c r="E68" s="70"/>
      <c r="F68" s="70"/>
      <c r="G68" s="70"/>
      <c r="H68" s="70"/>
      <c r="I68" s="70"/>
      <c r="J68" s="70"/>
      <c r="K68" s="70"/>
      <c r="L68" s="70"/>
      <c r="M68" s="70"/>
    </row>
    <row r="69" spans="1:13" s="52" customFormat="1" x14ac:dyDescent="0.25">
      <c r="A69" s="153"/>
      <c r="B69" s="31"/>
      <c r="C69" s="31"/>
      <c r="D69" s="70"/>
      <c r="E69" s="70"/>
      <c r="F69" s="70"/>
      <c r="G69" s="70"/>
      <c r="H69" s="70"/>
      <c r="I69" s="70"/>
      <c r="J69" s="70"/>
      <c r="K69" s="70"/>
      <c r="L69" s="70"/>
      <c r="M69" s="70"/>
    </row>
    <row r="70" spans="1:13" s="52" customFormat="1" x14ac:dyDescent="0.25">
      <c r="A70" s="153"/>
      <c r="B70" s="31"/>
      <c r="C70" s="31"/>
      <c r="D70" s="70"/>
      <c r="E70" s="70"/>
      <c r="F70" s="70"/>
      <c r="G70" s="70"/>
      <c r="H70" s="70"/>
      <c r="I70" s="70"/>
      <c r="J70" s="70"/>
      <c r="K70" s="70"/>
      <c r="L70" s="70"/>
      <c r="M70" s="70"/>
    </row>
    <row r="71" spans="1:13" s="52" customFormat="1" x14ac:dyDescent="0.25">
      <c r="A71" s="153"/>
      <c r="B71" s="31"/>
      <c r="C71" s="31"/>
      <c r="D71" s="70"/>
      <c r="E71" s="70"/>
      <c r="F71" s="70"/>
      <c r="G71" s="70"/>
      <c r="H71" s="70"/>
      <c r="I71" s="70"/>
      <c r="J71" s="70"/>
      <c r="K71" s="70"/>
      <c r="L71" s="70"/>
      <c r="M71" s="70"/>
    </row>
    <row r="72" spans="1:13" s="52" customFormat="1" x14ac:dyDescent="0.25">
      <c r="A72" s="153"/>
      <c r="B72" s="31"/>
      <c r="C72" s="31"/>
      <c r="D72" s="70"/>
      <c r="E72" s="70"/>
      <c r="F72" s="70"/>
      <c r="G72" s="70"/>
      <c r="H72" s="70"/>
      <c r="I72" s="70"/>
      <c r="J72" s="70"/>
      <c r="K72" s="70"/>
      <c r="L72" s="70"/>
      <c r="M72" s="70"/>
    </row>
    <row r="73" spans="1:13" s="52" customFormat="1" x14ac:dyDescent="0.25">
      <c r="A73" s="153"/>
      <c r="B73" s="31"/>
      <c r="C73" s="31"/>
      <c r="D73" s="70"/>
      <c r="E73" s="70"/>
      <c r="F73" s="70"/>
      <c r="G73" s="70"/>
      <c r="H73" s="70"/>
      <c r="I73" s="70"/>
      <c r="J73" s="70"/>
      <c r="K73" s="70"/>
      <c r="L73" s="70"/>
      <c r="M73" s="70"/>
    </row>
    <row r="74" spans="1:13" s="52" customFormat="1" x14ac:dyDescent="0.25">
      <c r="A74" s="153"/>
      <c r="B74" s="31"/>
      <c r="C74" s="31"/>
      <c r="D74" s="70"/>
      <c r="E74" s="70"/>
      <c r="F74" s="70"/>
      <c r="G74" s="70"/>
      <c r="H74" s="70"/>
      <c r="I74" s="70"/>
      <c r="J74" s="70"/>
      <c r="K74" s="70"/>
      <c r="L74" s="70"/>
      <c r="M74" s="70"/>
    </row>
    <row r="75" spans="1:13" s="52" customFormat="1" x14ac:dyDescent="0.25">
      <c r="A75" s="153"/>
      <c r="B75" s="31"/>
      <c r="C75" s="31"/>
      <c r="D75" s="70"/>
      <c r="E75" s="70"/>
      <c r="F75" s="70"/>
      <c r="G75" s="70"/>
      <c r="H75" s="70"/>
      <c r="I75" s="70"/>
      <c r="J75" s="70"/>
      <c r="K75" s="70"/>
      <c r="L75" s="70"/>
      <c r="M75" s="70"/>
    </row>
    <row r="76" spans="1:13" s="70" customFormat="1" x14ac:dyDescent="0.25">
      <c r="A76" s="153"/>
      <c r="B76" s="31"/>
      <c r="C76" s="31"/>
    </row>
    <row r="77" spans="1:13" s="52" customFormat="1" x14ac:dyDescent="0.25">
      <c r="A77" s="153"/>
      <c r="B77" s="31"/>
      <c r="C77" s="31"/>
      <c r="D77" s="70"/>
      <c r="E77" s="70"/>
      <c r="F77" s="70"/>
      <c r="G77" s="70"/>
      <c r="H77" s="70"/>
      <c r="I77" s="70"/>
      <c r="J77" s="70"/>
      <c r="K77" s="70"/>
      <c r="L77" s="70"/>
      <c r="M77" s="70"/>
    </row>
    <row r="78" spans="1:13" s="30" customFormat="1" ht="13" x14ac:dyDescent="0.25">
      <c r="A78" s="55"/>
      <c r="B78" s="31"/>
      <c r="C78" s="31"/>
      <c r="D78" s="70"/>
      <c r="E78" s="70"/>
      <c r="F78" s="70"/>
      <c r="G78" s="70"/>
      <c r="H78" s="70"/>
      <c r="I78" s="70"/>
      <c r="J78" s="70"/>
      <c r="K78" s="70"/>
      <c r="L78" s="70"/>
      <c r="M78" s="70"/>
    </row>
    <row r="79" spans="1:13" s="30" customFormat="1" x14ac:dyDescent="0.25">
      <c r="A79" s="153"/>
      <c r="B79" s="31"/>
      <c r="C79" s="31"/>
      <c r="D79" s="70"/>
      <c r="E79" s="70"/>
      <c r="F79" s="70"/>
      <c r="G79" s="70"/>
      <c r="H79" s="70"/>
      <c r="I79" s="70"/>
      <c r="J79" s="70"/>
      <c r="K79" s="70"/>
      <c r="L79" s="70"/>
      <c r="M79" s="70"/>
    </row>
    <row r="80" spans="1:13" s="30" customFormat="1" x14ac:dyDescent="0.25">
      <c r="A80" s="153"/>
      <c r="B80" s="31"/>
      <c r="C80" s="31"/>
      <c r="D80" s="70"/>
      <c r="E80" s="70"/>
      <c r="F80" s="70"/>
      <c r="G80" s="70"/>
      <c r="H80" s="70"/>
      <c r="I80" s="70"/>
      <c r="J80" s="70"/>
      <c r="K80" s="70"/>
      <c r="L80" s="70"/>
      <c r="M80" s="70"/>
    </row>
    <row r="81" spans="1:13" s="30" customFormat="1" ht="25.5" customHeight="1" x14ac:dyDescent="0.25">
      <c r="A81" s="153"/>
      <c r="B81" s="31"/>
      <c r="C81" s="31"/>
      <c r="D81" s="70"/>
      <c r="E81" s="70"/>
      <c r="F81" s="70"/>
      <c r="G81" s="70"/>
      <c r="H81" s="70"/>
      <c r="I81" s="70"/>
      <c r="J81" s="70"/>
      <c r="K81" s="70"/>
      <c r="L81" s="70"/>
      <c r="M81" s="70"/>
    </row>
    <row r="82" spans="1:13" s="30" customFormat="1" x14ac:dyDescent="0.25">
      <c r="A82" s="153"/>
      <c r="B82" s="31"/>
      <c r="C82" s="31"/>
      <c r="D82" s="70"/>
      <c r="E82" s="70"/>
      <c r="F82" s="70"/>
      <c r="G82" s="70"/>
      <c r="H82" s="70"/>
      <c r="I82" s="70"/>
      <c r="J82" s="70"/>
      <c r="K82" s="70"/>
      <c r="L82" s="70"/>
      <c r="M82" s="70"/>
    </row>
    <row r="83" spans="1:13" s="30" customFormat="1" x14ac:dyDescent="0.25">
      <c r="A83" s="153"/>
      <c r="B83" s="31"/>
      <c r="C83" s="31"/>
      <c r="D83" s="70"/>
      <c r="E83" s="70"/>
      <c r="F83" s="70"/>
      <c r="G83" s="70"/>
      <c r="H83" s="70"/>
      <c r="I83" s="70"/>
      <c r="J83" s="70"/>
      <c r="K83" s="70"/>
      <c r="L83" s="70"/>
      <c r="M83" s="70"/>
    </row>
    <row r="84" spans="1:13" s="30" customFormat="1" x14ac:dyDescent="0.25">
      <c r="A84" s="153"/>
      <c r="B84" s="31"/>
      <c r="C84" s="31"/>
      <c r="D84" s="70"/>
      <c r="E84" s="70"/>
      <c r="F84" s="70"/>
      <c r="G84" s="70"/>
      <c r="H84" s="70"/>
      <c r="I84" s="70"/>
      <c r="J84" s="70"/>
      <c r="K84" s="70"/>
      <c r="L84" s="70"/>
      <c r="M84" s="70"/>
    </row>
    <row r="85" spans="1:13" s="30" customFormat="1" x14ac:dyDescent="0.25">
      <c r="A85" s="153"/>
      <c r="B85" s="31"/>
      <c r="C85" s="31"/>
      <c r="D85" s="70"/>
      <c r="E85" s="70"/>
      <c r="F85" s="70"/>
      <c r="G85" s="70"/>
      <c r="H85" s="70"/>
      <c r="I85" s="70"/>
      <c r="J85" s="70"/>
      <c r="K85" s="70"/>
      <c r="L85" s="70"/>
      <c r="M85" s="70"/>
    </row>
    <row r="86" spans="1:13" s="30" customFormat="1" x14ac:dyDescent="0.25">
      <c r="A86" s="153"/>
      <c r="B86" s="31"/>
      <c r="C86" s="31"/>
      <c r="D86" s="70"/>
      <c r="E86" s="70"/>
      <c r="F86" s="70"/>
      <c r="G86" s="70"/>
      <c r="H86" s="70"/>
      <c r="I86" s="70"/>
      <c r="J86" s="70"/>
      <c r="K86" s="70"/>
      <c r="L86" s="70"/>
      <c r="M86" s="70"/>
    </row>
    <row r="87" spans="1:13" s="30" customFormat="1" x14ac:dyDescent="0.25">
      <c r="A87" s="153"/>
      <c r="B87" s="31"/>
      <c r="C87" s="31"/>
      <c r="D87" s="70"/>
      <c r="E87" s="70"/>
      <c r="F87" s="70"/>
      <c r="G87" s="70"/>
      <c r="H87" s="70"/>
      <c r="I87" s="70"/>
      <c r="J87" s="70"/>
      <c r="K87" s="70"/>
      <c r="L87" s="70"/>
      <c r="M87" s="70"/>
    </row>
    <row r="88" spans="1:13" s="30" customFormat="1" x14ac:dyDescent="0.25">
      <c r="A88" s="153"/>
      <c r="B88" s="31"/>
      <c r="C88" s="31"/>
      <c r="D88" s="70"/>
      <c r="E88" s="70"/>
      <c r="F88" s="70"/>
      <c r="G88" s="70"/>
      <c r="H88" s="70"/>
      <c r="I88" s="70"/>
      <c r="J88" s="70"/>
      <c r="K88" s="70"/>
      <c r="L88" s="70"/>
      <c r="M88" s="70"/>
    </row>
    <row r="89" spans="1:13" s="30" customFormat="1" x14ac:dyDescent="0.25">
      <c r="A89" s="153"/>
      <c r="B89" s="31"/>
      <c r="C89" s="31"/>
      <c r="D89" s="70"/>
      <c r="E89" s="70"/>
      <c r="F89" s="70"/>
      <c r="G89" s="70"/>
      <c r="H89" s="70"/>
      <c r="I89" s="70"/>
      <c r="J89" s="70"/>
      <c r="K89" s="70"/>
      <c r="L89" s="70"/>
      <c r="M89" s="70"/>
    </row>
    <row r="90" spans="1:13" s="30" customFormat="1" x14ac:dyDescent="0.25">
      <c r="A90" s="153"/>
      <c r="B90" s="31"/>
      <c r="C90" s="31"/>
      <c r="D90" s="70"/>
      <c r="E90" s="70"/>
      <c r="F90" s="70"/>
      <c r="G90" s="70"/>
      <c r="H90" s="70"/>
      <c r="I90" s="70"/>
      <c r="J90" s="70"/>
      <c r="K90" s="70"/>
      <c r="L90" s="70"/>
      <c r="M90" s="70"/>
    </row>
    <row r="91" spans="1:13" s="30" customFormat="1" x14ac:dyDescent="0.25">
      <c r="A91" s="153"/>
      <c r="B91" s="31"/>
      <c r="C91" s="31"/>
      <c r="D91" s="70"/>
      <c r="E91" s="70"/>
      <c r="F91" s="70"/>
      <c r="G91" s="70"/>
      <c r="H91" s="70"/>
      <c r="I91" s="70"/>
      <c r="J91" s="70"/>
      <c r="K91" s="70"/>
      <c r="L91" s="70"/>
      <c r="M91" s="70"/>
    </row>
    <row r="92" spans="1:13" s="30" customFormat="1" x14ac:dyDescent="0.25">
      <c r="A92" s="153"/>
      <c r="B92" s="31"/>
      <c r="C92" s="31"/>
      <c r="D92" s="70"/>
      <c r="E92" s="70"/>
      <c r="F92" s="70"/>
      <c r="G92" s="70"/>
      <c r="H92" s="70"/>
      <c r="I92" s="70"/>
      <c r="J92" s="70"/>
      <c r="K92" s="70"/>
      <c r="L92" s="70"/>
      <c r="M92" s="70"/>
    </row>
    <row r="93" spans="1:13" s="30" customFormat="1" x14ac:dyDescent="0.25">
      <c r="A93" s="153"/>
      <c r="B93" s="31"/>
      <c r="C93" s="31"/>
      <c r="D93" s="70"/>
      <c r="E93" s="70"/>
      <c r="F93" s="70"/>
      <c r="G93" s="70"/>
      <c r="H93" s="70"/>
      <c r="I93" s="70"/>
      <c r="J93" s="70"/>
      <c r="K93" s="70"/>
      <c r="L93" s="70"/>
      <c r="M93" s="70"/>
    </row>
    <row r="94" spans="1:13" s="30" customFormat="1" x14ac:dyDescent="0.25">
      <c r="A94" s="153"/>
      <c r="B94" s="31"/>
      <c r="C94" s="31"/>
      <c r="D94" s="70"/>
      <c r="E94" s="70"/>
      <c r="F94" s="70"/>
      <c r="G94" s="70"/>
      <c r="H94" s="70"/>
      <c r="I94" s="70"/>
      <c r="J94" s="70"/>
      <c r="K94" s="70"/>
      <c r="L94" s="70"/>
      <c r="M94" s="70"/>
    </row>
    <row r="95" spans="1:13" s="30" customFormat="1" x14ac:dyDescent="0.25">
      <c r="A95" s="153"/>
      <c r="B95" s="31"/>
      <c r="C95" s="31"/>
      <c r="D95" s="70"/>
      <c r="E95" s="70"/>
      <c r="F95" s="70"/>
      <c r="G95" s="70"/>
      <c r="H95" s="70"/>
      <c r="I95" s="70"/>
      <c r="J95" s="70"/>
      <c r="K95" s="70"/>
      <c r="L95" s="70"/>
      <c r="M95" s="70"/>
    </row>
    <row r="96" spans="1:13" s="30" customFormat="1" x14ac:dyDescent="0.25">
      <c r="A96" s="153"/>
      <c r="B96" s="31"/>
      <c r="C96" s="31"/>
      <c r="D96" s="70"/>
      <c r="E96" s="70"/>
      <c r="F96" s="70"/>
      <c r="G96" s="70"/>
      <c r="H96" s="70"/>
      <c r="I96" s="70"/>
      <c r="J96" s="70"/>
      <c r="K96" s="70"/>
      <c r="L96" s="70"/>
      <c r="M96" s="70"/>
    </row>
    <row r="97" spans="1:13" s="30" customFormat="1" x14ac:dyDescent="0.25">
      <c r="A97" s="153"/>
      <c r="B97" s="31"/>
      <c r="C97" s="31"/>
      <c r="D97" s="70"/>
      <c r="E97" s="70"/>
      <c r="F97" s="70"/>
      <c r="G97" s="70"/>
      <c r="H97" s="70"/>
      <c r="I97" s="70"/>
      <c r="J97" s="70"/>
      <c r="K97" s="70"/>
      <c r="L97" s="70"/>
      <c r="M97" s="70"/>
    </row>
    <row r="98" spans="1:13" s="30" customFormat="1" x14ac:dyDescent="0.25">
      <c r="A98" s="153"/>
      <c r="B98" s="31"/>
      <c r="C98" s="31"/>
      <c r="D98" s="70"/>
      <c r="E98" s="70"/>
      <c r="F98" s="70"/>
      <c r="G98" s="70"/>
      <c r="H98" s="70"/>
      <c r="I98" s="70"/>
      <c r="J98" s="70"/>
      <c r="K98" s="70"/>
      <c r="L98" s="70"/>
      <c r="M98" s="70"/>
    </row>
    <row r="99" spans="1:13" s="30" customFormat="1" x14ac:dyDescent="0.25">
      <c r="A99" s="153"/>
      <c r="B99" s="31"/>
      <c r="C99" s="31"/>
      <c r="D99" s="70"/>
      <c r="E99" s="70"/>
      <c r="F99" s="70"/>
      <c r="G99" s="70"/>
      <c r="H99" s="70"/>
      <c r="I99" s="70"/>
      <c r="J99" s="70"/>
      <c r="K99" s="70"/>
      <c r="L99" s="70"/>
      <c r="M99" s="70"/>
    </row>
    <row r="100" spans="1:13" s="70" customFormat="1" x14ac:dyDescent="0.25">
      <c r="A100" s="153"/>
      <c r="B100" s="31"/>
      <c r="C100" s="31"/>
    </row>
    <row r="101" spans="1:13" s="30" customFormat="1" x14ac:dyDescent="0.25">
      <c r="A101" s="153"/>
      <c r="B101" s="31"/>
      <c r="C101" s="31"/>
      <c r="D101" s="70"/>
      <c r="E101" s="70"/>
      <c r="F101" s="70"/>
      <c r="G101" s="70"/>
      <c r="H101" s="70"/>
      <c r="I101" s="70"/>
      <c r="J101" s="70"/>
      <c r="K101" s="70"/>
      <c r="L101" s="70"/>
      <c r="M101" s="70"/>
    </row>
    <row r="102" spans="1:13" s="70" customFormat="1" x14ac:dyDescent="0.25">
      <c r="A102" s="153"/>
      <c r="B102" s="31"/>
      <c r="C102" s="31"/>
    </row>
    <row r="103" spans="1:13" s="30" customFormat="1" x14ac:dyDescent="0.25">
      <c r="A103" s="153"/>
      <c r="B103" s="31"/>
      <c r="C103" s="31"/>
      <c r="D103" s="70"/>
      <c r="E103" s="70"/>
      <c r="F103" s="70"/>
      <c r="G103" s="70"/>
      <c r="H103" s="70"/>
      <c r="I103" s="70"/>
      <c r="J103" s="70"/>
      <c r="K103" s="70"/>
      <c r="L103" s="70"/>
      <c r="M103" s="70"/>
    </row>
    <row r="104" spans="1:13" s="70" customFormat="1" x14ac:dyDescent="0.25">
      <c r="A104" s="153"/>
      <c r="B104" s="31"/>
      <c r="C104" s="31"/>
    </row>
    <row r="105" spans="1:13" s="70" customFormat="1" x14ac:dyDescent="0.25">
      <c r="A105" s="153"/>
      <c r="B105" s="31"/>
      <c r="C105" s="31"/>
    </row>
    <row r="106" spans="1:13" s="30" customFormat="1" x14ac:dyDescent="0.25">
      <c r="A106" s="153"/>
      <c r="B106" s="31"/>
      <c r="C106" s="31"/>
      <c r="D106" s="70"/>
      <c r="E106" s="70"/>
      <c r="F106" s="70"/>
      <c r="G106" s="70"/>
      <c r="H106" s="70"/>
      <c r="I106" s="70"/>
      <c r="J106" s="70"/>
      <c r="K106" s="70"/>
      <c r="L106" s="70"/>
      <c r="M106" s="70"/>
    </row>
    <row r="107" spans="1:13" s="30" customFormat="1" x14ac:dyDescent="0.25">
      <c r="A107" s="153"/>
      <c r="B107" s="31"/>
      <c r="C107" s="31"/>
      <c r="D107" s="70"/>
      <c r="E107" s="70"/>
      <c r="F107" s="70"/>
      <c r="G107" s="70"/>
      <c r="H107" s="70"/>
      <c r="I107" s="70"/>
      <c r="J107" s="70"/>
      <c r="K107" s="70"/>
      <c r="L107" s="70"/>
      <c r="M107" s="70"/>
    </row>
    <row r="108" spans="1:13" s="70" customFormat="1" x14ac:dyDescent="0.25">
      <c r="A108" s="153"/>
      <c r="B108" s="31"/>
      <c r="C108" s="31"/>
    </row>
    <row r="109" spans="1:13" s="30" customFormat="1" x14ac:dyDescent="0.25">
      <c r="A109" s="153"/>
      <c r="B109" s="31"/>
      <c r="C109" s="31"/>
      <c r="D109" s="70"/>
      <c r="E109" s="70"/>
      <c r="F109" s="70"/>
      <c r="G109" s="70"/>
      <c r="H109" s="70"/>
      <c r="I109" s="70"/>
      <c r="J109" s="70"/>
      <c r="K109" s="70"/>
      <c r="L109" s="70"/>
      <c r="M109" s="70"/>
    </row>
    <row r="110" spans="1:13" s="70" customFormat="1" x14ac:dyDescent="0.25">
      <c r="A110" s="153"/>
      <c r="B110" s="31"/>
      <c r="C110" s="31"/>
    </row>
    <row r="111" spans="1:13" s="70" customFormat="1" x14ac:dyDescent="0.25">
      <c r="A111" s="153"/>
      <c r="B111" s="31"/>
      <c r="C111" s="31"/>
    </row>
    <row r="112" spans="1:13" s="70" customFormat="1" x14ac:dyDescent="0.25">
      <c r="A112" s="153"/>
      <c r="B112" s="31"/>
      <c r="C112" s="31"/>
    </row>
    <row r="113" spans="1:13" s="70" customFormat="1" x14ac:dyDescent="0.25">
      <c r="A113" s="153"/>
      <c r="B113" s="31"/>
      <c r="C113" s="31"/>
    </row>
    <row r="114" spans="1:13" s="70" customFormat="1" x14ac:dyDescent="0.25">
      <c r="A114" s="153"/>
      <c r="B114" s="31"/>
      <c r="C114" s="31"/>
    </row>
    <row r="115" spans="1:13" s="30" customFormat="1" x14ac:dyDescent="0.25">
      <c r="A115" s="153"/>
      <c r="B115" s="31"/>
      <c r="C115" s="31"/>
      <c r="D115" s="70"/>
      <c r="E115" s="70"/>
      <c r="F115" s="70"/>
      <c r="G115" s="70"/>
      <c r="H115" s="70"/>
      <c r="I115" s="70"/>
      <c r="J115" s="70"/>
      <c r="K115" s="70"/>
      <c r="L115" s="70"/>
      <c r="M115" s="70"/>
    </row>
    <row r="116" spans="1:13" s="30" customFormat="1" x14ac:dyDescent="0.25">
      <c r="A116" s="153"/>
      <c r="B116" s="31"/>
      <c r="C116" s="31"/>
      <c r="D116" s="70"/>
      <c r="E116" s="70"/>
      <c r="F116" s="70"/>
      <c r="G116" s="70"/>
      <c r="H116" s="70"/>
      <c r="I116" s="70"/>
      <c r="J116" s="70"/>
      <c r="K116" s="70"/>
      <c r="L116" s="70"/>
      <c r="M116" s="70"/>
    </row>
    <row r="117" spans="1:13" s="30" customFormat="1" x14ac:dyDescent="0.25">
      <c r="A117" s="153"/>
      <c r="B117" s="31"/>
      <c r="C117" s="31"/>
      <c r="D117" s="70"/>
      <c r="E117" s="70"/>
      <c r="F117" s="70"/>
      <c r="G117" s="70"/>
      <c r="H117" s="70"/>
      <c r="I117" s="70"/>
      <c r="J117" s="70"/>
      <c r="K117" s="70"/>
      <c r="L117" s="70"/>
      <c r="M117" s="70"/>
    </row>
    <row r="118" spans="1:13" s="30" customFormat="1" x14ac:dyDescent="0.25">
      <c r="A118" s="153"/>
      <c r="B118" s="31"/>
      <c r="C118" s="31"/>
      <c r="D118" s="70"/>
      <c r="E118" s="70"/>
      <c r="F118" s="70"/>
      <c r="G118" s="70"/>
      <c r="H118" s="70"/>
      <c r="I118" s="70"/>
      <c r="J118" s="70"/>
      <c r="K118" s="70"/>
      <c r="L118" s="70"/>
      <c r="M118" s="70"/>
    </row>
    <row r="119" spans="1:13" s="30" customFormat="1" x14ac:dyDescent="0.25">
      <c r="A119" s="153"/>
      <c r="B119" s="31"/>
      <c r="C119" s="31"/>
      <c r="D119" s="70"/>
      <c r="E119" s="70"/>
      <c r="F119" s="70"/>
      <c r="G119" s="70"/>
      <c r="H119" s="70"/>
      <c r="I119" s="70"/>
      <c r="J119" s="70"/>
      <c r="K119" s="70"/>
      <c r="L119" s="70"/>
      <c r="M119" s="70"/>
    </row>
    <row r="120" spans="1:13" s="30" customFormat="1" x14ac:dyDescent="0.25">
      <c r="A120" s="153"/>
      <c r="B120" s="31"/>
      <c r="C120" s="31"/>
      <c r="D120" s="70"/>
      <c r="E120" s="70"/>
      <c r="F120" s="70"/>
      <c r="G120" s="70"/>
      <c r="H120" s="70"/>
      <c r="I120" s="70"/>
      <c r="J120" s="70"/>
      <c r="K120" s="70"/>
      <c r="L120" s="70"/>
      <c r="M120" s="70"/>
    </row>
    <row r="121" spans="1:13" s="30" customFormat="1" x14ac:dyDescent="0.25">
      <c r="A121" s="153"/>
      <c r="B121" s="31"/>
      <c r="C121" s="31"/>
      <c r="D121" s="70"/>
      <c r="E121" s="70"/>
      <c r="F121" s="70"/>
      <c r="G121" s="70"/>
      <c r="H121" s="70"/>
      <c r="I121" s="70"/>
      <c r="J121" s="70"/>
      <c r="K121" s="70"/>
      <c r="L121" s="70"/>
      <c r="M121" s="70"/>
    </row>
    <row r="122" spans="1:13" s="30" customFormat="1" x14ac:dyDescent="0.25">
      <c r="A122" s="153"/>
      <c r="B122" s="31"/>
      <c r="C122" s="31"/>
      <c r="D122" s="70"/>
      <c r="E122" s="70"/>
      <c r="F122" s="70"/>
      <c r="G122" s="70"/>
      <c r="H122" s="70"/>
      <c r="I122" s="70"/>
      <c r="J122" s="70"/>
      <c r="K122" s="70"/>
      <c r="L122" s="70"/>
      <c r="M122" s="70"/>
    </row>
    <row r="123" spans="1:13" s="30" customFormat="1" x14ac:dyDescent="0.25">
      <c r="A123" s="153"/>
      <c r="B123" s="31"/>
      <c r="C123" s="31"/>
      <c r="D123" s="70"/>
      <c r="E123" s="70"/>
      <c r="F123" s="70"/>
      <c r="G123" s="70"/>
      <c r="H123" s="70"/>
      <c r="I123" s="70"/>
      <c r="J123" s="70"/>
      <c r="K123" s="70"/>
      <c r="L123" s="70"/>
      <c r="M123" s="70"/>
    </row>
    <row r="124" spans="1:13" s="70" customFormat="1" x14ac:dyDescent="0.25">
      <c r="A124" s="153"/>
      <c r="B124" s="31"/>
      <c r="C124" s="31"/>
    </row>
    <row r="125" spans="1:13" s="29" customFormat="1" x14ac:dyDescent="0.25">
      <c r="A125" s="153"/>
      <c r="B125" s="31"/>
      <c r="C125" s="31"/>
      <c r="D125" s="222"/>
      <c r="E125" s="222"/>
      <c r="F125" s="222"/>
      <c r="G125" s="222"/>
      <c r="H125" s="222"/>
      <c r="I125" s="222"/>
      <c r="J125" s="222"/>
      <c r="K125" s="222"/>
      <c r="L125" s="222"/>
      <c r="M125" s="222"/>
    </row>
    <row r="126" spans="1:13" s="29" customFormat="1" x14ac:dyDescent="0.25">
      <c r="A126" s="153"/>
      <c r="B126" s="31"/>
      <c r="C126" s="31"/>
      <c r="D126" s="222"/>
      <c r="E126" s="222"/>
      <c r="F126" s="222"/>
      <c r="G126" s="222"/>
      <c r="H126" s="222"/>
      <c r="I126" s="222"/>
      <c r="J126" s="222"/>
      <c r="K126" s="222"/>
      <c r="L126" s="222"/>
      <c r="M126" s="222"/>
    </row>
    <row r="127" spans="1:13" s="12" customFormat="1" x14ac:dyDescent="0.25">
      <c r="A127" s="153"/>
      <c r="B127" s="31"/>
      <c r="C127" s="31"/>
    </row>
    <row r="128" spans="1:13" s="12" customFormat="1" x14ac:dyDescent="0.25">
      <c r="A128" s="153"/>
      <c r="B128" s="31"/>
      <c r="C128" s="31"/>
    </row>
    <row r="129" spans="1:13" s="12" customFormat="1" x14ac:dyDescent="0.25">
      <c r="A129" s="153"/>
      <c r="B129" s="31"/>
      <c r="C129" s="31"/>
    </row>
    <row r="130" spans="1:13" s="12" customFormat="1" x14ac:dyDescent="0.25">
      <c r="A130" s="153"/>
      <c r="B130" s="31"/>
      <c r="C130" s="31"/>
    </row>
    <row r="131" spans="1:13" s="12" customFormat="1" x14ac:dyDescent="0.25">
      <c r="A131" s="153"/>
      <c r="B131" s="31"/>
      <c r="C131" s="31"/>
    </row>
    <row r="132" spans="1:13" s="12" customFormat="1" x14ac:dyDescent="0.25">
      <c r="A132" s="153"/>
      <c r="B132" s="31"/>
      <c r="C132" s="31"/>
    </row>
    <row r="133" spans="1:13" s="12" customFormat="1" x14ac:dyDescent="0.25">
      <c r="A133" s="153"/>
      <c r="B133" s="31"/>
      <c r="C133" s="31"/>
    </row>
    <row r="134" spans="1:13" s="12" customFormat="1" x14ac:dyDescent="0.25">
      <c r="A134" s="153"/>
      <c r="B134" s="31"/>
      <c r="C134" s="31"/>
    </row>
    <row r="135" spans="1:13" s="12" customFormat="1" x14ac:dyDescent="0.25">
      <c r="A135" s="153"/>
      <c r="B135" s="31"/>
      <c r="C135" s="31"/>
    </row>
    <row r="136" spans="1:13" s="12" customFormat="1" x14ac:dyDescent="0.25">
      <c r="A136" s="153"/>
      <c r="B136" s="31"/>
      <c r="C136" s="31"/>
    </row>
    <row r="137" spans="1:13" s="12" customFormat="1" ht="13" x14ac:dyDescent="0.25">
      <c r="A137" s="55"/>
      <c r="B137" s="31"/>
      <c r="C137" s="31"/>
    </row>
    <row r="138" spans="1:13" s="12" customFormat="1" x14ac:dyDescent="0.25">
      <c r="A138" s="153"/>
      <c r="B138" s="31"/>
      <c r="C138" s="31"/>
    </row>
    <row r="139" spans="1:13" s="30" customFormat="1" x14ac:dyDescent="0.25">
      <c r="A139" s="153"/>
      <c r="B139" s="31"/>
      <c r="C139" s="31"/>
      <c r="D139" s="70"/>
      <c r="E139" s="70"/>
      <c r="F139" s="70"/>
      <c r="G139" s="70"/>
      <c r="H139" s="70"/>
      <c r="I139" s="70"/>
      <c r="J139" s="70"/>
      <c r="K139" s="70"/>
      <c r="L139" s="70"/>
      <c r="M139" s="70"/>
    </row>
    <row r="140" spans="1:13" s="24" customFormat="1" x14ac:dyDescent="0.25">
      <c r="A140" s="152"/>
      <c r="B140" s="31"/>
      <c r="C140" s="31"/>
      <c r="D140" s="70"/>
      <c r="E140" s="70"/>
      <c r="F140" s="70"/>
      <c r="G140" s="70"/>
      <c r="H140" s="70"/>
      <c r="I140" s="70"/>
      <c r="J140" s="70"/>
      <c r="K140" s="70"/>
      <c r="L140" s="70"/>
      <c r="M140" s="70"/>
    </row>
    <row r="147" spans="1:13" s="29" customFormat="1" x14ac:dyDescent="0.25">
      <c r="A147" s="147"/>
      <c r="B147" s="31"/>
      <c r="C147" s="31"/>
      <c r="D147" s="222"/>
      <c r="E147" s="222"/>
      <c r="F147" s="222"/>
      <c r="G147" s="222"/>
      <c r="H147" s="222"/>
      <c r="I147" s="222"/>
      <c r="J147" s="222"/>
      <c r="K147" s="222"/>
      <c r="L147" s="222"/>
      <c r="M147" s="222"/>
    </row>
    <row r="160" spans="1:13" s="29" customFormat="1" x14ac:dyDescent="0.25">
      <c r="A160" s="147"/>
      <c r="B160" s="31"/>
      <c r="C160" s="31"/>
      <c r="D160" s="222"/>
      <c r="E160" s="222"/>
      <c r="F160" s="222"/>
      <c r="G160" s="222"/>
      <c r="H160" s="222"/>
      <c r="I160" s="222"/>
      <c r="J160" s="222"/>
      <c r="K160" s="222"/>
      <c r="L160" s="222"/>
      <c r="M160" s="222"/>
    </row>
    <row r="162" spans="1:13" ht="13" x14ac:dyDescent="0.25">
      <c r="A162" s="55"/>
      <c r="D162" s="222"/>
      <c r="E162" s="222"/>
      <c r="F162" s="222"/>
      <c r="G162" s="222"/>
      <c r="H162" s="222"/>
      <c r="I162" s="222"/>
      <c r="J162" s="222"/>
      <c r="K162" s="222"/>
      <c r="L162" s="222"/>
      <c r="M162" s="222"/>
    </row>
    <row r="168" spans="1:13" x14ac:dyDescent="0.25">
      <c r="D168" s="222"/>
      <c r="E168" s="222"/>
      <c r="F168" s="222"/>
      <c r="G168" s="222"/>
      <c r="H168" s="222"/>
      <c r="I168" s="222"/>
      <c r="J168" s="222"/>
      <c r="K168" s="222"/>
      <c r="L168" s="222"/>
      <c r="M168" s="222"/>
    </row>
    <row r="170" spans="1:13" s="29" customFormat="1" x14ac:dyDescent="0.25">
      <c r="A170" s="147"/>
      <c r="B170" s="31"/>
      <c r="C170" s="31"/>
      <c r="D170" s="222"/>
      <c r="E170" s="222"/>
      <c r="F170" s="222"/>
      <c r="G170" s="222"/>
      <c r="H170" s="222"/>
      <c r="I170" s="222"/>
      <c r="J170" s="222"/>
      <c r="K170" s="222"/>
      <c r="L170" s="222"/>
      <c r="M170" s="222"/>
    </row>
    <row r="171" spans="1:13" s="29" customFormat="1" x14ac:dyDescent="0.25">
      <c r="A171" s="147"/>
      <c r="B171" s="31"/>
      <c r="C171" s="31"/>
      <c r="D171" s="222"/>
      <c r="E171" s="222"/>
      <c r="F171" s="222"/>
      <c r="G171" s="222"/>
      <c r="H171" s="222"/>
      <c r="I171" s="222"/>
      <c r="J171" s="222"/>
      <c r="K171" s="222"/>
      <c r="L171" s="222"/>
      <c r="M171" s="222"/>
    </row>
    <row r="174" spans="1:13" s="29" customFormat="1" x14ac:dyDescent="0.25">
      <c r="A174" s="147"/>
      <c r="B174" s="31"/>
      <c r="C174" s="31"/>
      <c r="D174" s="222"/>
      <c r="E174" s="222"/>
      <c r="F174" s="222"/>
      <c r="G174" s="222"/>
      <c r="H174" s="222"/>
      <c r="I174" s="222"/>
      <c r="J174" s="222"/>
      <c r="K174" s="222"/>
      <c r="L174" s="222"/>
      <c r="M174" s="222"/>
    </row>
    <row r="175" spans="1:13" s="29" customFormat="1" x14ac:dyDescent="0.25">
      <c r="A175" s="147"/>
      <c r="B175" s="31"/>
      <c r="C175" s="31"/>
      <c r="D175" s="222"/>
      <c r="E175" s="222"/>
      <c r="F175" s="222"/>
      <c r="G175" s="222"/>
      <c r="H175" s="222"/>
      <c r="I175" s="222"/>
      <c r="J175" s="222"/>
      <c r="K175" s="222"/>
      <c r="L175" s="222"/>
      <c r="M175" s="222"/>
    </row>
    <row r="177" spans="1:13" ht="13" x14ac:dyDescent="0.25">
      <c r="A177" s="55"/>
      <c r="D177" s="222"/>
      <c r="E177" s="222"/>
      <c r="F177" s="222"/>
      <c r="G177" s="222"/>
      <c r="H177" s="222"/>
      <c r="I177" s="222"/>
      <c r="J177" s="222"/>
      <c r="K177" s="222"/>
      <c r="L177" s="222"/>
      <c r="M177" s="222"/>
    </row>
    <row r="184" spans="1:13" s="29" customFormat="1" x14ac:dyDescent="0.25">
      <c r="A184" s="147"/>
      <c r="B184" s="31"/>
      <c r="C184" s="31"/>
      <c r="D184" s="222"/>
      <c r="E184" s="222"/>
      <c r="F184" s="222"/>
      <c r="G184" s="222"/>
      <c r="H184" s="222"/>
      <c r="I184" s="222"/>
      <c r="J184" s="222"/>
      <c r="K184" s="222"/>
      <c r="L184" s="222"/>
      <c r="M184" s="222"/>
    </row>
    <row r="185" spans="1:13" s="29" customFormat="1" x14ac:dyDescent="0.25">
      <c r="A185" s="147"/>
      <c r="B185" s="31"/>
      <c r="C185" s="31"/>
      <c r="D185" s="222"/>
      <c r="E185" s="222"/>
      <c r="F185" s="222"/>
      <c r="G185" s="222"/>
      <c r="H185" s="222"/>
      <c r="I185" s="222"/>
      <c r="J185" s="222"/>
      <c r="K185" s="222"/>
      <c r="L185" s="222"/>
      <c r="M185" s="222"/>
    </row>
    <row r="186" spans="1:13" s="29" customFormat="1" x14ac:dyDescent="0.25">
      <c r="A186" s="147"/>
      <c r="B186" s="31"/>
      <c r="C186" s="31"/>
      <c r="D186" s="222"/>
      <c r="E186" s="222"/>
      <c r="F186" s="222"/>
      <c r="G186" s="222"/>
      <c r="H186" s="222"/>
      <c r="I186" s="222"/>
      <c r="J186" s="222"/>
      <c r="K186" s="222"/>
      <c r="L186" s="222"/>
      <c r="M186" s="222"/>
    </row>
    <row r="188" spans="1:13" s="29" customFormat="1" x14ac:dyDescent="0.25">
      <c r="A188" s="147"/>
      <c r="B188" s="31"/>
      <c r="C188" s="31"/>
      <c r="D188" s="222"/>
      <c r="E188" s="222"/>
      <c r="F188" s="222"/>
      <c r="G188" s="222"/>
      <c r="H188" s="222"/>
      <c r="I188" s="222"/>
      <c r="J188" s="222"/>
      <c r="K188" s="222"/>
      <c r="L188" s="222"/>
      <c r="M188" s="222"/>
    </row>
    <row r="189" spans="1:13" s="29" customFormat="1" x14ac:dyDescent="0.25">
      <c r="A189" s="147"/>
      <c r="B189" s="31"/>
      <c r="C189" s="31"/>
      <c r="D189" s="222"/>
      <c r="E189" s="222"/>
      <c r="F189" s="222"/>
      <c r="G189" s="222"/>
      <c r="H189" s="222"/>
      <c r="I189" s="222"/>
      <c r="J189" s="222"/>
      <c r="K189" s="222"/>
      <c r="L189" s="222"/>
      <c r="M189" s="222"/>
    </row>
    <row r="190" spans="1:13" s="29" customFormat="1" x14ac:dyDescent="0.25">
      <c r="A190" s="147"/>
      <c r="B190" s="31"/>
      <c r="C190" s="31"/>
      <c r="D190" s="222"/>
      <c r="E190" s="222"/>
      <c r="F190" s="222"/>
      <c r="G190" s="222"/>
      <c r="H190" s="222"/>
      <c r="I190" s="222"/>
      <c r="J190" s="222"/>
      <c r="K190" s="222"/>
      <c r="L190" s="222"/>
      <c r="M190" s="222"/>
    </row>
    <row r="191" spans="1:13" s="29" customFormat="1" x14ac:dyDescent="0.25">
      <c r="A191" s="147"/>
      <c r="B191" s="31"/>
      <c r="C191" s="31"/>
      <c r="D191" s="222"/>
      <c r="E191" s="222"/>
      <c r="F191" s="222"/>
      <c r="G191" s="222"/>
      <c r="H191" s="222"/>
      <c r="I191" s="222"/>
      <c r="J191" s="222"/>
      <c r="K191" s="222"/>
      <c r="L191" s="222"/>
      <c r="M191" s="222"/>
    </row>
    <row r="194" spans="1:13" s="29" customFormat="1" x14ac:dyDescent="0.25">
      <c r="A194" s="147"/>
      <c r="B194" s="31"/>
      <c r="C194" s="31"/>
      <c r="D194" s="222"/>
      <c r="E194" s="222"/>
      <c r="F194" s="222"/>
      <c r="G194" s="222"/>
      <c r="H194" s="222"/>
      <c r="I194" s="222"/>
      <c r="J194" s="222"/>
      <c r="K194" s="222"/>
      <c r="L194" s="222"/>
      <c r="M194" s="222"/>
    </row>
    <row r="195" spans="1:13" s="29" customFormat="1" x14ac:dyDescent="0.25">
      <c r="A195" s="147"/>
      <c r="B195" s="31"/>
      <c r="C195" s="31"/>
      <c r="D195" s="222"/>
      <c r="E195" s="222"/>
      <c r="F195" s="222"/>
      <c r="G195" s="222"/>
      <c r="H195" s="222"/>
      <c r="I195" s="222"/>
      <c r="J195" s="222"/>
      <c r="K195" s="222"/>
      <c r="L195" s="222"/>
      <c r="M195" s="222"/>
    </row>
    <row r="196" spans="1:13" s="29" customFormat="1" x14ac:dyDescent="0.25">
      <c r="A196" s="147"/>
      <c r="B196" s="31"/>
      <c r="C196" s="31"/>
      <c r="D196" s="222"/>
      <c r="E196" s="222"/>
      <c r="F196" s="222"/>
      <c r="G196" s="222"/>
      <c r="H196" s="222"/>
      <c r="I196" s="222"/>
      <c r="J196" s="222"/>
      <c r="K196" s="222"/>
      <c r="L196" s="222"/>
      <c r="M196" s="222"/>
    </row>
    <row r="197" spans="1:13" ht="13" x14ac:dyDescent="0.25">
      <c r="A197" s="55"/>
      <c r="D197" s="222"/>
      <c r="E197" s="222"/>
      <c r="F197" s="222"/>
      <c r="G197" s="222"/>
      <c r="H197" s="222"/>
      <c r="I197" s="222"/>
      <c r="J197" s="222"/>
      <c r="K197" s="222"/>
      <c r="L197" s="222"/>
      <c r="M197" s="222"/>
    </row>
    <row r="198" spans="1:13" x14ac:dyDescent="0.25">
      <c r="D198" s="222"/>
      <c r="E198" s="222"/>
      <c r="F198" s="222"/>
      <c r="G198" s="222"/>
      <c r="H198" s="222"/>
      <c r="I198" s="222"/>
      <c r="J198" s="222"/>
      <c r="K198" s="222"/>
      <c r="L198" s="222"/>
      <c r="M198" s="222"/>
    </row>
    <row r="199" spans="1:13" x14ac:dyDescent="0.25">
      <c r="D199" s="222"/>
      <c r="E199" s="222"/>
      <c r="F199" s="222"/>
      <c r="G199" s="222"/>
      <c r="H199" s="222"/>
      <c r="I199" s="222"/>
      <c r="J199" s="222"/>
      <c r="K199" s="222"/>
      <c r="L199" s="222"/>
      <c r="M199" s="222"/>
    </row>
    <row r="200" spans="1:13" x14ac:dyDescent="0.25">
      <c r="D200" s="222"/>
      <c r="E200" s="222"/>
      <c r="F200" s="222"/>
      <c r="G200" s="222"/>
      <c r="H200" s="222"/>
      <c r="I200" s="222"/>
      <c r="J200" s="222"/>
      <c r="K200" s="222"/>
      <c r="L200" s="222"/>
      <c r="M200" s="222"/>
    </row>
    <row r="208" spans="1:13" s="29" customFormat="1" x14ac:dyDescent="0.25">
      <c r="A208" s="147"/>
      <c r="B208" s="31"/>
      <c r="C208" s="31"/>
      <c r="D208" s="222"/>
      <c r="E208" s="222"/>
      <c r="F208" s="222"/>
      <c r="G208" s="222"/>
      <c r="H208" s="222"/>
      <c r="I208" s="222"/>
      <c r="J208" s="222"/>
      <c r="K208" s="222"/>
      <c r="L208" s="222"/>
      <c r="M208" s="222"/>
    </row>
    <row r="209" spans="1:13" s="29" customFormat="1" ht="13" x14ac:dyDescent="0.25">
      <c r="A209" s="55"/>
      <c r="B209" s="31"/>
      <c r="C209" s="31"/>
      <c r="D209" s="222"/>
      <c r="E209" s="222"/>
      <c r="F209" s="222"/>
      <c r="G209" s="222"/>
      <c r="H209" s="222"/>
      <c r="I209" s="222"/>
      <c r="J209" s="222"/>
      <c r="K209" s="222"/>
      <c r="L209" s="222"/>
      <c r="M209" s="222"/>
    </row>
    <row r="210" spans="1:13" s="29" customFormat="1" x14ac:dyDescent="0.25">
      <c r="A210" s="147"/>
      <c r="B210" s="31"/>
      <c r="C210" s="31"/>
      <c r="D210" s="222"/>
      <c r="E210" s="222"/>
      <c r="F210" s="222"/>
      <c r="G210" s="222"/>
      <c r="H210" s="222"/>
      <c r="I210" s="222"/>
      <c r="J210" s="222"/>
      <c r="K210" s="222"/>
      <c r="L210" s="222"/>
      <c r="M210" s="222"/>
    </row>
    <row r="211" spans="1:13" s="29" customFormat="1" x14ac:dyDescent="0.25">
      <c r="A211" s="147"/>
      <c r="B211" s="31"/>
      <c r="C211" s="31"/>
      <c r="D211" s="222"/>
      <c r="E211" s="222"/>
      <c r="F211" s="222"/>
      <c r="G211" s="222"/>
      <c r="H211" s="222"/>
      <c r="I211" s="222"/>
      <c r="J211" s="222"/>
      <c r="K211" s="222"/>
      <c r="L211" s="222"/>
      <c r="M211" s="222"/>
    </row>
    <row r="212" spans="1:13" s="29" customFormat="1" x14ac:dyDescent="0.25">
      <c r="A212" s="147"/>
      <c r="B212" s="31"/>
      <c r="C212" s="31"/>
      <c r="D212" s="222"/>
      <c r="E212" s="222"/>
      <c r="F212" s="222"/>
      <c r="G212" s="222"/>
      <c r="H212" s="222"/>
      <c r="I212" s="222"/>
      <c r="J212" s="222"/>
      <c r="K212" s="222"/>
      <c r="L212" s="222"/>
      <c r="M212" s="222"/>
    </row>
    <row r="213" spans="1:13" s="29" customFormat="1" x14ac:dyDescent="0.25">
      <c r="A213" s="147"/>
      <c r="B213" s="31"/>
      <c r="C213" s="31"/>
      <c r="D213" s="222"/>
      <c r="E213" s="222"/>
      <c r="F213" s="222"/>
      <c r="G213" s="222"/>
      <c r="H213" s="222"/>
      <c r="I213" s="222"/>
      <c r="J213" s="222"/>
      <c r="K213" s="222"/>
      <c r="L213" s="222"/>
      <c r="M213" s="222"/>
    </row>
    <row r="214" spans="1:13" s="29" customFormat="1" x14ac:dyDescent="0.25">
      <c r="A214" s="147"/>
      <c r="B214" s="31"/>
      <c r="C214" s="31"/>
      <c r="D214" s="222"/>
      <c r="E214" s="222"/>
      <c r="F214" s="222"/>
      <c r="G214" s="222"/>
      <c r="H214" s="222"/>
      <c r="I214" s="222"/>
      <c r="J214" s="222"/>
      <c r="K214" s="222"/>
      <c r="L214" s="222"/>
      <c r="M214" s="222"/>
    </row>
    <row r="215" spans="1:13" s="29" customFormat="1" x14ac:dyDescent="0.25">
      <c r="A215" s="147"/>
      <c r="B215" s="31"/>
      <c r="C215" s="31"/>
      <c r="D215" s="222"/>
      <c r="E215" s="222"/>
      <c r="F215" s="222"/>
      <c r="G215" s="222"/>
      <c r="H215" s="222"/>
      <c r="I215" s="222"/>
      <c r="J215" s="222"/>
      <c r="K215" s="222"/>
      <c r="L215" s="222"/>
      <c r="M215" s="222"/>
    </row>
    <row r="216" spans="1:13" s="29" customFormat="1" x14ac:dyDescent="0.25">
      <c r="A216" s="147"/>
      <c r="B216" s="31"/>
      <c r="C216" s="31"/>
      <c r="D216" s="222"/>
      <c r="E216" s="222"/>
      <c r="F216" s="222"/>
      <c r="G216" s="222"/>
      <c r="H216" s="222"/>
      <c r="I216" s="222"/>
      <c r="J216" s="222"/>
      <c r="K216" s="222"/>
      <c r="L216" s="222"/>
      <c r="M216" s="222"/>
    </row>
    <row r="217" spans="1:13" s="29" customFormat="1" ht="13" x14ac:dyDescent="0.25">
      <c r="A217" s="55"/>
      <c r="B217" s="31"/>
      <c r="C217" s="31"/>
      <c r="D217" s="222"/>
      <c r="E217" s="222"/>
      <c r="F217" s="222"/>
      <c r="G217" s="222"/>
      <c r="H217" s="222"/>
      <c r="I217" s="222"/>
      <c r="J217" s="222"/>
      <c r="K217" s="222"/>
      <c r="L217" s="222"/>
      <c r="M217" s="222"/>
    </row>
    <row r="218" spans="1:13" s="29" customFormat="1" x14ac:dyDescent="0.25">
      <c r="A218" s="147"/>
      <c r="B218" s="31"/>
      <c r="C218" s="31"/>
      <c r="D218" s="222"/>
      <c r="E218" s="222"/>
      <c r="F218" s="222"/>
      <c r="G218" s="222"/>
      <c r="H218" s="222"/>
      <c r="I218" s="222"/>
      <c r="J218" s="222"/>
      <c r="K218" s="222"/>
      <c r="L218" s="222"/>
      <c r="M218" s="222"/>
    </row>
    <row r="219" spans="1:13" s="29" customFormat="1" x14ac:dyDescent="0.25">
      <c r="A219" s="147"/>
      <c r="B219" s="31"/>
      <c r="C219" s="31"/>
      <c r="D219" s="222"/>
      <c r="E219" s="222"/>
      <c r="F219" s="222"/>
      <c r="G219" s="222"/>
      <c r="H219" s="222"/>
      <c r="I219" s="222"/>
      <c r="J219" s="222"/>
      <c r="K219" s="222"/>
      <c r="L219" s="222"/>
      <c r="M219" s="222"/>
    </row>
    <row r="220" spans="1:13" s="29" customFormat="1" x14ac:dyDescent="0.25">
      <c r="A220" s="147"/>
      <c r="B220" s="31"/>
      <c r="C220" s="31"/>
      <c r="D220" s="222"/>
      <c r="E220" s="222"/>
      <c r="F220" s="222"/>
      <c r="G220" s="222"/>
      <c r="H220" s="222"/>
      <c r="I220" s="222"/>
      <c r="J220" s="222"/>
      <c r="K220" s="222"/>
      <c r="L220" s="222"/>
      <c r="M220" s="222"/>
    </row>
    <row r="221" spans="1:13" s="29" customFormat="1" x14ac:dyDescent="0.25">
      <c r="A221" s="147"/>
      <c r="B221" s="31"/>
      <c r="C221" s="31"/>
      <c r="D221" s="222"/>
      <c r="E221" s="222"/>
      <c r="F221" s="222"/>
      <c r="G221" s="222"/>
      <c r="H221" s="222"/>
      <c r="I221" s="222"/>
      <c r="J221" s="222"/>
      <c r="K221" s="222"/>
      <c r="L221" s="222"/>
      <c r="M221" s="222"/>
    </row>
    <row r="222" spans="1:13" s="29" customFormat="1" x14ac:dyDescent="0.25">
      <c r="A222" s="147"/>
      <c r="B222" s="31"/>
      <c r="C222" s="31"/>
      <c r="D222" s="222"/>
      <c r="E222" s="222"/>
      <c r="F222" s="222"/>
      <c r="G222" s="222"/>
      <c r="H222" s="222"/>
      <c r="I222" s="222"/>
      <c r="J222" s="222"/>
      <c r="K222" s="222"/>
      <c r="L222" s="222"/>
      <c r="M222" s="222"/>
    </row>
    <row r="223" spans="1:13" s="29" customFormat="1" x14ac:dyDescent="0.25">
      <c r="A223" s="147"/>
      <c r="B223" s="31"/>
      <c r="C223" s="31"/>
      <c r="D223" s="222"/>
      <c r="E223" s="222"/>
      <c r="F223" s="222"/>
      <c r="G223" s="222"/>
      <c r="H223" s="222"/>
      <c r="I223" s="222"/>
      <c r="J223" s="222"/>
      <c r="K223" s="222"/>
      <c r="L223" s="222"/>
      <c r="M223" s="222"/>
    </row>
    <row r="225" spans="1:13" ht="13" x14ac:dyDescent="0.25">
      <c r="A225" s="55"/>
      <c r="D225" s="222"/>
      <c r="E225" s="222"/>
      <c r="F225" s="222"/>
      <c r="G225" s="222"/>
      <c r="H225" s="222"/>
      <c r="I225" s="222"/>
      <c r="J225" s="222"/>
      <c r="K225" s="222"/>
      <c r="L225" s="222"/>
      <c r="M225" s="222"/>
    </row>
    <row r="232" spans="1:13" ht="27" customHeight="1" x14ac:dyDescent="0.25">
      <c r="D232" s="222"/>
      <c r="E232" s="222"/>
      <c r="F232" s="222"/>
      <c r="G232" s="222"/>
      <c r="H232" s="222"/>
      <c r="I232" s="222"/>
      <c r="J232" s="222"/>
      <c r="K232" s="222"/>
      <c r="L232" s="222"/>
      <c r="M232" s="222"/>
    </row>
    <row r="233" spans="1:13" s="29" customFormat="1" x14ac:dyDescent="0.25">
      <c r="A233" s="147"/>
      <c r="B233" s="31"/>
      <c r="C233" s="31"/>
      <c r="D233" s="222"/>
      <c r="E233" s="222"/>
      <c r="F233" s="222"/>
      <c r="G233" s="222"/>
      <c r="H233" s="222"/>
      <c r="I233" s="222"/>
      <c r="J233" s="222"/>
      <c r="K233" s="222"/>
      <c r="L233" s="222"/>
      <c r="M233" s="222"/>
    </row>
    <row r="234" spans="1:13" s="29" customFormat="1" x14ac:dyDescent="0.25">
      <c r="A234" s="147"/>
      <c r="B234" s="31"/>
      <c r="C234" s="31"/>
      <c r="D234" s="222"/>
      <c r="E234" s="222"/>
      <c r="F234" s="222"/>
      <c r="G234" s="222"/>
      <c r="H234" s="222"/>
      <c r="I234" s="222"/>
      <c r="J234" s="222"/>
      <c r="K234" s="222"/>
      <c r="L234" s="222"/>
      <c r="M234" s="222"/>
    </row>
    <row r="235" spans="1:13" s="29" customFormat="1" x14ac:dyDescent="0.25">
      <c r="A235" s="147"/>
      <c r="B235" s="31"/>
      <c r="C235" s="31"/>
      <c r="D235" s="222"/>
      <c r="E235" s="222"/>
      <c r="F235" s="222"/>
      <c r="G235" s="222"/>
      <c r="H235" s="222"/>
      <c r="I235" s="222"/>
      <c r="J235" s="222"/>
      <c r="K235" s="222"/>
      <c r="L235" s="222"/>
      <c r="M235" s="222"/>
    </row>
    <row r="236" spans="1:13" s="29" customFormat="1" x14ac:dyDescent="0.25">
      <c r="A236" s="147"/>
      <c r="B236" s="31"/>
      <c r="C236" s="31"/>
      <c r="D236" s="222"/>
      <c r="E236" s="222"/>
      <c r="F236" s="222"/>
      <c r="G236" s="222"/>
      <c r="H236" s="222"/>
      <c r="I236" s="222"/>
      <c r="J236" s="222"/>
      <c r="K236" s="222"/>
      <c r="L236" s="222"/>
      <c r="M236" s="222"/>
    </row>
    <row r="246" spans="1:13" x14ac:dyDescent="0.25">
      <c r="D246" s="222"/>
      <c r="E246" s="222"/>
      <c r="F246" s="222"/>
      <c r="G246" s="222"/>
      <c r="H246" s="222"/>
      <c r="I246" s="222"/>
      <c r="J246" s="222"/>
      <c r="K246" s="222"/>
      <c r="L246" s="222"/>
      <c r="M246" s="222"/>
    </row>
    <row r="256" spans="1:13" ht="13" x14ac:dyDescent="0.25">
      <c r="A256" s="55" t="s">
        <v>204</v>
      </c>
      <c r="D256" s="222"/>
      <c r="E256" s="222"/>
      <c r="F256" s="222"/>
      <c r="G256" s="222"/>
      <c r="H256" s="222"/>
      <c r="I256" s="222"/>
      <c r="J256" s="222"/>
      <c r="K256" s="222"/>
      <c r="L256" s="222"/>
      <c r="M256" s="222"/>
    </row>
    <row r="259" spans="1:13" s="29" customFormat="1" x14ac:dyDescent="0.25">
      <c r="A259" s="147"/>
      <c r="B259" s="31"/>
      <c r="C259" s="31"/>
      <c r="D259" s="222"/>
      <c r="E259" s="222"/>
      <c r="F259" s="222"/>
      <c r="G259" s="222"/>
      <c r="H259" s="222"/>
      <c r="I259" s="222"/>
      <c r="J259" s="222"/>
      <c r="K259" s="222"/>
      <c r="L259" s="222"/>
      <c r="M259" s="222"/>
    </row>
    <row r="262" spans="1:13" ht="12.75" customHeight="1" x14ac:dyDescent="0.25">
      <c r="D262" s="222"/>
      <c r="E262" s="222"/>
      <c r="F262" s="222"/>
      <c r="G262" s="222"/>
      <c r="H262" s="222"/>
      <c r="I262" s="222"/>
      <c r="J262" s="222"/>
      <c r="K262" s="222"/>
      <c r="L262" s="222"/>
      <c r="M262" s="222"/>
    </row>
    <row r="263" spans="1:13" x14ac:dyDescent="0.25">
      <c r="D263" s="222"/>
      <c r="E263" s="222"/>
      <c r="F263" s="222"/>
      <c r="G263" s="222"/>
      <c r="H263" s="222"/>
      <c r="I263" s="222"/>
      <c r="J263" s="222"/>
      <c r="K263" s="222"/>
      <c r="L263" s="222"/>
      <c r="M263" s="222"/>
    </row>
    <row r="264" spans="1:13" x14ac:dyDescent="0.25">
      <c r="D264" s="222"/>
      <c r="E264" s="222"/>
      <c r="F264" s="222"/>
      <c r="G264" s="222"/>
      <c r="H264" s="222"/>
      <c r="I264" s="222"/>
      <c r="J264" s="222"/>
      <c r="K264" s="222"/>
      <c r="L264" s="222"/>
      <c r="M264" s="222"/>
    </row>
    <row r="268" spans="1:13" ht="27" customHeight="1" x14ac:dyDescent="0.25">
      <c r="D268" s="222"/>
      <c r="E268" s="222"/>
      <c r="F268" s="222"/>
      <c r="G268" s="222"/>
      <c r="H268" s="222"/>
      <c r="I268" s="222"/>
      <c r="J268" s="222"/>
      <c r="K268" s="222"/>
      <c r="L268" s="222"/>
      <c r="M268" s="222"/>
    </row>
    <row r="269" spans="1:13" s="29" customFormat="1" x14ac:dyDescent="0.25">
      <c r="A269" s="147"/>
      <c r="B269" s="31"/>
      <c r="C269" s="31"/>
      <c r="D269" s="222"/>
      <c r="E269" s="222"/>
      <c r="F269" s="222"/>
      <c r="G269" s="222"/>
      <c r="H269" s="222"/>
      <c r="I269" s="222"/>
      <c r="J269" s="222"/>
      <c r="K269" s="222"/>
      <c r="L269" s="222"/>
      <c r="M269" s="222"/>
    </row>
    <row r="270" spans="1:13" s="29" customFormat="1" x14ac:dyDescent="0.25">
      <c r="A270" s="147"/>
      <c r="B270" s="31"/>
      <c r="C270" s="31"/>
      <c r="D270" s="222"/>
      <c r="E270" s="222"/>
      <c r="F270" s="222"/>
      <c r="G270" s="222"/>
      <c r="H270" s="222"/>
      <c r="I270" s="222"/>
      <c r="J270" s="222"/>
      <c r="K270" s="222"/>
      <c r="L270" s="222"/>
      <c r="M270" s="222"/>
    </row>
    <row r="271" spans="1:13" s="29" customFormat="1" x14ac:dyDescent="0.25">
      <c r="A271" s="147"/>
      <c r="B271" s="31"/>
      <c r="C271" s="31"/>
      <c r="D271" s="222"/>
      <c r="E271" s="222"/>
      <c r="F271" s="222"/>
      <c r="G271" s="222"/>
      <c r="H271" s="222"/>
      <c r="I271" s="222"/>
      <c r="J271" s="222"/>
      <c r="K271" s="222"/>
      <c r="L271" s="222"/>
      <c r="M271" s="222"/>
    </row>
    <row r="272" spans="1:13" s="29" customFormat="1" x14ac:dyDescent="0.25">
      <c r="A272" s="147"/>
      <c r="B272" s="31"/>
      <c r="C272" s="31"/>
      <c r="D272" s="222"/>
      <c r="E272" s="222"/>
      <c r="F272" s="222"/>
      <c r="G272" s="222"/>
      <c r="H272" s="222"/>
      <c r="I272" s="222"/>
      <c r="J272" s="222"/>
      <c r="K272" s="222"/>
      <c r="L272" s="222"/>
      <c r="M272" s="222"/>
    </row>
    <row r="273" spans="1:13" s="29" customFormat="1" x14ac:dyDescent="0.25">
      <c r="A273" s="147"/>
      <c r="B273" s="31"/>
      <c r="C273" s="31"/>
      <c r="D273" s="222"/>
      <c r="E273" s="222"/>
      <c r="F273" s="222"/>
      <c r="G273" s="222"/>
      <c r="H273" s="222"/>
      <c r="I273" s="222"/>
      <c r="J273" s="222"/>
      <c r="K273" s="222"/>
      <c r="L273" s="222"/>
      <c r="M273" s="222"/>
    </row>
    <row r="274" spans="1:13" s="29" customFormat="1" x14ac:dyDescent="0.25">
      <c r="A274" s="147"/>
      <c r="B274" s="31"/>
      <c r="C274" s="31"/>
      <c r="D274" s="222"/>
      <c r="E274" s="222"/>
      <c r="F274" s="222"/>
      <c r="G274" s="222"/>
      <c r="H274" s="222"/>
      <c r="I274" s="222"/>
      <c r="J274" s="222"/>
      <c r="K274" s="222"/>
      <c r="L274" s="222"/>
      <c r="M274" s="222"/>
    </row>
    <row r="275" spans="1:13" s="29" customFormat="1" x14ac:dyDescent="0.25">
      <c r="A275" s="147"/>
      <c r="B275" s="31"/>
      <c r="C275" s="31"/>
      <c r="D275" s="222"/>
      <c r="E275" s="222"/>
      <c r="F275" s="222"/>
      <c r="G275" s="222"/>
      <c r="H275" s="222"/>
      <c r="I275" s="222"/>
      <c r="J275" s="222"/>
      <c r="K275" s="222"/>
      <c r="L275" s="222"/>
      <c r="M275" s="222"/>
    </row>
    <row r="276" spans="1:13" s="29" customFormat="1" x14ac:dyDescent="0.25">
      <c r="A276" s="147"/>
      <c r="B276" s="31"/>
      <c r="C276" s="31"/>
      <c r="D276" s="222"/>
      <c r="E276" s="222"/>
      <c r="F276" s="222"/>
      <c r="G276" s="222"/>
      <c r="H276" s="222"/>
      <c r="I276" s="222"/>
      <c r="J276" s="222"/>
      <c r="K276" s="222"/>
      <c r="L276" s="222"/>
      <c r="M276" s="222"/>
    </row>
    <row r="277" spans="1:13" s="29" customFormat="1" x14ac:dyDescent="0.25">
      <c r="A277" s="147"/>
      <c r="B277" s="31"/>
      <c r="C277" s="31"/>
      <c r="D277" s="222"/>
      <c r="E277" s="222"/>
      <c r="F277" s="222"/>
      <c r="G277" s="222"/>
      <c r="H277" s="222"/>
      <c r="I277" s="222"/>
      <c r="J277" s="222"/>
      <c r="K277" s="222"/>
      <c r="L277" s="222"/>
      <c r="M277" s="222"/>
    </row>
    <row r="278" spans="1:13" s="29" customFormat="1" x14ac:dyDescent="0.25">
      <c r="A278" s="147"/>
      <c r="B278" s="31"/>
      <c r="C278" s="31"/>
      <c r="D278" s="222"/>
      <c r="E278" s="222"/>
      <c r="F278" s="222"/>
      <c r="G278" s="222"/>
      <c r="H278" s="222"/>
      <c r="I278" s="222"/>
      <c r="J278" s="222"/>
      <c r="K278" s="222"/>
      <c r="L278" s="222"/>
      <c r="M278" s="222"/>
    </row>
    <row r="279" spans="1:13" s="29" customFormat="1" x14ac:dyDescent="0.25">
      <c r="A279" s="147"/>
      <c r="B279" s="31"/>
      <c r="C279" s="31"/>
      <c r="D279" s="222"/>
      <c r="E279" s="222"/>
      <c r="F279" s="222"/>
      <c r="G279" s="222"/>
      <c r="H279" s="222"/>
      <c r="I279" s="222"/>
      <c r="J279" s="222"/>
      <c r="K279" s="222"/>
      <c r="L279" s="222"/>
      <c r="M279" s="222"/>
    </row>
    <row r="280" spans="1:13" s="29" customFormat="1" x14ac:dyDescent="0.25">
      <c r="A280" s="147"/>
      <c r="B280" s="31"/>
      <c r="C280" s="31"/>
      <c r="D280" s="222"/>
      <c r="E280" s="222"/>
      <c r="F280" s="222"/>
      <c r="G280" s="222"/>
      <c r="H280" s="222"/>
      <c r="I280" s="222"/>
      <c r="J280" s="222"/>
      <c r="K280" s="222"/>
      <c r="L280" s="222"/>
      <c r="M280" s="222"/>
    </row>
    <row r="281" spans="1:13" s="29" customFormat="1" x14ac:dyDescent="0.25">
      <c r="A281" s="147"/>
      <c r="B281" s="31"/>
      <c r="C281" s="31"/>
      <c r="D281" s="222"/>
      <c r="E281" s="222"/>
      <c r="F281" s="222"/>
      <c r="G281" s="222"/>
      <c r="H281" s="222"/>
      <c r="I281" s="222"/>
      <c r="J281" s="222"/>
      <c r="K281" s="222"/>
      <c r="L281" s="222"/>
      <c r="M281" s="222"/>
    </row>
    <row r="282" spans="1:13" s="29" customFormat="1" x14ac:dyDescent="0.25">
      <c r="A282" s="147"/>
      <c r="B282" s="31"/>
      <c r="C282" s="31"/>
      <c r="D282" s="222"/>
      <c r="E282" s="222"/>
      <c r="F282" s="222"/>
      <c r="G282" s="222"/>
      <c r="H282" s="222"/>
      <c r="I282" s="222"/>
      <c r="J282" s="222"/>
      <c r="K282" s="222"/>
      <c r="L282" s="222"/>
      <c r="M282" s="222"/>
    </row>
    <row r="283" spans="1:13" s="29" customFormat="1" x14ac:dyDescent="0.25">
      <c r="A283" s="147"/>
      <c r="B283" s="31"/>
      <c r="C283" s="31"/>
      <c r="D283" s="222"/>
      <c r="E283" s="222"/>
      <c r="F283" s="222"/>
      <c r="G283" s="222"/>
      <c r="H283" s="222"/>
      <c r="I283" s="222"/>
      <c r="J283" s="222"/>
      <c r="K283" s="222"/>
      <c r="L283" s="222"/>
      <c r="M283" s="222"/>
    </row>
    <row r="284" spans="1:13" s="29" customFormat="1" x14ac:dyDescent="0.25">
      <c r="A284" s="147"/>
      <c r="B284" s="31"/>
      <c r="C284" s="31"/>
      <c r="D284" s="222"/>
      <c r="E284" s="222"/>
      <c r="F284" s="222"/>
      <c r="G284" s="222"/>
      <c r="H284" s="222"/>
      <c r="I284" s="222"/>
      <c r="J284" s="222"/>
      <c r="K284" s="222"/>
      <c r="L284" s="222"/>
      <c r="M284" s="222"/>
    </row>
    <row r="285" spans="1:13" s="29" customFormat="1" x14ac:dyDescent="0.25">
      <c r="A285" s="147"/>
      <c r="B285" s="31"/>
      <c r="C285" s="31"/>
      <c r="D285" s="222"/>
      <c r="E285" s="222"/>
      <c r="F285" s="222"/>
      <c r="G285" s="222"/>
      <c r="H285" s="222"/>
      <c r="I285" s="222"/>
      <c r="J285" s="222"/>
      <c r="K285" s="222"/>
      <c r="L285" s="222"/>
      <c r="M285" s="222"/>
    </row>
    <row r="286" spans="1:13" s="29" customFormat="1" x14ac:dyDescent="0.25">
      <c r="A286" s="147"/>
      <c r="B286" s="31"/>
      <c r="C286" s="31"/>
      <c r="D286" s="222"/>
      <c r="E286" s="222"/>
      <c r="F286" s="222"/>
      <c r="G286" s="222"/>
      <c r="H286" s="222"/>
      <c r="I286" s="222"/>
      <c r="J286" s="222"/>
      <c r="K286" s="222"/>
      <c r="L286" s="222"/>
      <c r="M286" s="222"/>
    </row>
    <row r="287" spans="1:13" s="29" customFormat="1" x14ac:dyDescent="0.25">
      <c r="A287" s="147"/>
      <c r="B287" s="31"/>
      <c r="C287" s="31"/>
      <c r="D287" s="222"/>
      <c r="E287" s="222"/>
      <c r="F287" s="222"/>
      <c r="G287" s="222"/>
      <c r="H287" s="222"/>
      <c r="I287" s="222"/>
      <c r="J287" s="222"/>
      <c r="K287" s="222"/>
      <c r="L287" s="222"/>
      <c r="M287" s="222"/>
    </row>
    <row r="288" spans="1:13" s="29" customFormat="1" x14ac:dyDescent="0.25">
      <c r="A288" s="147"/>
      <c r="B288" s="31"/>
      <c r="C288" s="31"/>
      <c r="D288" s="222"/>
      <c r="E288" s="222"/>
      <c r="F288" s="222"/>
      <c r="G288" s="222"/>
      <c r="H288" s="222"/>
      <c r="I288" s="222"/>
      <c r="J288" s="222"/>
      <c r="K288" s="222"/>
      <c r="L288" s="222"/>
      <c r="M288" s="222"/>
    </row>
    <row r="289" spans="1:13" s="29" customFormat="1" x14ac:dyDescent="0.25">
      <c r="A289" s="147"/>
      <c r="B289" s="31"/>
      <c r="C289" s="31"/>
      <c r="D289" s="222"/>
      <c r="E289" s="222"/>
      <c r="F289" s="222"/>
      <c r="G289" s="222"/>
      <c r="H289" s="222"/>
      <c r="I289" s="222"/>
      <c r="J289" s="222"/>
      <c r="K289" s="222"/>
      <c r="L289" s="222"/>
      <c r="M289" s="222"/>
    </row>
    <row r="290" spans="1:13" s="29" customFormat="1" x14ac:dyDescent="0.25">
      <c r="A290" s="147"/>
      <c r="B290" s="31"/>
      <c r="C290" s="31"/>
      <c r="D290" s="222"/>
      <c r="E290" s="222"/>
      <c r="F290" s="222"/>
      <c r="G290" s="222"/>
      <c r="H290" s="222"/>
      <c r="I290" s="222"/>
      <c r="J290" s="222"/>
      <c r="K290" s="222"/>
      <c r="L290" s="222"/>
      <c r="M290" s="222"/>
    </row>
    <row r="291" spans="1:13" s="29" customFormat="1" x14ac:dyDescent="0.25">
      <c r="A291" s="147"/>
      <c r="B291" s="31"/>
      <c r="C291" s="31"/>
      <c r="D291" s="222"/>
      <c r="E291" s="222"/>
      <c r="F291" s="222"/>
      <c r="G291" s="222"/>
      <c r="H291" s="222"/>
      <c r="I291" s="222"/>
      <c r="J291" s="222"/>
      <c r="K291" s="222"/>
      <c r="L291" s="222"/>
      <c r="M291" s="222"/>
    </row>
    <row r="292" spans="1:13" s="29" customFormat="1" ht="76.5" customHeight="1" x14ac:dyDescent="0.25">
      <c r="A292" s="147"/>
      <c r="B292" s="31"/>
      <c r="C292" s="31"/>
      <c r="D292" s="222"/>
      <c r="E292" s="222"/>
      <c r="F292" s="222"/>
      <c r="G292" s="222"/>
      <c r="H292" s="222"/>
      <c r="I292" s="222"/>
      <c r="J292" s="222"/>
      <c r="K292" s="222"/>
      <c r="L292" s="222"/>
      <c r="M292" s="222"/>
    </row>
    <row r="293" spans="1:13" s="29" customFormat="1" x14ac:dyDescent="0.25">
      <c r="A293" s="147"/>
      <c r="B293" s="31"/>
      <c r="C293" s="31"/>
      <c r="D293" s="222"/>
      <c r="E293" s="222"/>
      <c r="F293" s="222"/>
      <c r="G293" s="222"/>
      <c r="H293" s="222"/>
      <c r="I293" s="222"/>
      <c r="J293" s="222"/>
      <c r="K293" s="222"/>
      <c r="L293" s="222"/>
      <c r="M293" s="222"/>
    </row>
    <row r="294" spans="1:13" x14ac:dyDescent="0.25">
      <c r="D294" s="222"/>
      <c r="E294" s="222"/>
      <c r="F294" s="222"/>
      <c r="G294" s="222"/>
      <c r="H294" s="222"/>
      <c r="I294" s="222"/>
      <c r="J294" s="222"/>
      <c r="K294" s="222"/>
      <c r="L294" s="222"/>
      <c r="M294" s="222"/>
    </row>
    <row r="295" spans="1:13" x14ac:dyDescent="0.25">
      <c r="D295" s="222"/>
      <c r="E295" s="222"/>
      <c r="F295" s="222"/>
      <c r="G295" s="222"/>
      <c r="H295" s="222"/>
      <c r="I295" s="222"/>
      <c r="J295" s="222"/>
      <c r="K295" s="222"/>
      <c r="L295" s="222"/>
      <c r="M295" s="222"/>
    </row>
    <row r="296" spans="1:13" x14ac:dyDescent="0.25">
      <c r="D296" s="222"/>
      <c r="E296" s="222"/>
      <c r="F296" s="222"/>
      <c r="G296" s="222"/>
      <c r="H296" s="222"/>
      <c r="I296" s="222"/>
      <c r="J296" s="222"/>
      <c r="K296" s="222"/>
      <c r="L296" s="222"/>
      <c r="M296" s="222"/>
    </row>
    <row r="298" spans="1:13" ht="31.4" customHeight="1" x14ac:dyDescent="0.25">
      <c r="D298" s="222"/>
      <c r="E298" s="222"/>
      <c r="F298" s="222"/>
      <c r="G298" s="222"/>
      <c r="H298" s="222"/>
      <c r="I298" s="222"/>
      <c r="J298" s="222"/>
      <c r="K298" s="222"/>
      <c r="L298" s="222"/>
      <c r="M298" s="222"/>
    </row>
    <row r="305" spans="1:13" s="29" customFormat="1" x14ac:dyDescent="0.25">
      <c r="A305" s="147"/>
      <c r="B305" s="31"/>
      <c r="C305" s="31"/>
      <c r="D305" s="222"/>
      <c r="E305" s="222"/>
      <c r="F305" s="222"/>
      <c r="G305" s="222"/>
      <c r="H305" s="222"/>
      <c r="I305" s="222"/>
      <c r="J305" s="222"/>
      <c r="K305" s="222"/>
      <c r="L305" s="222"/>
      <c r="M305" s="222"/>
    </row>
    <row r="306" spans="1:13" s="29" customFormat="1" x14ac:dyDescent="0.25">
      <c r="A306" s="147"/>
      <c r="B306" s="31"/>
      <c r="C306" s="31"/>
      <c r="D306" s="222"/>
      <c r="E306" s="222"/>
      <c r="F306" s="222"/>
      <c r="G306" s="222"/>
      <c r="H306" s="222"/>
      <c r="I306" s="222"/>
      <c r="J306" s="222"/>
      <c r="K306" s="222"/>
      <c r="L306" s="222"/>
      <c r="M306" s="222"/>
    </row>
    <row r="307" spans="1:13" s="29" customFormat="1" x14ac:dyDescent="0.25">
      <c r="A307" s="147"/>
      <c r="B307" s="31"/>
      <c r="C307" s="31"/>
      <c r="D307" s="222"/>
      <c r="E307" s="222"/>
      <c r="F307" s="222"/>
      <c r="G307" s="222"/>
      <c r="H307" s="222"/>
      <c r="I307" s="222"/>
      <c r="J307" s="222"/>
      <c r="K307" s="222"/>
      <c r="L307" s="222"/>
      <c r="M307" s="222"/>
    </row>
    <row r="308" spans="1:13" s="29" customFormat="1" x14ac:dyDescent="0.25">
      <c r="A308" s="147"/>
      <c r="B308" s="31"/>
      <c r="C308" s="31"/>
      <c r="D308" s="222"/>
      <c r="E308" s="222"/>
      <c r="F308" s="222"/>
      <c r="G308" s="222"/>
      <c r="H308" s="222"/>
      <c r="I308" s="222"/>
      <c r="J308" s="222"/>
      <c r="K308" s="222"/>
      <c r="L308" s="222"/>
      <c r="M308" s="222"/>
    </row>
    <row r="309" spans="1:13" s="29" customFormat="1" x14ac:dyDescent="0.25">
      <c r="A309" s="147"/>
      <c r="B309" s="31"/>
      <c r="C309" s="31"/>
      <c r="D309" s="222"/>
      <c r="E309" s="222"/>
      <c r="F309" s="222"/>
      <c r="G309" s="222"/>
      <c r="H309" s="222"/>
      <c r="I309" s="222"/>
      <c r="J309" s="222"/>
      <c r="K309" s="222"/>
      <c r="L309" s="222"/>
      <c r="M309" s="222"/>
    </row>
    <row r="310" spans="1:13" s="29" customFormat="1" x14ac:dyDescent="0.25">
      <c r="A310" s="147"/>
      <c r="B310" s="31"/>
      <c r="C310" s="31"/>
      <c r="D310" s="222"/>
      <c r="E310" s="222"/>
      <c r="F310" s="222"/>
      <c r="G310" s="222"/>
      <c r="H310" s="222"/>
      <c r="I310" s="222"/>
      <c r="J310" s="222"/>
      <c r="K310" s="222"/>
      <c r="L310" s="222"/>
      <c r="M310" s="222"/>
    </row>
    <row r="311" spans="1:13" s="29" customFormat="1" x14ac:dyDescent="0.25">
      <c r="A311" s="147"/>
      <c r="B311" s="31"/>
      <c r="C311" s="31"/>
      <c r="D311" s="222"/>
      <c r="E311" s="222"/>
      <c r="F311" s="222"/>
      <c r="G311" s="222"/>
      <c r="H311" s="222"/>
      <c r="I311" s="222"/>
      <c r="J311" s="222"/>
      <c r="K311" s="222"/>
      <c r="L311" s="222"/>
      <c r="M311" s="222"/>
    </row>
    <row r="312" spans="1:13" s="29" customFormat="1" x14ac:dyDescent="0.25">
      <c r="A312" s="147"/>
      <c r="B312" s="31"/>
      <c r="C312" s="31"/>
      <c r="D312" s="222"/>
      <c r="E312" s="222"/>
      <c r="F312" s="222"/>
      <c r="G312" s="222"/>
      <c r="H312" s="222"/>
      <c r="I312" s="222"/>
      <c r="J312" s="222"/>
      <c r="K312" s="222"/>
      <c r="L312" s="222"/>
      <c r="M312" s="222"/>
    </row>
    <row r="313" spans="1:13" s="29" customFormat="1" x14ac:dyDescent="0.25">
      <c r="A313" s="147"/>
      <c r="B313" s="31"/>
      <c r="C313" s="31"/>
      <c r="D313" s="222"/>
      <c r="E313" s="222"/>
      <c r="F313" s="222"/>
      <c r="G313" s="222"/>
      <c r="H313" s="222"/>
      <c r="I313" s="222"/>
      <c r="J313" s="222"/>
      <c r="K313" s="222"/>
      <c r="L313" s="222"/>
      <c r="M313" s="222"/>
    </row>
    <row r="314" spans="1:13" s="29" customFormat="1" x14ac:dyDescent="0.25">
      <c r="A314" s="147"/>
      <c r="B314" s="31"/>
      <c r="C314" s="31"/>
      <c r="D314" s="222"/>
      <c r="E314" s="222"/>
      <c r="F314" s="222"/>
      <c r="G314" s="222"/>
      <c r="H314" s="222"/>
      <c r="I314" s="222"/>
      <c r="J314" s="222"/>
      <c r="K314" s="222"/>
      <c r="L314" s="222"/>
      <c r="M314" s="222"/>
    </row>
    <row r="315" spans="1:13" s="29" customFormat="1" x14ac:dyDescent="0.25">
      <c r="A315" s="147"/>
      <c r="B315" s="31"/>
      <c r="C315" s="31"/>
      <c r="D315" s="222"/>
      <c r="E315" s="222"/>
      <c r="F315" s="222"/>
      <c r="G315" s="222"/>
      <c r="H315" s="222"/>
      <c r="I315" s="222"/>
      <c r="J315" s="222"/>
      <c r="K315" s="222"/>
      <c r="L315" s="222"/>
      <c r="M315" s="222"/>
    </row>
    <row r="316" spans="1:13" s="29" customFormat="1" x14ac:dyDescent="0.25">
      <c r="A316" s="147"/>
      <c r="B316" s="31"/>
      <c r="C316" s="31"/>
      <c r="D316" s="222"/>
      <c r="E316" s="222"/>
      <c r="F316" s="222"/>
      <c r="G316" s="222"/>
      <c r="H316" s="222"/>
      <c r="I316" s="222"/>
      <c r="J316" s="222"/>
      <c r="K316" s="222"/>
      <c r="L316" s="222"/>
      <c r="M316" s="222"/>
    </row>
    <row r="317" spans="1:13" s="29" customFormat="1" x14ac:dyDescent="0.25">
      <c r="A317" s="147"/>
      <c r="B317" s="31"/>
      <c r="C317" s="31"/>
      <c r="D317" s="222"/>
      <c r="E317" s="222"/>
      <c r="F317" s="222"/>
      <c r="G317" s="222"/>
      <c r="H317" s="222"/>
      <c r="I317" s="222"/>
      <c r="J317" s="222"/>
      <c r="K317" s="222"/>
      <c r="L317" s="222"/>
      <c r="M317" s="222"/>
    </row>
    <row r="318" spans="1:13" s="29" customFormat="1" x14ac:dyDescent="0.25">
      <c r="A318" s="147"/>
      <c r="B318" s="31"/>
      <c r="C318" s="31"/>
      <c r="D318" s="222"/>
      <c r="E318" s="222"/>
      <c r="F318" s="222"/>
      <c r="G318" s="222"/>
      <c r="H318" s="222"/>
      <c r="I318" s="222"/>
      <c r="J318" s="222"/>
      <c r="K318" s="222"/>
      <c r="L318" s="222"/>
      <c r="M318" s="222"/>
    </row>
    <row r="319" spans="1:13" s="29" customFormat="1" x14ac:dyDescent="0.25">
      <c r="A319" s="147"/>
      <c r="B319" s="31"/>
      <c r="C319" s="31"/>
      <c r="D319" s="222"/>
      <c r="E319" s="222"/>
      <c r="F319" s="222"/>
      <c r="G319" s="222"/>
      <c r="H319" s="222"/>
      <c r="I319" s="222"/>
      <c r="J319" s="222"/>
      <c r="K319" s="222"/>
      <c r="L319" s="222"/>
      <c r="M319" s="222"/>
    </row>
    <row r="320" spans="1:13" s="29" customFormat="1" x14ac:dyDescent="0.25">
      <c r="A320" s="147"/>
      <c r="B320" s="31"/>
      <c r="C320" s="31"/>
      <c r="D320" s="222"/>
      <c r="E320" s="222"/>
      <c r="F320" s="222"/>
      <c r="G320" s="222"/>
      <c r="H320" s="222"/>
      <c r="I320" s="222"/>
      <c r="J320" s="222"/>
      <c r="K320" s="222"/>
      <c r="L320" s="222"/>
      <c r="M320" s="222"/>
    </row>
    <row r="321" spans="1:13" s="29" customFormat="1" x14ac:dyDescent="0.25">
      <c r="A321" s="147"/>
      <c r="B321" s="31"/>
      <c r="C321" s="31"/>
      <c r="D321" s="222"/>
      <c r="E321" s="222"/>
      <c r="F321" s="222"/>
      <c r="G321" s="222"/>
      <c r="H321" s="222"/>
      <c r="I321" s="222"/>
      <c r="J321" s="222"/>
      <c r="K321" s="222"/>
      <c r="L321" s="222"/>
      <c r="M321" s="222"/>
    </row>
    <row r="322" spans="1:13" s="29" customFormat="1" x14ac:dyDescent="0.25">
      <c r="A322" s="147"/>
      <c r="B322" s="31"/>
      <c r="C322" s="31"/>
      <c r="D322" s="222"/>
      <c r="E322" s="222"/>
      <c r="F322" s="222"/>
      <c r="G322" s="222"/>
      <c r="H322" s="222"/>
      <c r="I322" s="222"/>
      <c r="J322" s="222"/>
      <c r="K322" s="222"/>
      <c r="L322" s="222"/>
      <c r="M322" s="222"/>
    </row>
    <row r="323" spans="1:13" s="29" customFormat="1" x14ac:dyDescent="0.25">
      <c r="A323" s="147"/>
      <c r="B323" s="31"/>
      <c r="C323" s="31"/>
      <c r="D323" s="222"/>
      <c r="E323" s="222"/>
      <c r="F323" s="222"/>
      <c r="G323" s="222"/>
      <c r="H323" s="222"/>
      <c r="I323" s="222"/>
      <c r="J323" s="222"/>
      <c r="K323" s="222"/>
      <c r="L323" s="222"/>
      <c r="M323" s="222"/>
    </row>
    <row r="324" spans="1:13" s="29" customFormat="1" x14ac:dyDescent="0.25">
      <c r="A324" s="147"/>
      <c r="B324" s="31"/>
      <c r="C324" s="31"/>
      <c r="D324" s="222"/>
      <c r="E324" s="222"/>
      <c r="F324" s="222"/>
      <c r="G324" s="222"/>
      <c r="H324" s="222"/>
      <c r="I324" s="222"/>
      <c r="J324" s="222"/>
      <c r="K324" s="222"/>
      <c r="L324" s="222"/>
      <c r="M324" s="222"/>
    </row>
    <row r="325" spans="1:13" s="29" customFormat="1" x14ac:dyDescent="0.25">
      <c r="A325" s="147"/>
      <c r="B325" s="31"/>
      <c r="C325" s="31"/>
      <c r="D325" s="222"/>
      <c r="E325" s="222"/>
      <c r="F325" s="222"/>
      <c r="G325" s="222"/>
      <c r="H325" s="222"/>
      <c r="I325" s="222"/>
      <c r="J325" s="222"/>
      <c r="K325" s="222"/>
      <c r="L325" s="222"/>
      <c r="M325" s="222"/>
    </row>
    <row r="326" spans="1:13" s="29" customFormat="1" x14ac:dyDescent="0.25">
      <c r="A326" s="147"/>
      <c r="B326" s="31"/>
      <c r="C326" s="31"/>
      <c r="D326" s="222"/>
      <c r="E326" s="222"/>
      <c r="F326" s="222"/>
      <c r="G326" s="222"/>
      <c r="H326" s="222"/>
      <c r="I326" s="222"/>
      <c r="J326" s="222"/>
      <c r="K326" s="222"/>
      <c r="L326" s="222"/>
      <c r="M326" s="222"/>
    </row>
    <row r="327" spans="1:13" s="29" customFormat="1" x14ac:dyDescent="0.25">
      <c r="A327" s="147"/>
      <c r="B327" s="31"/>
      <c r="C327" s="31"/>
      <c r="D327" s="222"/>
      <c r="E327" s="222"/>
      <c r="F327" s="222"/>
      <c r="G327" s="222"/>
      <c r="H327" s="222"/>
      <c r="I327" s="222"/>
      <c r="J327" s="222"/>
      <c r="K327" s="222"/>
      <c r="L327" s="222"/>
      <c r="M327" s="222"/>
    </row>
    <row r="328" spans="1:13" s="29" customFormat="1" x14ac:dyDescent="0.25">
      <c r="A328" s="147"/>
      <c r="B328" s="31"/>
      <c r="C328" s="31"/>
      <c r="D328" s="222"/>
      <c r="E328" s="222"/>
      <c r="F328" s="222"/>
      <c r="G328" s="222"/>
      <c r="H328" s="222"/>
      <c r="I328" s="222"/>
      <c r="J328" s="222"/>
      <c r="K328" s="222"/>
      <c r="L328" s="222"/>
      <c r="M328" s="222"/>
    </row>
    <row r="329" spans="1:13" s="29" customFormat="1" x14ac:dyDescent="0.25">
      <c r="A329" s="147"/>
      <c r="B329" s="31"/>
      <c r="C329" s="31"/>
      <c r="D329" s="222"/>
      <c r="E329" s="222"/>
      <c r="F329" s="222"/>
      <c r="G329" s="222"/>
      <c r="H329" s="222"/>
      <c r="I329" s="222"/>
      <c r="J329" s="222"/>
      <c r="K329" s="222"/>
      <c r="L329" s="222"/>
      <c r="M329" s="222"/>
    </row>
  </sheetData>
  <mergeCells count="3">
    <mergeCell ref="C3:G3"/>
    <mergeCell ref="C2:M2"/>
    <mergeCell ref="C4:M4"/>
  </mergeCells>
  <phoneticPr fontId="12" type="noConversion"/>
  <printOptions horizontalCentered="1"/>
  <pageMargins left="0" right="0" top="0.74803149606299213" bottom="0.74803149606299213" header="0.31496062992125984" footer="0.31496062992125984"/>
  <pageSetup paperSize="9" scale="80" firstPageNumber="2" fitToHeight="0" orientation="portrait" r:id="rId1"/>
  <headerFooter alignWithMargins="0"/>
  <rowBreaks count="7" manualBreakCount="7">
    <brk id="25" max="13" man="1"/>
    <brk id="77" max="13" man="1"/>
    <brk id="136" max="13" man="1"/>
    <brk id="196" max="13" man="1"/>
    <brk id="244" max="13" man="1"/>
    <brk id="293" max="13" man="1"/>
    <brk id="329"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pageSetUpPr fitToPage="1"/>
  </sheetPr>
  <dimension ref="A1:O401"/>
  <sheetViews>
    <sheetView showGridLines="0" view="pageBreakPreview" zoomScale="115" zoomScaleNormal="90" zoomScaleSheetLayoutView="115" workbookViewId="0"/>
  </sheetViews>
  <sheetFormatPr defaultColWidth="9.1796875" defaultRowHeight="12.5" x14ac:dyDescent="0.25"/>
  <cols>
    <col min="1" max="1" width="8.90625" style="144" customWidth="1"/>
    <col min="2" max="2" width="1.1796875" style="31" customWidth="1"/>
    <col min="3" max="3" width="64.54296875" style="9" customWidth="1"/>
    <col min="4" max="4" width="9.81640625" style="9" hidden="1" customWidth="1"/>
    <col min="5" max="8" width="10.54296875" style="7" customWidth="1"/>
    <col min="9" max="9" width="10.54296875" style="3" customWidth="1"/>
    <col min="10" max="10" width="10.81640625" style="3" customWidth="1"/>
    <col min="11" max="11" width="10.54296875" style="3" bestFit="1" customWidth="1"/>
    <col min="12" max="14" width="9.1796875" style="3"/>
    <col min="15" max="15" width="9.1796875" style="29"/>
    <col min="16" max="16" width="14" style="3" customWidth="1"/>
    <col min="17" max="16384" width="9.1796875" style="3"/>
  </cols>
  <sheetData>
    <row r="1" spans="1:15" ht="18" customHeight="1" x14ac:dyDescent="0.25">
      <c r="A1" s="55"/>
      <c r="B1" s="55"/>
      <c r="C1" s="378" t="s">
        <v>8</v>
      </c>
      <c r="D1" s="22"/>
      <c r="E1" s="4"/>
      <c r="F1" s="4"/>
      <c r="G1" s="4"/>
      <c r="H1" s="4"/>
      <c r="I1" s="222"/>
      <c r="J1" s="222"/>
      <c r="K1" s="222"/>
      <c r="L1" s="222"/>
      <c r="M1" s="222"/>
      <c r="N1" s="222"/>
      <c r="O1" s="222"/>
    </row>
    <row r="2" spans="1:15" s="8" customFormat="1" x14ac:dyDescent="0.25">
      <c r="A2" s="143"/>
      <c r="B2" s="31"/>
      <c r="C2" s="11"/>
      <c r="D2" s="11"/>
      <c r="E2" s="11"/>
      <c r="F2" s="11"/>
      <c r="G2" s="11"/>
      <c r="H2" s="11"/>
      <c r="I2" s="70"/>
      <c r="J2" s="70"/>
      <c r="K2" s="70"/>
      <c r="L2" s="70"/>
      <c r="M2" s="70"/>
      <c r="N2" s="70"/>
      <c r="O2" s="70"/>
    </row>
    <row r="3" spans="1:15" s="8" customFormat="1" ht="45" customHeight="1" x14ac:dyDescent="0.25">
      <c r="A3" s="143"/>
      <c r="B3" s="31"/>
      <c r="C3" s="479" t="str">
        <f>"This section presents information in regard to the Financial Plan Statements for the 10 years from "&amp;'Cover Page'!AJ2&amp;"."</f>
        <v>This section presents information in regard to the Financial Plan Statements for the 10 years from 2023/24 to 2032/33.</v>
      </c>
      <c r="D3" s="479"/>
      <c r="E3" s="479"/>
      <c r="F3" s="479"/>
      <c r="G3" s="479"/>
      <c r="H3" s="479"/>
      <c r="I3" s="70"/>
      <c r="J3" s="70"/>
      <c r="K3" s="70"/>
      <c r="L3" s="70"/>
      <c r="M3" s="70"/>
      <c r="N3" s="70"/>
      <c r="O3" s="70"/>
    </row>
    <row r="4" spans="1:15" s="8" customFormat="1" x14ac:dyDescent="0.25">
      <c r="A4" s="143"/>
      <c r="B4" s="31"/>
      <c r="C4" s="107"/>
      <c r="D4" s="107"/>
      <c r="E4" s="106"/>
      <c r="F4" s="106"/>
      <c r="G4" s="106"/>
      <c r="H4" s="106"/>
      <c r="I4" s="70"/>
      <c r="J4" s="70"/>
      <c r="K4" s="70"/>
      <c r="L4" s="70"/>
      <c r="M4" s="70"/>
      <c r="N4" s="70"/>
      <c r="O4" s="70"/>
    </row>
    <row r="5" spans="1:15" s="8" customFormat="1" ht="14" x14ac:dyDescent="0.25">
      <c r="A5" s="143"/>
      <c r="B5" s="33"/>
      <c r="C5" s="480" t="s">
        <v>9</v>
      </c>
      <c r="D5" s="480"/>
      <c r="E5" s="480"/>
      <c r="F5" s="480"/>
      <c r="G5" s="480"/>
      <c r="H5" s="480"/>
      <c r="I5" s="70"/>
      <c r="J5" s="70"/>
      <c r="K5" s="70"/>
      <c r="L5" s="70"/>
      <c r="M5" s="70"/>
      <c r="N5" s="70"/>
      <c r="O5" s="70"/>
    </row>
    <row r="6" spans="1:15" s="8" customFormat="1" ht="14" x14ac:dyDescent="0.3">
      <c r="A6" s="55"/>
      <c r="B6" s="34"/>
      <c r="C6" s="480" t="s">
        <v>10</v>
      </c>
      <c r="D6" s="480"/>
      <c r="E6" s="480"/>
      <c r="F6" s="480"/>
      <c r="G6" s="480"/>
      <c r="H6" s="480"/>
      <c r="I6" s="70"/>
      <c r="J6" s="70"/>
      <c r="K6" s="70"/>
      <c r="L6" s="70"/>
      <c r="M6" s="70"/>
      <c r="N6" s="70"/>
      <c r="O6" s="70"/>
    </row>
    <row r="7" spans="1:15" s="8" customFormat="1" ht="14" x14ac:dyDescent="0.25">
      <c r="A7" s="143"/>
      <c r="B7" s="139"/>
      <c r="C7" s="480" t="s">
        <v>11</v>
      </c>
      <c r="D7" s="480"/>
      <c r="E7" s="480"/>
      <c r="F7" s="480"/>
      <c r="G7" s="480"/>
      <c r="H7" s="480"/>
      <c r="I7" s="70"/>
      <c r="J7" s="70"/>
      <c r="K7" s="70"/>
      <c r="L7" s="70"/>
      <c r="M7" s="70"/>
      <c r="N7" s="70"/>
      <c r="O7" s="70"/>
    </row>
    <row r="8" spans="1:15" s="8" customFormat="1" ht="14" x14ac:dyDescent="0.25">
      <c r="A8" s="143"/>
      <c r="B8" s="139"/>
      <c r="C8" s="480" t="s">
        <v>12</v>
      </c>
      <c r="D8" s="480"/>
      <c r="E8" s="480"/>
      <c r="F8" s="480"/>
      <c r="G8" s="480"/>
      <c r="H8" s="480"/>
      <c r="I8" s="70"/>
      <c r="J8" s="70"/>
      <c r="K8" s="70"/>
      <c r="L8" s="70"/>
      <c r="M8" s="70"/>
      <c r="N8" s="70"/>
      <c r="O8" s="70"/>
    </row>
    <row r="9" spans="1:15" s="8" customFormat="1" ht="14" x14ac:dyDescent="0.25">
      <c r="A9" s="143"/>
      <c r="B9" s="139"/>
      <c r="C9" s="5" t="s">
        <v>13</v>
      </c>
      <c r="D9" s="5"/>
      <c r="E9" s="5"/>
      <c r="F9" s="5"/>
      <c r="G9" s="5"/>
      <c r="H9" s="5"/>
      <c r="I9" s="70"/>
      <c r="J9" s="70"/>
      <c r="K9" s="70"/>
      <c r="L9" s="70"/>
      <c r="M9" s="70"/>
      <c r="N9" s="70"/>
      <c r="O9" s="70"/>
    </row>
    <row r="10" spans="1:15" s="8" customFormat="1" ht="14" x14ac:dyDescent="0.25">
      <c r="A10" s="143"/>
      <c r="B10" s="139"/>
      <c r="C10" s="480" t="s">
        <v>98</v>
      </c>
      <c r="D10" s="480"/>
      <c r="E10" s="480"/>
      <c r="F10" s="480"/>
      <c r="G10" s="480"/>
      <c r="H10" s="480"/>
      <c r="I10" s="70"/>
      <c r="J10" s="70"/>
      <c r="K10" s="70"/>
      <c r="L10" s="70"/>
      <c r="M10" s="70"/>
      <c r="N10" s="70"/>
      <c r="O10" s="70"/>
    </row>
    <row r="11" spans="1:15" ht="14.25" customHeight="1" x14ac:dyDescent="0.25">
      <c r="A11" s="55"/>
      <c r="B11" s="141"/>
      <c r="C11" s="131"/>
      <c r="D11" s="131"/>
      <c r="E11" s="131"/>
      <c r="F11" s="131"/>
      <c r="G11" s="131"/>
      <c r="H11" s="131"/>
      <c r="I11" s="222"/>
      <c r="J11" s="222"/>
      <c r="K11" s="222"/>
      <c r="L11" s="222"/>
      <c r="M11" s="222"/>
      <c r="N11" s="222"/>
      <c r="O11" s="222"/>
    </row>
    <row r="12" spans="1:15" ht="1.5" customHeight="1" x14ac:dyDescent="0.25">
      <c r="A12" s="55"/>
      <c r="B12" s="141"/>
      <c r="C12" s="131"/>
      <c r="D12" s="131"/>
      <c r="E12" s="131"/>
      <c r="F12" s="131"/>
      <c r="G12" s="131"/>
      <c r="H12" s="131"/>
      <c r="I12" s="222"/>
      <c r="J12" s="222"/>
      <c r="K12" s="222"/>
      <c r="L12" s="222"/>
      <c r="M12" s="222"/>
      <c r="N12" s="222"/>
      <c r="O12" s="222"/>
    </row>
    <row r="13" spans="1:15" ht="14.25" hidden="1" customHeight="1" x14ac:dyDescent="0.25">
      <c r="A13" s="55"/>
      <c r="B13" s="55"/>
      <c r="C13" s="131"/>
      <c r="D13" s="131"/>
      <c r="E13" s="131"/>
      <c r="F13" s="131"/>
      <c r="G13" s="131"/>
      <c r="H13" s="131"/>
      <c r="I13" s="222"/>
      <c r="J13" s="222"/>
      <c r="K13" s="222"/>
      <c r="L13" s="222"/>
      <c r="M13" s="222"/>
      <c r="N13" s="222"/>
      <c r="O13" s="222"/>
    </row>
    <row r="14" spans="1:15" ht="14.25" hidden="1" customHeight="1" x14ac:dyDescent="0.25">
      <c r="A14" s="55"/>
      <c r="B14" s="37"/>
      <c r="C14" s="131"/>
      <c r="D14" s="131"/>
      <c r="E14" s="131"/>
      <c r="F14" s="131"/>
      <c r="G14" s="131"/>
      <c r="H14" s="131"/>
      <c r="I14" s="222"/>
      <c r="J14" s="222"/>
      <c r="K14" s="222"/>
      <c r="L14" s="222"/>
      <c r="M14" s="222"/>
      <c r="N14" s="222"/>
      <c r="O14" s="222"/>
    </row>
    <row r="15" spans="1:15" ht="13" x14ac:dyDescent="0.25">
      <c r="A15" s="55"/>
      <c r="B15" s="37"/>
      <c r="C15" s="6"/>
      <c r="D15" s="6"/>
      <c r="E15" s="6"/>
      <c r="F15" s="6"/>
      <c r="G15" s="6"/>
      <c r="H15" s="6"/>
      <c r="I15" s="222"/>
      <c r="J15" s="222"/>
      <c r="K15" s="222"/>
      <c r="L15" s="222"/>
      <c r="M15" s="222"/>
      <c r="N15" s="222"/>
      <c r="O15" s="222"/>
    </row>
    <row r="16" spans="1:15" ht="13" x14ac:dyDescent="0.25">
      <c r="A16" s="55"/>
      <c r="B16" s="37"/>
      <c r="C16" s="410" t="s">
        <v>14</v>
      </c>
      <c r="D16" s="111"/>
      <c r="E16" s="6"/>
      <c r="F16" s="6"/>
      <c r="G16" s="6"/>
      <c r="H16" s="6"/>
      <c r="I16" s="222"/>
      <c r="J16" s="222"/>
      <c r="K16" s="222"/>
      <c r="L16" s="222"/>
      <c r="M16" s="222"/>
      <c r="N16" s="222"/>
      <c r="O16" s="222"/>
    </row>
    <row r="17" spans="1:15" ht="14.5" thickBot="1" x14ac:dyDescent="0.3">
      <c r="A17" s="143"/>
      <c r="B17" s="37"/>
      <c r="C17" s="5"/>
      <c r="D17" s="5"/>
      <c r="E17" s="6"/>
      <c r="F17" s="6"/>
      <c r="G17" s="6"/>
      <c r="H17" s="6"/>
      <c r="I17" s="222"/>
      <c r="J17" s="222"/>
      <c r="K17" s="222"/>
      <c r="L17" s="222"/>
      <c r="M17" s="222"/>
      <c r="N17" s="222"/>
      <c r="O17" s="222"/>
    </row>
    <row r="18" spans="1:15" ht="11.25" customHeight="1" x14ac:dyDescent="0.25">
      <c r="A18" s="143"/>
      <c r="B18" s="53"/>
      <c r="C18" s="411"/>
      <c r="D18" s="406"/>
      <c r="E18" s="454" t="s">
        <v>264</v>
      </c>
      <c r="F18" s="454"/>
      <c r="G18" s="454"/>
      <c r="H18" s="454"/>
      <c r="I18" s="454"/>
      <c r="J18" s="454"/>
      <c r="K18" s="454"/>
      <c r="L18" s="454"/>
      <c r="M18" s="454"/>
      <c r="N18" s="454"/>
      <c r="O18" s="407"/>
    </row>
    <row r="19" spans="1:15" x14ac:dyDescent="0.25">
      <c r="C19" s="412"/>
      <c r="D19" s="408"/>
      <c r="E19" s="467"/>
      <c r="F19" s="467"/>
      <c r="G19" s="467"/>
      <c r="H19" s="467"/>
      <c r="I19" s="467"/>
      <c r="J19" s="467"/>
      <c r="K19" s="467"/>
      <c r="L19" s="467"/>
      <c r="M19" s="467"/>
      <c r="N19" s="467"/>
      <c r="O19" s="413"/>
    </row>
    <row r="20" spans="1:15" x14ac:dyDescent="0.25">
      <c r="B20" s="33"/>
      <c r="C20" s="412"/>
      <c r="D20" s="408"/>
      <c r="E20" s="408" t="str">
        <f>'Cover Page'!AK2</f>
        <v>2022/23</v>
      </c>
      <c r="F20" s="408" t="str">
        <f>'Cover Page'!AL2</f>
        <v>2023/24</v>
      </c>
      <c r="G20" s="408" t="str">
        <f>'Cover Page'!AM2</f>
        <v>2024/25</v>
      </c>
      <c r="H20" s="408" t="str">
        <f>'Cover Page'!AN2</f>
        <v>2025/26</v>
      </c>
      <c r="I20" s="408" t="str">
        <f>'Cover Page'!AO2</f>
        <v>2026/27</v>
      </c>
      <c r="J20" s="408" t="str">
        <f>'Cover Page'!AP2</f>
        <v>2027/28</v>
      </c>
      <c r="K20" s="408" t="str">
        <f>'Cover Page'!AQ2</f>
        <v>2028/29</v>
      </c>
      <c r="L20" s="408" t="str">
        <f>'Cover Page'!AR2</f>
        <v>2029/30</v>
      </c>
      <c r="M20" s="408" t="str">
        <f>'Cover Page'!AS2</f>
        <v>2030/31</v>
      </c>
      <c r="N20" s="408" t="str">
        <f>'Cover Page'!AT2</f>
        <v>2031/32</v>
      </c>
      <c r="O20" s="413" t="str">
        <f>'Cover Page'!AU2</f>
        <v>2032/33</v>
      </c>
    </row>
    <row r="21" spans="1:15" ht="21" x14ac:dyDescent="0.3">
      <c r="B21" s="34"/>
      <c r="C21" s="412"/>
      <c r="D21" s="408" t="s">
        <v>26</v>
      </c>
      <c r="E21" s="408" t="s">
        <v>27</v>
      </c>
      <c r="F21" s="408" t="s">
        <v>27</v>
      </c>
      <c r="G21" s="408" t="s">
        <v>27</v>
      </c>
      <c r="H21" s="408" t="s">
        <v>27</v>
      </c>
      <c r="I21" s="408" t="s">
        <v>27</v>
      </c>
      <c r="J21" s="408" t="s">
        <v>27</v>
      </c>
      <c r="K21" s="408" t="s">
        <v>27</v>
      </c>
      <c r="L21" s="408" t="s">
        <v>27</v>
      </c>
      <c r="M21" s="408" t="s">
        <v>27</v>
      </c>
      <c r="N21" s="408" t="s">
        <v>27</v>
      </c>
      <c r="O21" s="413" t="s">
        <v>27</v>
      </c>
    </row>
    <row r="22" spans="1:15" ht="13" x14ac:dyDescent="0.25">
      <c r="B22" s="55"/>
      <c r="C22" s="436" t="s">
        <v>430</v>
      </c>
      <c r="D22" s="159"/>
      <c r="E22" s="160"/>
      <c r="F22" s="160"/>
      <c r="G22" s="160"/>
      <c r="H22" s="160"/>
      <c r="I22" s="161"/>
      <c r="J22" s="161"/>
      <c r="K22" s="161"/>
      <c r="L22" s="161"/>
      <c r="M22" s="161"/>
      <c r="N22" s="161"/>
      <c r="O22" s="162"/>
    </row>
    <row r="23" spans="1:15" x14ac:dyDescent="0.25">
      <c r="B23" s="139"/>
      <c r="C23" s="163" t="s">
        <v>28</v>
      </c>
      <c r="D23" s="164" t="s">
        <v>29</v>
      </c>
      <c r="E23" s="245">
        <v>0</v>
      </c>
      <c r="F23" s="245">
        <v>0</v>
      </c>
      <c r="G23" s="245">
        <v>0</v>
      </c>
      <c r="H23" s="245">
        <v>0</v>
      </c>
      <c r="I23" s="245">
        <v>0</v>
      </c>
      <c r="J23" s="245">
        <v>0</v>
      </c>
      <c r="K23" s="245">
        <v>0</v>
      </c>
      <c r="L23" s="245">
        <v>0</v>
      </c>
      <c r="M23" s="245">
        <v>0</v>
      </c>
      <c r="N23" s="245">
        <v>0</v>
      </c>
      <c r="O23" s="246">
        <v>0</v>
      </c>
    </row>
    <row r="24" spans="1:15" x14ac:dyDescent="0.25">
      <c r="B24" s="139"/>
      <c r="C24" s="163" t="s">
        <v>30</v>
      </c>
      <c r="D24" s="164" t="s">
        <v>31</v>
      </c>
      <c r="E24" s="245">
        <v>0</v>
      </c>
      <c r="F24" s="245">
        <v>0</v>
      </c>
      <c r="G24" s="245">
        <v>0</v>
      </c>
      <c r="H24" s="245">
        <v>0</v>
      </c>
      <c r="I24" s="245">
        <v>0</v>
      </c>
      <c r="J24" s="245">
        <v>0</v>
      </c>
      <c r="K24" s="245">
        <v>0</v>
      </c>
      <c r="L24" s="245">
        <v>0</v>
      </c>
      <c r="M24" s="245">
        <v>0</v>
      </c>
      <c r="N24" s="245">
        <v>0</v>
      </c>
      <c r="O24" s="246">
        <v>0</v>
      </c>
    </row>
    <row r="25" spans="1:15" ht="15" customHeight="1" x14ac:dyDescent="0.25">
      <c r="B25" s="139"/>
      <c r="C25" s="163" t="s">
        <v>32</v>
      </c>
      <c r="D25" s="164" t="s">
        <v>33</v>
      </c>
      <c r="E25" s="245">
        <v>0</v>
      </c>
      <c r="F25" s="245">
        <v>0</v>
      </c>
      <c r="G25" s="245">
        <v>0</v>
      </c>
      <c r="H25" s="245">
        <v>0</v>
      </c>
      <c r="I25" s="245">
        <v>0</v>
      </c>
      <c r="J25" s="245">
        <v>0</v>
      </c>
      <c r="K25" s="245">
        <v>0</v>
      </c>
      <c r="L25" s="245">
        <v>0</v>
      </c>
      <c r="M25" s="245">
        <v>0</v>
      </c>
      <c r="N25" s="245">
        <v>0</v>
      </c>
      <c r="O25" s="246">
        <v>0</v>
      </c>
    </row>
    <row r="26" spans="1:15" x14ac:dyDescent="0.25">
      <c r="B26" s="139"/>
      <c r="C26" s="163" t="s">
        <v>118</v>
      </c>
      <c r="D26" s="164" t="s">
        <v>35</v>
      </c>
      <c r="E26" s="245">
        <v>0</v>
      </c>
      <c r="F26" s="245">
        <v>0</v>
      </c>
      <c r="G26" s="245">
        <v>0</v>
      </c>
      <c r="H26" s="245">
        <v>0</v>
      </c>
      <c r="I26" s="245">
        <v>0</v>
      </c>
      <c r="J26" s="245">
        <v>0</v>
      </c>
      <c r="K26" s="245">
        <v>0</v>
      </c>
      <c r="L26" s="245">
        <v>0</v>
      </c>
      <c r="M26" s="245">
        <v>0</v>
      </c>
      <c r="N26" s="245">
        <v>0</v>
      </c>
      <c r="O26" s="246">
        <v>0</v>
      </c>
    </row>
    <row r="27" spans="1:15" x14ac:dyDescent="0.25">
      <c r="B27" s="139"/>
      <c r="C27" s="163" t="s">
        <v>119</v>
      </c>
      <c r="D27" s="164" t="s">
        <v>35</v>
      </c>
      <c r="E27" s="245">
        <v>0</v>
      </c>
      <c r="F27" s="245">
        <v>0</v>
      </c>
      <c r="G27" s="245">
        <v>0</v>
      </c>
      <c r="H27" s="245">
        <v>0</v>
      </c>
      <c r="I27" s="245">
        <v>0</v>
      </c>
      <c r="J27" s="245">
        <v>0</v>
      </c>
      <c r="K27" s="245">
        <v>0</v>
      </c>
      <c r="L27" s="245">
        <v>0</v>
      </c>
      <c r="M27" s="245">
        <v>0</v>
      </c>
      <c r="N27" s="245">
        <v>0</v>
      </c>
      <c r="O27" s="246">
        <v>0</v>
      </c>
    </row>
    <row r="28" spans="1:15" x14ac:dyDescent="0.25">
      <c r="B28" s="139"/>
      <c r="C28" s="163" t="s">
        <v>37</v>
      </c>
      <c r="D28" s="164" t="s">
        <v>38</v>
      </c>
      <c r="E28" s="245">
        <v>0</v>
      </c>
      <c r="F28" s="245">
        <v>0</v>
      </c>
      <c r="G28" s="245">
        <v>0</v>
      </c>
      <c r="H28" s="245">
        <v>0</v>
      </c>
      <c r="I28" s="245">
        <v>0</v>
      </c>
      <c r="J28" s="245">
        <v>0</v>
      </c>
      <c r="K28" s="245">
        <v>0</v>
      </c>
      <c r="L28" s="245">
        <v>0</v>
      </c>
      <c r="M28" s="245">
        <v>0</v>
      </c>
      <c r="N28" s="245">
        <v>0</v>
      </c>
      <c r="O28" s="246">
        <v>0</v>
      </c>
    </row>
    <row r="29" spans="1:15" x14ac:dyDescent="0.25">
      <c r="B29" s="139"/>
      <c r="C29" s="163" t="s">
        <v>39</v>
      </c>
      <c r="D29" s="164" t="s">
        <v>38</v>
      </c>
      <c r="E29" s="245">
        <v>0</v>
      </c>
      <c r="F29" s="245">
        <v>0</v>
      </c>
      <c r="G29" s="245">
        <v>0</v>
      </c>
      <c r="H29" s="245">
        <v>0</v>
      </c>
      <c r="I29" s="245">
        <v>0</v>
      </c>
      <c r="J29" s="245">
        <v>0</v>
      </c>
      <c r="K29" s="245">
        <v>0</v>
      </c>
      <c r="L29" s="245">
        <v>0</v>
      </c>
      <c r="M29" s="245">
        <v>0</v>
      </c>
      <c r="N29" s="245">
        <v>0</v>
      </c>
      <c r="O29" s="246">
        <v>0</v>
      </c>
    </row>
    <row r="30" spans="1:15" x14ac:dyDescent="0.25">
      <c r="B30" s="139"/>
      <c r="C30" s="163" t="s">
        <v>444</v>
      </c>
      <c r="D30" s="164"/>
      <c r="E30" s="245">
        <v>0</v>
      </c>
      <c r="F30" s="245">
        <v>0</v>
      </c>
      <c r="G30" s="245">
        <v>0</v>
      </c>
      <c r="H30" s="245">
        <v>0</v>
      </c>
      <c r="I30" s="245">
        <v>0</v>
      </c>
      <c r="J30" s="245">
        <v>0</v>
      </c>
      <c r="K30" s="245">
        <v>0</v>
      </c>
      <c r="L30" s="245">
        <v>0</v>
      </c>
      <c r="M30" s="245">
        <v>0</v>
      </c>
      <c r="N30" s="245">
        <v>0</v>
      </c>
      <c r="O30" s="246">
        <v>0</v>
      </c>
    </row>
    <row r="31" spans="1:15" x14ac:dyDescent="0.25">
      <c r="B31" s="139"/>
      <c r="C31" s="166" t="s">
        <v>40</v>
      </c>
      <c r="D31" s="167"/>
      <c r="E31" s="245">
        <v>0</v>
      </c>
      <c r="F31" s="245">
        <v>0</v>
      </c>
      <c r="G31" s="245">
        <v>0</v>
      </c>
      <c r="H31" s="245">
        <v>0</v>
      </c>
      <c r="I31" s="245">
        <v>0</v>
      </c>
      <c r="J31" s="245">
        <v>0</v>
      </c>
      <c r="K31" s="245">
        <v>0</v>
      </c>
      <c r="L31" s="245">
        <v>0</v>
      </c>
      <c r="M31" s="245">
        <v>0</v>
      </c>
      <c r="N31" s="245">
        <v>0</v>
      </c>
      <c r="O31" s="246">
        <v>0</v>
      </c>
    </row>
    <row r="32" spans="1:15" x14ac:dyDescent="0.25">
      <c r="B32" s="139"/>
      <c r="C32" s="166" t="s">
        <v>445</v>
      </c>
      <c r="D32" s="167"/>
      <c r="E32" s="245">
        <v>0</v>
      </c>
      <c r="F32" s="245">
        <v>0</v>
      </c>
      <c r="G32" s="245">
        <v>0</v>
      </c>
      <c r="H32" s="245">
        <v>0</v>
      </c>
      <c r="I32" s="245">
        <v>0</v>
      </c>
      <c r="J32" s="245">
        <v>0</v>
      </c>
      <c r="K32" s="245">
        <v>0</v>
      </c>
      <c r="L32" s="245">
        <v>0</v>
      </c>
      <c r="M32" s="245">
        <v>0</v>
      </c>
      <c r="N32" s="245">
        <v>0</v>
      </c>
      <c r="O32" s="246">
        <v>0</v>
      </c>
    </row>
    <row r="33" spans="1:15" x14ac:dyDescent="0.25">
      <c r="B33" s="139"/>
      <c r="C33" s="163" t="s">
        <v>41</v>
      </c>
      <c r="D33" s="164" t="s">
        <v>42</v>
      </c>
      <c r="E33" s="245">
        <v>0</v>
      </c>
      <c r="F33" s="245">
        <v>0</v>
      </c>
      <c r="G33" s="245">
        <v>0</v>
      </c>
      <c r="H33" s="245">
        <v>0</v>
      </c>
      <c r="I33" s="245">
        <v>0</v>
      </c>
      <c r="J33" s="245">
        <v>0</v>
      </c>
      <c r="K33" s="245">
        <v>0</v>
      </c>
      <c r="L33" s="245">
        <v>0</v>
      </c>
      <c r="M33" s="245">
        <v>0</v>
      </c>
      <c r="N33" s="245">
        <v>0</v>
      </c>
      <c r="O33" s="246">
        <v>0</v>
      </c>
    </row>
    <row r="34" spans="1:15" ht="13" x14ac:dyDescent="0.25">
      <c r="B34" s="140"/>
      <c r="C34" s="436" t="s">
        <v>446</v>
      </c>
      <c r="D34" s="159"/>
      <c r="E34" s="247">
        <f t="shared" ref="E34:O34" si="0">SUM(E23:E33)</f>
        <v>0</v>
      </c>
      <c r="F34" s="247">
        <f t="shared" si="0"/>
        <v>0</v>
      </c>
      <c r="G34" s="247">
        <f t="shared" si="0"/>
        <v>0</v>
      </c>
      <c r="H34" s="247">
        <f t="shared" si="0"/>
        <v>0</v>
      </c>
      <c r="I34" s="247">
        <f t="shared" si="0"/>
        <v>0</v>
      </c>
      <c r="J34" s="247">
        <f t="shared" si="0"/>
        <v>0</v>
      </c>
      <c r="K34" s="247">
        <f t="shared" si="0"/>
        <v>0</v>
      </c>
      <c r="L34" s="247">
        <f t="shared" si="0"/>
        <v>0</v>
      </c>
      <c r="M34" s="247">
        <f t="shared" si="0"/>
        <v>0</v>
      </c>
      <c r="N34" s="247">
        <f t="shared" si="0"/>
        <v>0</v>
      </c>
      <c r="O34" s="248">
        <f t="shared" si="0"/>
        <v>0</v>
      </c>
    </row>
    <row r="35" spans="1:15" x14ac:dyDescent="0.25">
      <c r="B35" s="139"/>
      <c r="C35" s="163"/>
      <c r="D35" s="164"/>
      <c r="E35" s="245"/>
      <c r="F35" s="245"/>
      <c r="G35" s="245"/>
      <c r="H35" s="245"/>
      <c r="I35" s="245"/>
      <c r="J35" s="245"/>
      <c r="K35" s="245"/>
      <c r="L35" s="245"/>
      <c r="M35" s="245"/>
      <c r="N35" s="245"/>
      <c r="O35" s="246"/>
    </row>
    <row r="36" spans="1:15" x14ac:dyDescent="0.25">
      <c r="B36" s="36"/>
      <c r="C36" s="158" t="s">
        <v>43</v>
      </c>
      <c r="D36" s="159"/>
      <c r="E36" s="245"/>
      <c r="F36" s="245"/>
      <c r="G36" s="245"/>
      <c r="H36" s="245"/>
      <c r="I36" s="245"/>
      <c r="J36" s="245"/>
      <c r="K36" s="245"/>
      <c r="L36" s="245"/>
      <c r="M36" s="245"/>
      <c r="N36" s="245"/>
      <c r="O36" s="246"/>
    </row>
    <row r="37" spans="1:15" x14ac:dyDescent="0.25">
      <c r="B37" s="36"/>
      <c r="C37" s="166" t="s">
        <v>44</v>
      </c>
      <c r="D37" s="167" t="s">
        <v>45</v>
      </c>
      <c r="E37" s="245">
        <v>0</v>
      </c>
      <c r="F37" s="245">
        <v>0</v>
      </c>
      <c r="G37" s="245">
        <v>0</v>
      </c>
      <c r="H37" s="245">
        <v>0</v>
      </c>
      <c r="I37" s="245">
        <v>0</v>
      </c>
      <c r="J37" s="245">
        <v>0</v>
      </c>
      <c r="K37" s="245">
        <v>0</v>
      </c>
      <c r="L37" s="245">
        <v>0</v>
      </c>
      <c r="M37" s="245">
        <v>0</v>
      </c>
      <c r="N37" s="245">
        <v>0</v>
      </c>
      <c r="O37" s="246">
        <v>0</v>
      </c>
    </row>
    <row r="38" spans="1:15" x14ac:dyDescent="0.25">
      <c r="B38" s="36"/>
      <c r="C38" s="163" t="s">
        <v>46</v>
      </c>
      <c r="D38" s="164" t="s">
        <v>47</v>
      </c>
      <c r="E38" s="245">
        <v>0</v>
      </c>
      <c r="F38" s="245">
        <v>0</v>
      </c>
      <c r="G38" s="245">
        <v>0</v>
      </c>
      <c r="H38" s="245">
        <v>0</v>
      </c>
      <c r="I38" s="245">
        <v>0</v>
      </c>
      <c r="J38" s="245">
        <v>0</v>
      </c>
      <c r="K38" s="245">
        <v>0</v>
      </c>
      <c r="L38" s="245">
        <v>0</v>
      </c>
      <c r="M38" s="245">
        <v>0</v>
      </c>
      <c r="N38" s="245">
        <v>0</v>
      </c>
      <c r="O38" s="246">
        <v>0</v>
      </c>
    </row>
    <row r="39" spans="1:15" x14ac:dyDescent="0.25">
      <c r="B39" s="36"/>
      <c r="C39" s="163" t="s">
        <v>48</v>
      </c>
      <c r="D39" s="164" t="s">
        <v>49</v>
      </c>
      <c r="E39" s="245">
        <v>0</v>
      </c>
      <c r="F39" s="245">
        <v>0</v>
      </c>
      <c r="G39" s="245">
        <v>0</v>
      </c>
      <c r="H39" s="245">
        <v>0</v>
      </c>
      <c r="I39" s="245">
        <v>0</v>
      </c>
      <c r="J39" s="245">
        <v>0</v>
      </c>
      <c r="K39" s="245">
        <v>0</v>
      </c>
      <c r="L39" s="245">
        <v>0</v>
      </c>
      <c r="M39" s="245">
        <v>0</v>
      </c>
      <c r="N39" s="245">
        <v>0</v>
      </c>
      <c r="O39" s="246">
        <v>0</v>
      </c>
    </row>
    <row r="40" spans="1:15" s="29" customFormat="1" x14ac:dyDescent="0.25">
      <c r="A40" s="144"/>
      <c r="B40" s="36"/>
      <c r="C40" s="163" t="s">
        <v>50</v>
      </c>
      <c r="D40" s="164" t="s">
        <v>49</v>
      </c>
      <c r="E40" s="245">
        <v>0</v>
      </c>
      <c r="F40" s="245">
        <v>0</v>
      </c>
      <c r="G40" s="245">
        <v>0</v>
      </c>
      <c r="H40" s="245">
        <v>0</v>
      </c>
      <c r="I40" s="245">
        <v>0</v>
      </c>
      <c r="J40" s="245">
        <v>0</v>
      </c>
      <c r="K40" s="245">
        <v>0</v>
      </c>
      <c r="L40" s="245">
        <v>0</v>
      </c>
      <c r="M40" s="245">
        <v>0</v>
      </c>
      <c r="N40" s="245">
        <v>0</v>
      </c>
      <c r="O40" s="246">
        <v>0</v>
      </c>
    </row>
    <row r="41" spans="1:15" s="29" customFormat="1" x14ac:dyDescent="0.25">
      <c r="A41" s="144"/>
      <c r="B41" s="36"/>
      <c r="C41" s="163" t="s">
        <v>51</v>
      </c>
      <c r="D41" s="164" t="s">
        <v>49</v>
      </c>
      <c r="E41" s="245">
        <v>0</v>
      </c>
      <c r="F41" s="245">
        <v>0</v>
      </c>
      <c r="G41" s="245">
        <v>0</v>
      </c>
      <c r="H41" s="245">
        <v>0</v>
      </c>
      <c r="I41" s="245">
        <v>0</v>
      </c>
      <c r="J41" s="245">
        <v>0</v>
      </c>
      <c r="K41" s="245">
        <v>0</v>
      </c>
      <c r="L41" s="245">
        <v>0</v>
      </c>
      <c r="M41" s="245">
        <v>0</v>
      </c>
      <c r="N41" s="245">
        <v>0</v>
      </c>
      <c r="O41" s="246">
        <v>0</v>
      </c>
    </row>
    <row r="42" spans="1:15" s="28" customFormat="1" x14ac:dyDescent="0.25">
      <c r="A42" s="144"/>
      <c r="B42" s="141"/>
      <c r="C42" s="401" t="s">
        <v>413</v>
      </c>
      <c r="D42" s="164"/>
      <c r="E42" s="245">
        <v>0</v>
      </c>
      <c r="F42" s="245">
        <v>0</v>
      </c>
      <c r="G42" s="245">
        <v>0</v>
      </c>
      <c r="H42" s="245">
        <v>0</v>
      </c>
      <c r="I42" s="245">
        <v>0</v>
      </c>
      <c r="J42" s="245">
        <v>0</v>
      </c>
      <c r="K42" s="245">
        <v>0</v>
      </c>
      <c r="L42" s="245">
        <v>0</v>
      </c>
      <c r="M42" s="245">
        <v>0</v>
      </c>
      <c r="N42" s="245">
        <v>0</v>
      </c>
      <c r="O42" s="246">
        <v>0</v>
      </c>
    </row>
    <row r="43" spans="1:15" x14ac:dyDescent="0.25">
      <c r="B43" s="141"/>
      <c r="C43" s="163" t="s">
        <v>52</v>
      </c>
      <c r="D43" s="164" t="s">
        <v>53</v>
      </c>
      <c r="E43" s="245">
        <v>0</v>
      </c>
      <c r="F43" s="245">
        <v>0</v>
      </c>
      <c r="G43" s="245">
        <v>0</v>
      </c>
      <c r="H43" s="245">
        <v>0</v>
      </c>
      <c r="I43" s="245">
        <v>0</v>
      </c>
      <c r="J43" s="245">
        <v>0</v>
      </c>
      <c r="K43" s="245">
        <v>0</v>
      </c>
      <c r="L43" s="245">
        <v>0</v>
      </c>
      <c r="M43" s="245">
        <v>0</v>
      </c>
      <c r="N43" s="245">
        <v>0</v>
      </c>
      <c r="O43" s="246">
        <v>0</v>
      </c>
    </row>
    <row r="44" spans="1:15" s="29" customFormat="1" x14ac:dyDescent="0.25">
      <c r="A44" s="144"/>
      <c r="B44" s="141"/>
      <c r="C44" s="163" t="s">
        <v>54</v>
      </c>
      <c r="D44" s="164" t="s">
        <v>53</v>
      </c>
      <c r="E44" s="245">
        <v>0</v>
      </c>
      <c r="F44" s="245">
        <v>0</v>
      </c>
      <c r="G44" s="245">
        <v>0</v>
      </c>
      <c r="H44" s="245">
        <v>0</v>
      </c>
      <c r="I44" s="245">
        <v>0</v>
      </c>
      <c r="J44" s="245">
        <v>0</v>
      </c>
      <c r="K44" s="245">
        <v>0</v>
      </c>
      <c r="L44" s="245">
        <v>0</v>
      </c>
      <c r="M44" s="245">
        <v>0</v>
      </c>
      <c r="N44" s="245">
        <v>0</v>
      </c>
      <c r="O44" s="246">
        <v>0</v>
      </c>
    </row>
    <row r="45" spans="1:15" x14ac:dyDescent="0.25">
      <c r="B45" s="141"/>
      <c r="C45" s="163" t="s">
        <v>55</v>
      </c>
      <c r="D45" s="164" t="s">
        <v>56</v>
      </c>
      <c r="E45" s="245">
        <v>0</v>
      </c>
      <c r="F45" s="245">
        <v>0</v>
      </c>
      <c r="G45" s="245">
        <v>0</v>
      </c>
      <c r="H45" s="245">
        <v>0</v>
      </c>
      <c r="I45" s="245">
        <v>0</v>
      </c>
      <c r="J45" s="245">
        <v>0</v>
      </c>
      <c r="K45" s="245">
        <v>0</v>
      </c>
      <c r="L45" s="245">
        <v>0</v>
      </c>
      <c r="M45" s="245">
        <v>0</v>
      </c>
      <c r="N45" s="245">
        <v>0</v>
      </c>
      <c r="O45" s="246">
        <v>0</v>
      </c>
    </row>
    <row r="46" spans="1:15" x14ac:dyDescent="0.25">
      <c r="B46" s="141"/>
      <c r="C46" s="158" t="s">
        <v>57</v>
      </c>
      <c r="D46" s="159"/>
      <c r="E46" s="247">
        <f t="shared" ref="E46:O46" si="1">SUM(E37:E45)</f>
        <v>0</v>
      </c>
      <c r="F46" s="247">
        <f t="shared" si="1"/>
        <v>0</v>
      </c>
      <c r="G46" s="247">
        <f t="shared" si="1"/>
        <v>0</v>
      </c>
      <c r="H46" s="247">
        <f t="shared" si="1"/>
        <v>0</v>
      </c>
      <c r="I46" s="247">
        <f t="shared" si="1"/>
        <v>0</v>
      </c>
      <c r="J46" s="247">
        <f t="shared" si="1"/>
        <v>0</v>
      </c>
      <c r="K46" s="247">
        <f t="shared" si="1"/>
        <v>0</v>
      </c>
      <c r="L46" s="247">
        <f t="shared" si="1"/>
        <v>0</v>
      </c>
      <c r="M46" s="247">
        <f t="shared" si="1"/>
        <v>0</v>
      </c>
      <c r="N46" s="247">
        <f t="shared" si="1"/>
        <v>0</v>
      </c>
      <c r="O46" s="248">
        <f t="shared" si="1"/>
        <v>0</v>
      </c>
    </row>
    <row r="47" spans="1:15" s="13" customFormat="1" ht="13" x14ac:dyDescent="0.25">
      <c r="A47" s="144"/>
      <c r="B47" s="55"/>
      <c r="C47" s="158"/>
      <c r="D47" s="159"/>
      <c r="E47" s="249"/>
      <c r="F47" s="249"/>
      <c r="G47" s="249"/>
      <c r="H47" s="249"/>
      <c r="I47" s="249"/>
      <c r="J47" s="249"/>
      <c r="K47" s="249"/>
      <c r="L47" s="249"/>
      <c r="M47" s="249"/>
      <c r="N47" s="249"/>
      <c r="O47" s="250"/>
    </row>
    <row r="48" spans="1:15" x14ac:dyDescent="0.25">
      <c r="B48" s="37"/>
      <c r="C48" s="158" t="s">
        <v>58</v>
      </c>
      <c r="D48" s="159"/>
      <c r="E48" s="249">
        <f t="shared" ref="E48:N48" si="2">+E34-E46</f>
        <v>0</v>
      </c>
      <c r="F48" s="249">
        <f t="shared" si="2"/>
        <v>0</v>
      </c>
      <c r="G48" s="249">
        <f t="shared" si="2"/>
        <v>0</v>
      </c>
      <c r="H48" s="249">
        <f t="shared" si="2"/>
        <v>0</v>
      </c>
      <c r="I48" s="249">
        <f t="shared" si="2"/>
        <v>0</v>
      </c>
      <c r="J48" s="249">
        <f t="shared" si="2"/>
        <v>0</v>
      </c>
      <c r="K48" s="249">
        <f t="shared" si="2"/>
        <v>0</v>
      </c>
      <c r="L48" s="249">
        <f t="shared" si="2"/>
        <v>0</v>
      </c>
      <c r="M48" s="249">
        <f t="shared" si="2"/>
        <v>0</v>
      </c>
      <c r="N48" s="249">
        <f t="shared" si="2"/>
        <v>0</v>
      </c>
      <c r="O48" s="250">
        <f>+O34-O46</f>
        <v>0</v>
      </c>
    </row>
    <row r="49" spans="1:15" x14ac:dyDescent="0.25">
      <c r="B49" s="37"/>
      <c r="C49" s="163"/>
      <c r="D49" s="164"/>
      <c r="E49" s="245"/>
      <c r="F49" s="245"/>
      <c r="G49" s="245"/>
      <c r="H49" s="245"/>
      <c r="I49" s="245"/>
      <c r="J49" s="245"/>
      <c r="K49" s="245"/>
      <c r="L49" s="245"/>
      <c r="M49" s="245"/>
      <c r="N49" s="245"/>
      <c r="O49" s="246"/>
    </row>
    <row r="50" spans="1:15" x14ac:dyDescent="0.25">
      <c r="B50" s="37"/>
      <c r="C50" s="158" t="s">
        <v>59</v>
      </c>
      <c r="D50" s="159"/>
      <c r="E50" s="245"/>
      <c r="F50" s="245"/>
      <c r="G50" s="245"/>
      <c r="H50" s="245"/>
      <c r="I50" s="245"/>
      <c r="J50" s="245"/>
      <c r="K50" s="245"/>
      <c r="L50" s="245"/>
      <c r="M50" s="245"/>
      <c r="N50" s="245"/>
      <c r="O50" s="246"/>
    </row>
    <row r="51" spans="1:15" x14ac:dyDescent="0.25">
      <c r="B51" s="37"/>
      <c r="C51" s="329" t="s">
        <v>60</v>
      </c>
      <c r="D51" s="169"/>
      <c r="E51" s="245"/>
      <c r="F51" s="245"/>
      <c r="G51" s="245"/>
      <c r="H51" s="245"/>
      <c r="I51" s="245"/>
      <c r="J51" s="245"/>
      <c r="K51" s="245"/>
      <c r="L51" s="245"/>
      <c r="M51" s="245"/>
      <c r="N51" s="245"/>
      <c r="O51" s="246"/>
    </row>
    <row r="52" spans="1:15" x14ac:dyDescent="0.25">
      <c r="B52" s="37"/>
      <c r="C52" s="327" t="s">
        <v>61</v>
      </c>
      <c r="D52" s="170"/>
      <c r="E52" s="245">
        <v>0</v>
      </c>
      <c r="F52" s="245">
        <v>0</v>
      </c>
      <c r="G52" s="245">
        <v>0</v>
      </c>
      <c r="H52" s="245">
        <v>0</v>
      </c>
      <c r="I52" s="245">
        <v>0</v>
      </c>
      <c r="J52" s="245">
        <v>0</v>
      </c>
      <c r="K52" s="245">
        <v>0</v>
      </c>
      <c r="L52" s="245">
        <v>0</v>
      </c>
      <c r="M52" s="245">
        <v>0</v>
      </c>
      <c r="N52" s="245">
        <v>0</v>
      </c>
      <c r="O52" s="246">
        <v>0</v>
      </c>
    </row>
    <row r="53" spans="1:15" s="13" customFormat="1" x14ac:dyDescent="0.25">
      <c r="A53" s="144"/>
      <c r="B53" s="37"/>
      <c r="C53" s="327" t="s">
        <v>62</v>
      </c>
      <c r="D53" s="167"/>
      <c r="E53" s="245">
        <v>0</v>
      </c>
      <c r="F53" s="245">
        <v>0</v>
      </c>
      <c r="G53" s="245">
        <v>0</v>
      </c>
      <c r="H53" s="245">
        <v>0</v>
      </c>
      <c r="I53" s="245">
        <v>0</v>
      </c>
      <c r="J53" s="245">
        <v>0</v>
      </c>
      <c r="K53" s="245">
        <v>0</v>
      </c>
      <c r="L53" s="245">
        <v>0</v>
      </c>
      <c r="M53" s="245">
        <v>0</v>
      </c>
      <c r="N53" s="245">
        <v>0</v>
      </c>
      <c r="O53" s="246">
        <v>0</v>
      </c>
    </row>
    <row r="54" spans="1:15" ht="20.5" x14ac:dyDescent="0.25">
      <c r="B54" s="37"/>
      <c r="C54" s="171" t="s">
        <v>63</v>
      </c>
      <c r="D54" s="172"/>
      <c r="E54" s="245">
        <v>0</v>
      </c>
      <c r="F54" s="245">
        <v>0</v>
      </c>
      <c r="G54" s="245">
        <v>0</v>
      </c>
      <c r="H54" s="245">
        <v>0</v>
      </c>
      <c r="I54" s="245">
        <v>0</v>
      </c>
      <c r="J54" s="245">
        <v>0</v>
      </c>
      <c r="K54" s="245">
        <v>0</v>
      </c>
      <c r="L54" s="245">
        <v>0</v>
      </c>
      <c r="M54" s="245">
        <v>0</v>
      </c>
      <c r="N54" s="245">
        <v>0</v>
      </c>
      <c r="O54" s="246">
        <v>0</v>
      </c>
    </row>
    <row r="55" spans="1:15" s="391" customFormat="1" x14ac:dyDescent="0.25">
      <c r="A55" s="144"/>
      <c r="B55" s="37"/>
      <c r="C55" s="171" t="s">
        <v>407</v>
      </c>
      <c r="D55" s="172"/>
      <c r="E55" s="249">
        <f t="shared" ref="E55:O55" si="3">E52+E53+E54</f>
        <v>0</v>
      </c>
      <c r="F55" s="249">
        <f t="shared" si="3"/>
        <v>0</v>
      </c>
      <c r="G55" s="249">
        <f t="shared" si="3"/>
        <v>0</v>
      </c>
      <c r="H55" s="249">
        <f t="shared" si="3"/>
        <v>0</v>
      </c>
      <c r="I55" s="249">
        <f t="shared" si="3"/>
        <v>0</v>
      </c>
      <c r="J55" s="249">
        <f t="shared" si="3"/>
        <v>0</v>
      </c>
      <c r="K55" s="249">
        <f t="shared" si="3"/>
        <v>0</v>
      </c>
      <c r="L55" s="249">
        <f t="shared" si="3"/>
        <v>0</v>
      </c>
      <c r="M55" s="249">
        <f t="shared" si="3"/>
        <v>0</v>
      </c>
      <c r="N55" s="249">
        <f t="shared" si="3"/>
        <v>0</v>
      </c>
      <c r="O55" s="250">
        <f t="shared" si="3"/>
        <v>0</v>
      </c>
    </row>
    <row r="56" spans="1:15" s="391" customFormat="1" x14ac:dyDescent="0.25">
      <c r="A56" s="144"/>
      <c r="B56" s="37"/>
      <c r="C56" s="171"/>
      <c r="D56" s="172"/>
      <c r="E56" s="245"/>
      <c r="F56" s="245"/>
      <c r="G56" s="245"/>
      <c r="H56" s="245"/>
      <c r="I56" s="245"/>
      <c r="J56" s="245"/>
      <c r="K56" s="245"/>
      <c r="L56" s="245"/>
      <c r="M56" s="245"/>
      <c r="N56" s="245"/>
      <c r="O56" s="246"/>
    </row>
    <row r="57" spans="1:15" ht="13" thickBot="1" x14ac:dyDescent="0.3">
      <c r="B57" s="56"/>
      <c r="C57" s="173" t="s">
        <v>64</v>
      </c>
      <c r="D57" s="174"/>
      <c r="E57" s="251">
        <f t="shared" ref="E57:O57" si="4">E48+E55</f>
        <v>0</v>
      </c>
      <c r="F57" s="251">
        <f t="shared" si="4"/>
        <v>0</v>
      </c>
      <c r="G57" s="251">
        <f t="shared" si="4"/>
        <v>0</v>
      </c>
      <c r="H57" s="251">
        <f t="shared" si="4"/>
        <v>0</v>
      </c>
      <c r="I57" s="251">
        <f t="shared" si="4"/>
        <v>0</v>
      </c>
      <c r="J57" s="251">
        <f t="shared" si="4"/>
        <v>0</v>
      </c>
      <c r="K57" s="251">
        <f t="shared" si="4"/>
        <v>0</v>
      </c>
      <c r="L57" s="251">
        <f t="shared" si="4"/>
        <v>0</v>
      </c>
      <c r="M57" s="251">
        <f t="shared" si="4"/>
        <v>0</v>
      </c>
      <c r="N57" s="251">
        <f t="shared" si="4"/>
        <v>0</v>
      </c>
      <c r="O57" s="395">
        <f t="shared" si="4"/>
        <v>0</v>
      </c>
    </row>
    <row r="58" spans="1:15" s="238" customFormat="1" x14ac:dyDescent="0.25">
      <c r="A58" s="144"/>
      <c r="B58" s="56"/>
      <c r="C58" s="159"/>
      <c r="D58" s="159"/>
      <c r="E58" s="244"/>
      <c r="F58" s="244"/>
      <c r="G58" s="244"/>
      <c r="H58" s="244"/>
      <c r="I58" s="244"/>
      <c r="J58" s="244"/>
      <c r="K58" s="244"/>
      <c r="L58" s="244"/>
      <c r="M58" s="244"/>
      <c r="N58" s="244"/>
      <c r="O58" s="244"/>
    </row>
    <row r="59" spans="1:15" x14ac:dyDescent="0.25">
      <c r="B59" s="56"/>
      <c r="C59" s="6"/>
      <c r="D59" s="6"/>
      <c r="E59" s="6"/>
      <c r="F59" s="6"/>
      <c r="G59" s="6"/>
      <c r="H59" s="6"/>
      <c r="I59" s="222"/>
      <c r="J59" s="222"/>
      <c r="K59" s="222"/>
      <c r="L59" s="222"/>
      <c r="M59" s="222"/>
      <c r="N59" s="222"/>
      <c r="O59" s="222"/>
    </row>
    <row r="60" spans="1:15" ht="13" x14ac:dyDescent="0.25">
      <c r="B60" s="56"/>
      <c r="C60" s="410" t="s">
        <v>65</v>
      </c>
      <c r="D60" s="111"/>
      <c r="E60" s="6"/>
      <c r="F60" s="6"/>
      <c r="G60" s="6"/>
      <c r="H60" s="6"/>
      <c r="I60" s="222"/>
      <c r="J60" s="222"/>
      <c r="K60" s="222"/>
      <c r="L60" s="222"/>
      <c r="M60" s="222"/>
      <c r="N60" s="222"/>
      <c r="O60" s="222"/>
    </row>
    <row r="61" spans="1:15" ht="13" thickBot="1" x14ac:dyDescent="0.3">
      <c r="B61" s="56"/>
      <c r="C61" s="11"/>
      <c r="D61" s="11"/>
      <c r="E61" s="6"/>
      <c r="F61" s="6"/>
      <c r="G61" s="6"/>
      <c r="H61" s="6"/>
      <c r="I61" s="222"/>
      <c r="J61" s="222"/>
      <c r="K61" s="222"/>
      <c r="L61" s="222"/>
      <c r="M61" s="222"/>
      <c r="N61" s="222"/>
      <c r="O61" s="222"/>
    </row>
    <row r="62" spans="1:15" x14ac:dyDescent="0.25">
      <c r="B62" s="57"/>
      <c r="C62" s="411"/>
      <c r="D62" s="406"/>
      <c r="E62" s="454" t="s">
        <v>264</v>
      </c>
      <c r="F62" s="454"/>
      <c r="G62" s="454"/>
      <c r="H62" s="454"/>
      <c r="I62" s="454"/>
      <c r="J62" s="454"/>
      <c r="K62" s="454"/>
      <c r="L62" s="454"/>
      <c r="M62" s="454"/>
      <c r="N62" s="454"/>
      <c r="O62" s="407"/>
    </row>
    <row r="63" spans="1:15" x14ac:dyDescent="0.25">
      <c r="B63" s="57"/>
      <c r="C63" s="412"/>
      <c r="D63" s="408"/>
      <c r="E63" s="467"/>
      <c r="F63" s="467"/>
      <c r="G63" s="467"/>
      <c r="H63" s="467"/>
      <c r="I63" s="467"/>
      <c r="J63" s="467"/>
      <c r="K63" s="467"/>
      <c r="L63" s="467"/>
      <c r="M63" s="467"/>
      <c r="N63" s="467"/>
      <c r="O63" s="413"/>
    </row>
    <row r="64" spans="1:15" x14ac:dyDescent="0.25">
      <c r="B64" s="57"/>
      <c r="C64" s="412"/>
      <c r="D64" s="408"/>
      <c r="E64" s="408" t="str">
        <f t="shared" ref="E64:O64" si="5">E20</f>
        <v>2022/23</v>
      </c>
      <c r="F64" s="408" t="str">
        <f t="shared" si="5"/>
        <v>2023/24</v>
      </c>
      <c r="G64" s="408" t="str">
        <f t="shared" si="5"/>
        <v>2024/25</v>
      </c>
      <c r="H64" s="408" t="str">
        <f t="shared" si="5"/>
        <v>2025/26</v>
      </c>
      <c r="I64" s="408" t="str">
        <f t="shared" si="5"/>
        <v>2026/27</v>
      </c>
      <c r="J64" s="408" t="str">
        <f t="shared" si="5"/>
        <v>2027/28</v>
      </c>
      <c r="K64" s="408" t="str">
        <f t="shared" si="5"/>
        <v>2028/29</v>
      </c>
      <c r="L64" s="408" t="str">
        <f t="shared" si="5"/>
        <v>2029/30</v>
      </c>
      <c r="M64" s="408" t="str">
        <f t="shared" si="5"/>
        <v>2030/31</v>
      </c>
      <c r="N64" s="408" t="str">
        <f t="shared" si="5"/>
        <v>2031/32</v>
      </c>
      <c r="O64" s="413" t="str">
        <f t="shared" si="5"/>
        <v>2032/33</v>
      </c>
    </row>
    <row r="65" spans="1:15" x14ac:dyDescent="0.25">
      <c r="B65" s="58"/>
      <c r="C65" s="412"/>
      <c r="D65" s="408"/>
      <c r="E65" s="408" t="s">
        <v>27</v>
      </c>
      <c r="F65" s="408" t="s">
        <v>27</v>
      </c>
      <c r="G65" s="408" t="s">
        <v>27</v>
      </c>
      <c r="H65" s="408" t="s">
        <v>27</v>
      </c>
      <c r="I65" s="408" t="s">
        <v>27</v>
      </c>
      <c r="J65" s="408" t="s">
        <v>27</v>
      </c>
      <c r="K65" s="408" t="s">
        <v>27</v>
      </c>
      <c r="L65" s="408" t="s">
        <v>27</v>
      </c>
      <c r="M65" s="408" t="s">
        <v>27</v>
      </c>
      <c r="N65" s="408" t="s">
        <v>27</v>
      </c>
      <c r="O65" s="413" t="s">
        <v>27</v>
      </c>
    </row>
    <row r="66" spans="1:15" x14ac:dyDescent="0.25">
      <c r="B66" s="59"/>
      <c r="C66" s="158" t="s">
        <v>66</v>
      </c>
      <c r="D66" s="159"/>
      <c r="E66" s="175"/>
      <c r="F66" s="175"/>
      <c r="G66" s="175"/>
      <c r="H66" s="175"/>
      <c r="I66" s="175"/>
      <c r="J66" s="175"/>
      <c r="K66" s="175"/>
      <c r="L66" s="175"/>
      <c r="M66" s="175"/>
      <c r="N66" s="175"/>
      <c r="O66" s="176"/>
    </row>
    <row r="67" spans="1:15" x14ac:dyDescent="0.25">
      <c r="B67" s="59"/>
      <c r="C67" s="158" t="s">
        <v>67</v>
      </c>
      <c r="D67" s="159"/>
      <c r="E67" s="160"/>
      <c r="F67" s="160"/>
      <c r="G67" s="160"/>
      <c r="H67" s="160"/>
      <c r="I67" s="160"/>
      <c r="J67" s="160"/>
      <c r="K67" s="160"/>
      <c r="L67" s="160"/>
      <c r="M67" s="160"/>
      <c r="N67" s="160"/>
      <c r="O67" s="177"/>
    </row>
    <row r="68" spans="1:15" x14ac:dyDescent="0.25">
      <c r="B68" s="59"/>
      <c r="C68" s="178" t="s">
        <v>68</v>
      </c>
      <c r="D68" s="164"/>
      <c r="E68" s="72">
        <v>0</v>
      </c>
      <c r="F68" s="72">
        <v>0</v>
      </c>
      <c r="G68" s="72">
        <v>0</v>
      </c>
      <c r="H68" s="72">
        <v>0</v>
      </c>
      <c r="I68" s="72">
        <v>0</v>
      </c>
      <c r="J68" s="72">
        <v>0</v>
      </c>
      <c r="K68" s="72">
        <v>0</v>
      </c>
      <c r="L68" s="72">
        <v>0</v>
      </c>
      <c r="M68" s="72">
        <v>0</v>
      </c>
      <c r="N68" s="72">
        <v>0</v>
      </c>
      <c r="O68" s="165">
        <v>0</v>
      </c>
    </row>
    <row r="69" spans="1:15" x14ac:dyDescent="0.25">
      <c r="B69" s="35"/>
      <c r="C69" s="178" t="s">
        <v>69</v>
      </c>
      <c r="D69" s="164"/>
      <c r="E69" s="72">
        <v>0</v>
      </c>
      <c r="F69" s="72">
        <v>0</v>
      </c>
      <c r="G69" s="72">
        <v>0</v>
      </c>
      <c r="H69" s="72">
        <v>0</v>
      </c>
      <c r="I69" s="72">
        <v>0</v>
      </c>
      <c r="J69" s="72">
        <v>0</v>
      </c>
      <c r="K69" s="72">
        <v>0</v>
      </c>
      <c r="L69" s="72">
        <v>0</v>
      </c>
      <c r="M69" s="72">
        <v>0</v>
      </c>
      <c r="N69" s="72">
        <v>0</v>
      </c>
      <c r="O69" s="165">
        <v>0</v>
      </c>
    </row>
    <row r="70" spans="1:15" x14ac:dyDescent="0.25">
      <c r="B70" s="35"/>
      <c r="C70" s="178" t="s">
        <v>70</v>
      </c>
      <c r="D70" s="164"/>
      <c r="E70" s="72">
        <v>0</v>
      </c>
      <c r="F70" s="72">
        <v>0</v>
      </c>
      <c r="G70" s="72">
        <v>0</v>
      </c>
      <c r="H70" s="72">
        <v>0</v>
      </c>
      <c r="I70" s="72">
        <v>0</v>
      </c>
      <c r="J70" s="72">
        <v>0</v>
      </c>
      <c r="K70" s="72">
        <v>0</v>
      </c>
      <c r="L70" s="72">
        <v>0</v>
      </c>
      <c r="M70" s="72">
        <v>0</v>
      </c>
      <c r="N70" s="72">
        <v>0</v>
      </c>
      <c r="O70" s="165">
        <v>0</v>
      </c>
    </row>
    <row r="71" spans="1:15" ht="13" x14ac:dyDescent="0.25">
      <c r="B71" s="38"/>
      <c r="C71" s="178" t="s">
        <v>71</v>
      </c>
      <c r="D71" s="164"/>
      <c r="E71" s="72">
        <v>0</v>
      </c>
      <c r="F71" s="72">
        <v>0</v>
      </c>
      <c r="G71" s="72">
        <v>0</v>
      </c>
      <c r="H71" s="72">
        <v>0</v>
      </c>
      <c r="I71" s="72">
        <v>0</v>
      </c>
      <c r="J71" s="72">
        <v>0</v>
      </c>
      <c r="K71" s="72">
        <v>0</v>
      </c>
      <c r="L71" s="72">
        <v>0</v>
      </c>
      <c r="M71" s="72">
        <v>0</v>
      </c>
      <c r="N71" s="72">
        <v>0</v>
      </c>
      <c r="O71" s="165">
        <v>0</v>
      </c>
    </row>
    <row r="72" spans="1:15" s="398" customFormat="1" ht="13" x14ac:dyDescent="0.25">
      <c r="A72" s="144"/>
      <c r="B72" s="38"/>
      <c r="C72" s="400" t="s">
        <v>414</v>
      </c>
      <c r="D72" s="164"/>
      <c r="E72" s="72">
        <v>0</v>
      </c>
      <c r="F72" s="72">
        <v>0</v>
      </c>
      <c r="G72" s="72">
        <v>0</v>
      </c>
      <c r="H72" s="72">
        <v>0</v>
      </c>
      <c r="I72" s="72">
        <v>0</v>
      </c>
      <c r="J72" s="72">
        <v>0</v>
      </c>
      <c r="K72" s="72">
        <v>0</v>
      </c>
      <c r="L72" s="72">
        <v>0</v>
      </c>
      <c r="M72" s="72">
        <v>0</v>
      </c>
      <c r="N72" s="72">
        <v>0</v>
      </c>
      <c r="O72" s="165">
        <v>0</v>
      </c>
    </row>
    <row r="73" spans="1:15" s="13" customFormat="1" ht="13" x14ac:dyDescent="0.25">
      <c r="A73" s="144"/>
      <c r="B73" s="55"/>
      <c r="C73" s="163" t="s">
        <v>72</v>
      </c>
      <c r="D73" s="164"/>
      <c r="E73" s="72">
        <v>0</v>
      </c>
      <c r="F73" s="72">
        <v>0</v>
      </c>
      <c r="G73" s="72">
        <v>0</v>
      </c>
      <c r="H73" s="72">
        <v>0</v>
      </c>
      <c r="I73" s="72">
        <v>0</v>
      </c>
      <c r="J73" s="72">
        <v>0</v>
      </c>
      <c r="K73" s="72">
        <v>0</v>
      </c>
      <c r="L73" s="72">
        <v>0</v>
      </c>
      <c r="M73" s="72">
        <v>0</v>
      </c>
      <c r="N73" s="72">
        <v>0</v>
      </c>
      <c r="O73" s="165">
        <v>0</v>
      </c>
    </row>
    <row r="74" spans="1:15" ht="13" x14ac:dyDescent="0.25">
      <c r="B74" s="38"/>
      <c r="C74" s="178" t="s">
        <v>73</v>
      </c>
      <c r="D74" s="164"/>
      <c r="E74" s="72">
        <v>0</v>
      </c>
      <c r="F74" s="72">
        <v>0</v>
      </c>
      <c r="G74" s="72">
        <v>0</v>
      </c>
      <c r="H74" s="72">
        <v>0</v>
      </c>
      <c r="I74" s="72">
        <v>0</v>
      </c>
      <c r="J74" s="72">
        <v>0</v>
      </c>
      <c r="K74" s="72">
        <v>0</v>
      </c>
      <c r="L74" s="72">
        <v>0</v>
      </c>
      <c r="M74" s="72">
        <v>0</v>
      </c>
      <c r="N74" s="72">
        <v>0</v>
      </c>
      <c r="O74" s="165">
        <v>0</v>
      </c>
    </row>
    <row r="75" spans="1:15" ht="13" x14ac:dyDescent="0.25">
      <c r="B75" s="38"/>
      <c r="C75" s="158" t="s">
        <v>74</v>
      </c>
      <c r="D75" s="164"/>
      <c r="E75" s="73">
        <f>SUM(E68:E74)</f>
        <v>0</v>
      </c>
      <c r="F75" s="73">
        <f>SUM(F68:F74)</f>
        <v>0</v>
      </c>
      <c r="G75" s="73">
        <f>SUM(G68:G74)</f>
        <v>0</v>
      </c>
      <c r="H75" s="73">
        <f>SUM(H68:H74)</f>
        <v>0</v>
      </c>
      <c r="I75" s="73">
        <f t="shared" ref="I75:O75" si="6">SUM(I68:I74)</f>
        <v>0</v>
      </c>
      <c r="J75" s="73">
        <f t="shared" si="6"/>
        <v>0</v>
      </c>
      <c r="K75" s="73">
        <f t="shared" si="6"/>
        <v>0</v>
      </c>
      <c r="L75" s="73">
        <f t="shared" si="6"/>
        <v>0</v>
      </c>
      <c r="M75" s="73">
        <f t="shared" si="6"/>
        <v>0</v>
      </c>
      <c r="N75" s="73">
        <f t="shared" si="6"/>
        <v>0</v>
      </c>
      <c r="O75" s="168">
        <f t="shared" si="6"/>
        <v>0</v>
      </c>
    </row>
    <row r="76" spans="1:15" ht="13" x14ac:dyDescent="0.25">
      <c r="B76" s="38"/>
      <c r="C76" s="163"/>
      <c r="D76" s="164"/>
      <c r="E76" s="179"/>
      <c r="F76" s="179"/>
      <c r="G76" s="179"/>
      <c r="H76" s="179"/>
      <c r="I76" s="179"/>
      <c r="J76" s="179"/>
      <c r="K76" s="179"/>
      <c r="L76" s="179"/>
      <c r="M76" s="179"/>
      <c r="N76" s="179"/>
      <c r="O76" s="180"/>
    </row>
    <row r="77" spans="1:15" ht="13" x14ac:dyDescent="0.25">
      <c r="B77" s="38"/>
      <c r="C77" s="158" t="s">
        <v>75</v>
      </c>
      <c r="D77" s="164"/>
      <c r="E77" s="179"/>
      <c r="F77" s="179"/>
      <c r="G77" s="179"/>
      <c r="H77" s="179"/>
      <c r="I77" s="179"/>
      <c r="J77" s="179"/>
      <c r="K77" s="179"/>
      <c r="L77" s="179"/>
      <c r="M77" s="179"/>
      <c r="N77" s="179"/>
      <c r="O77" s="180"/>
    </row>
    <row r="78" spans="1:15" ht="13" x14ac:dyDescent="0.25">
      <c r="B78" s="38"/>
      <c r="C78" s="178" t="s">
        <v>69</v>
      </c>
      <c r="D78" s="164"/>
      <c r="E78" s="72">
        <v>0</v>
      </c>
      <c r="F78" s="72">
        <v>0</v>
      </c>
      <c r="G78" s="72">
        <v>0</v>
      </c>
      <c r="H78" s="72">
        <v>0</v>
      </c>
      <c r="I78" s="72">
        <v>0</v>
      </c>
      <c r="J78" s="72">
        <v>0</v>
      </c>
      <c r="K78" s="72">
        <v>0</v>
      </c>
      <c r="L78" s="72">
        <v>0</v>
      </c>
      <c r="M78" s="72">
        <v>0</v>
      </c>
      <c r="N78" s="72">
        <v>0</v>
      </c>
      <c r="O78" s="165">
        <v>0</v>
      </c>
    </row>
    <row r="79" spans="1:15" s="28" customFormat="1" ht="13" x14ac:dyDescent="0.25">
      <c r="A79" s="144"/>
      <c r="B79" s="38"/>
      <c r="C79" s="178" t="s">
        <v>70</v>
      </c>
      <c r="D79" s="164"/>
      <c r="E79" s="72">
        <v>0</v>
      </c>
      <c r="F79" s="72">
        <v>0</v>
      </c>
      <c r="G79" s="72">
        <v>0</v>
      </c>
      <c r="H79" s="72">
        <v>0</v>
      </c>
      <c r="I79" s="72">
        <v>0</v>
      </c>
      <c r="J79" s="72">
        <v>0</v>
      </c>
      <c r="K79" s="72">
        <v>0</v>
      </c>
      <c r="L79" s="72">
        <v>0</v>
      </c>
      <c r="M79" s="72">
        <v>0</v>
      </c>
      <c r="N79" s="72">
        <v>0</v>
      </c>
      <c r="O79" s="165">
        <v>0</v>
      </c>
    </row>
    <row r="80" spans="1:15" ht="13" x14ac:dyDescent="0.25">
      <c r="B80" s="38"/>
      <c r="C80" s="163" t="s">
        <v>411</v>
      </c>
      <c r="D80" s="164"/>
      <c r="E80" s="72">
        <v>0</v>
      </c>
      <c r="F80" s="72">
        <v>0</v>
      </c>
      <c r="G80" s="72">
        <v>0</v>
      </c>
      <c r="H80" s="72">
        <v>0</v>
      </c>
      <c r="I80" s="72">
        <v>0</v>
      </c>
      <c r="J80" s="72">
        <v>0</v>
      </c>
      <c r="K80" s="72">
        <v>0</v>
      </c>
      <c r="L80" s="72">
        <v>0</v>
      </c>
      <c r="M80" s="72">
        <v>0</v>
      </c>
      <c r="N80" s="72">
        <v>0</v>
      </c>
      <c r="O80" s="165">
        <v>0</v>
      </c>
    </row>
    <row r="81" spans="1:15" ht="13" x14ac:dyDescent="0.25">
      <c r="B81" s="38"/>
      <c r="C81" s="181" t="s">
        <v>76</v>
      </c>
      <c r="D81" s="182"/>
      <c r="E81" s="72">
        <v>0</v>
      </c>
      <c r="F81" s="72">
        <v>0</v>
      </c>
      <c r="G81" s="72">
        <v>0</v>
      </c>
      <c r="H81" s="72">
        <v>0</v>
      </c>
      <c r="I81" s="72">
        <v>0</v>
      </c>
      <c r="J81" s="72">
        <v>0</v>
      </c>
      <c r="K81" s="72">
        <v>0</v>
      </c>
      <c r="L81" s="72">
        <v>0</v>
      </c>
      <c r="M81" s="72">
        <v>0</v>
      </c>
      <c r="N81" s="72">
        <v>0</v>
      </c>
      <c r="O81" s="165">
        <v>0</v>
      </c>
    </row>
    <row r="82" spans="1:15" s="29" customFormat="1" ht="13" x14ac:dyDescent="0.25">
      <c r="A82" s="144"/>
      <c r="B82" s="133"/>
      <c r="C82" s="163" t="s">
        <v>77</v>
      </c>
      <c r="D82" s="182"/>
      <c r="E82" s="72">
        <v>0</v>
      </c>
      <c r="F82" s="72">
        <v>0</v>
      </c>
      <c r="G82" s="72">
        <v>0</v>
      </c>
      <c r="H82" s="72">
        <v>0</v>
      </c>
      <c r="I82" s="72">
        <v>0</v>
      </c>
      <c r="J82" s="72">
        <v>0</v>
      </c>
      <c r="K82" s="72">
        <v>0</v>
      </c>
      <c r="L82" s="72">
        <v>0</v>
      </c>
      <c r="M82" s="72">
        <v>0</v>
      </c>
      <c r="N82" s="72">
        <v>0</v>
      </c>
      <c r="O82" s="165">
        <v>0</v>
      </c>
    </row>
    <row r="83" spans="1:15" ht="13" x14ac:dyDescent="0.25">
      <c r="B83" s="38"/>
      <c r="C83" s="183" t="s">
        <v>78</v>
      </c>
      <c r="D83" s="182"/>
      <c r="E83" s="72">
        <v>0</v>
      </c>
      <c r="F83" s="72">
        <v>0</v>
      </c>
      <c r="G83" s="72">
        <v>0</v>
      </c>
      <c r="H83" s="72">
        <v>0</v>
      </c>
      <c r="I83" s="72">
        <v>0</v>
      </c>
      <c r="J83" s="72">
        <v>0</v>
      </c>
      <c r="K83" s="72">
        <v>0</v>
      </c>
      <c r="L83" s="72">
        <v>0</v>
      </c>
      <c r="M83" s="72">
        <v>0</v>
      </c>
      <c r="N83" s="72">
        <v>0</v>
      </c>
      <c r="O83" s="165">
        <v>0</v>
      </c>
    </row>
    <row r="84" spans="1:15" ht="13" x14ac:dyDescent="0.25">
      <c r="B84" s="38"/>
      <c r="C84" s="325" t="s">
        <v>79</v>
      </c>
      <c r="D84" s="182"/>
      <c r="E84" s="184">
        <v>0</v>
      </c>
      <c r="F84" s="184">
        <v>0</v>
      </c>
      <c r="G84" s="184">
        <v>0</v>
      </c>
      <c r="H84" s="184">
        <v>0</v>
      </c>
      <c r="I84" s="184">
        <v>0</v>
      </c>
      <c r="J84" s="184">
        <v>0</v>
      </c>
      <c r="K84" s="184">
        <v>0</v>
      </c>
      <c r="L84" s="184">
        <v>0</v>
      </c>
      <c r="M84" s="184">
        <v>0</v>
      </c>
      <c r="N84" s="184">
        <v>0</v>
      </c>
      <c r="O84" s="185">
        <v>0</v>
      </c>
    </row>
    <row r="85" spans="1:15" ht="13" x14ac:dyDescent="0.25">
      <c r="B85" s="38"/>
      <c r="C85" s="326" t="s">
        <v>80</v>
      </c>
      <c r="D85" s="182"/>
      <c r="E85" s="73">
        <f>SUM(E78:E84)</f>
        <v>0</v>
      </c>
      <c r="F85" s="73">
        <f>SUM(F78:F84)</f>
        <v>0</v>
      </c>
      <c r="G85" s="73">
        <f>SUM(G78:G84)</f>
        <v>0</v>
      </c>
      <c r="H85" s="73">
        <f>SUM(H78:H84)</f>
        <v>0</v>
      </c>
      <c r="I85" s="73">
        <f t="shared" ref="I85:O85" si="7">SUM(I78:I84)</f>
        <v>0</v>
      </c>
      <c r="J85" s="73">
        <f t="shared" si="7"/>
        <v>0</v>
      </c>
      <c r="K85" s="73">
        <f t="shared" si="7"/>
        <v>0</v>
      </c>
      <c r="L85" s="73">
        <f t="shared" si="7"/>
        <v>0</v>
      </c>
      <c r="M85" s="73">
        <f t="shared" si="7"/>
        <v>0</v>
      </c>
      <c r="N85" s="73">
        <f t="shared" si="7"/>
        <v>0</v>
      </c>
      <c r="O85" s="168">
        <f t="shared" si="7"/>
        <v>0</v>
      </c>
    </row>
    <row r="86" spans="1:15" ht="13" x14ac:dyDescent="0.25">
      <c r="B86" s="38"/>
      <c r="C86" s="326" t="s">
        <v>81</v>
      </c>
      <c r="D86" s="182"/>
      <c r="E86" s="73">
        <f>E85+E75</f>
        <v>0</v>
      </c>
      <c r="F86" s="73">
        <f>F85+F75</f>
        <v>0</v>
      </c>
      <c r="G86" s="73">
        <f>G85+G75</f>
        <v>0</v>
      </c>
      <c r="H86" s="73">
        <f>H85+H75</f>
        <v>0</v>
      </c>
      <c r="I86" s="73">
        <f t="shared" ref="I86:O86" si="8">I85+I75</f>
        <v>0</v>
      </c>
      <c r="J86" s="73">
        <f t="shared" si="8"/>
        <v>0</v>
      </c>
      <c r="K86" s="73">
        <f t="shared" si="8"/>
        <v>0</v>
      </c>
      <c r="L86" s="73">
        <f t="shared" si="8"/>
        <v>0</v>
      </c>
      <c r="M86" s="73">
        <f t="shared" si="8"/>
        <v>0</v>
      </c>
      <c r="N86" s="73">
        <f t="shared" si="8"/>
        <v>0</v>
      </c>
      <c r="O86" s="168">
        <f t="shared" si="8"/>
        <v>0</v>
      </c>
    </row>
    <row r="87" spans="1:15" ht="13" x14ac:dyDescent="0.25">
      <c r="B87" s="38"/>
      <c r="C87" s="326"/>
      <c r="D87" s="182"/>
      <c r="E87" s="179"/>
      <c r="F87" s="179"/>
      <c r="G87" s="179"/>
      <c r="H87" s="179"/>
      <c r="I87" s="179"/>
      <c r="J87" s="179"/>
      <c r="K87" s="179"/>
      <c r="L87" s="179"/>
      <c r="M87" s="179"/>
      <c r="N87" s="179"/>
      <c r="O87" s="180"/>
    </row>
    <row r="88" spans="1:15" ht="13" x14ac:dyDescent="0.25">
      <c r="B88" s="38"/>
      <c r="C88" s="326" t="s">
        <v>82</v>
      </c>
      <c r="D88" s="182"/>
      <c r="E88" s="179"/>
      <c r="F88" s="179"/>
      <c r="G88" s="179"/>
      <c r="H88" s="179"/>
      <c r="I88" s="179"/>
      <c r="J88" s="179"/>
      <c r="K88" s="179"/>
      <c r="L88" s="179"/>
      <c r="M88" s="179"/>
      <c r="N88" s="179"/>
      <c r="O88" s="180"/>
    </row>
    <row r="89" spans="1:15" x14ac:dyDescent="0.25">
      <c r="C89" s="326" t="s">
        <v>83</v>
      </c>
      <c r="D89" s="182"/>
      <c r="E89" s="179"/>
      <c r="F89" s="179"/>
      <c r="G89" s="179"/>
      <c r="H89" s="179"/>
      <c r="I89" s="179"/>
      <c r="J89" s="179"/>
      <c r="K89" s="179"/>
      <c r="L89" s="179"/>
      <c r="M89" s="179"/>
      <c r="N89" s="179"/>
      <c r="O89" s="180"/>
    </row>
    <row r="90" spans="1:15" x14ac:dyDescent="0.25">
      <c r="C90" s="325" t="s">
        <v>84</v>
      </c>
      <c r="D90" s="182"/>
      <c r="E90" s="72">
        <v>0</v>
      </c>
      <c r="F90" s="72">
        <v>0</v>
      </c>
      <c r="G90" s="72">
        <v>0</v>
      </c>
      <c r="H90" s="72">
        <v>0</v>
      </c>
      <c r="I90" s="72">
        <v>0</v>
      </c>
      <c r="J90" s="72">
        <v>0</v>
      </c>
      <c r="K90" s="72">
        <v>0</v>
      </c>
      <c r="L90" s="72">
        <v>0</v>
      </c>
      <c r="M90" s="72">
        <v>0</v>
      </c>
      <c r="N90" s="72">
        <v>0</v>
      </c>
      <c r="O90" s="165">
        <v>0</v>
      </c>
    </row>
    <row r="91" spans="1:15" x14ac:dyDescent="0.25">
      <c r="C91" s="325" t="s">
        <v>85</v>
      </c>
      <c r="D91" s="182"/>
      <c r="E91" s="72">
        <v>0</v>
      </c>
      <c r="F91" s="72">
        <v>0</v>
      </c>
      <c r="G91" s="72">
        <v>0</v>
      </c>
      <c r="H91" s="72">
        <v>0</v>
      </c>
      <c r="I91" s="72">
        <v>0</v>
      </c>
      <c r="J91" s="72">
        <v>0</v>
      </c>
      <c r="K91" s="72">
        <v>0</v>
      </c>
      <c r="L91" s="72">
        <v>0</v>
      </c>
      <c r="M91" s="72">
        <v>0</v>
      </c>
      <c r="N91" s="72">
        <v>0</v>
      </c>
      <c r="O91" s="165">
        <v>0</v>
      </c>
    </row>
    <row r="92" spans="1:15" s="381" customFormat="1" x14ac:dyDescent="0.25">
      <c r="A92" s="144"/>
      <c r="B92" s="387"/>
      <c r="C92" s="181" t="s">
        <v>406</v>
      </c>
      <c r="D92" s="182"/>
      <c r="E92" s="72">
        <v>0</v>
      </c>
      <c r="F92" s="72">
        <v>0</v>
      </c>
      <c r="G92" s="72">
        <v>0</v>
      </c>
      <c r="H92" s="72">
        <v>0</v>
      </c>
      <c r="I92" s="72">
        <v>0</v>
      </c>
      <c r="J92" s="72">
        <v>0</v>
      </c>
      <c r="K92" s="72">
        <v>0</v>
      </c>
      <c r="L92" s="72">
        <v>0</v>
      </c>
      <c r="M92" s="72">
        <v>0</v>
      </c>
      <c r="N92" s="72">
        <v>0</v>
      </c>
      <c r="O92" s="165">
        <v>0</v>
      </c>
    </row>
    <row r="93" spans="1:15" x14ac:dyDescent="0.25">
      <c r="C93" s="327" t="s">
        <v>86</v>
      </c>
      <c r="D93" s="182"/>
      <c r="E93" s="72">
        <v>0</v>
      </c>
      <c r="F93" s="72">
        <v>0</v>
      </c>
      <c r="G93" s="72">
        <v>0</v>
      </c>
      <c r="H93" s="72">
        <v>0</v>
      </c>
      <c r="I93" s="72">
        <v>0</v>
      </c>
      <c r="J93" s="72">
        <v>0</v>
      </c>
      <c r="K93" s="72">
        <v>0</v>
      </c>
      <c r="L93" s="72">
        <v>0</v>
      </c>
      <c r="M93" s="72">
        <v>0</v>
      </c>
      <c r="N93" s="72">
        <v>0</v>
      </c>
      <c r="O93" s="165">
        <v>0</v>
      </c>
    </row>
    <row r="94" spans="1:15" x14ac:dyDescent="0.25">
      <c r="C94" s="325" t="s">
        <v>87</v>
      </c>
      <c r="D94" s="182"/>
      <c r="E94" s="72">
        <v>0</v>
      </c>
      <c r="F94" s="72">
        <v>0</v>
      </c>
      <c r="G94" s="72">
        <v>0</v>
      </c>
      <c r="H94" s="72">
        <v>0</v>
      </c>
      <c r="I94" s="72">
        <v>0</v>
      </c>
      <c r="J94" s="72">
        <v>0</v>
      </c>
      <c r="K94" s="72">
        <v>0</v>
      </c>
      <c r="L94" s="72">
        <v>0</v>
      </c>
      <c r="M94" s="72">
        <v>0</v>
      </c>
      <c r="N94" s="72">
        <v>0</v>
      </c>
      <c r="O94" s="165">
        <v>0</v>
      </c>
    </row>
    <row r="95" spans="1:15" s="29" customFormat="1" x14ac:dyDescent="0.25">
      <c r="A95" s="144"/>
      <c r="B95" s="31"/>
      <c r="C95" s="325" t="s">
        <v>88</v>
      </c>
      <c r="D95" s="182"/>
      <c r="E95" s="72">
        <v>0</v>
      </c>
      <c r="F95" s="72">
        <v>0</v>
      </c>
      <c r="G95" s="72">
        <v>0</v>
      </c>
      <c r="H95" s="72">
        <v>0</v>
      </c>
      <c r="I95" s="72">
        <v>0</v>
      </c>
      <c r="J95" s="72">
        <v>0</v>
      </c>
      <c r="K95" s="72">
        <v>0</v>
      </c>
      <c r="L95" s="72">
        <v>0</v>
      </c>
      <c r="M95" s="72">
        <v>0</v>
      </c>
      <c r="N95" s="72">
        <v>0</v>
      </c>
      <c r="O95" s="165">
        <v>0</v>
      </c>
    </row>
    <row r="96" spans="1:15" x14ac:dyDescent="0.25">
      <c r="C96" s="326" t="s">
        <v>89</v>
      </c>
      <c r="D96" s="182"/>
      <c r="E96" s="73">
        <f>SUM(E90:E95)</f>
        <v>0</v>
      </c>
      <c r="F96" s="73">
        <f>SUM(F90:F95)</f>
        <v>0</v>
      </c>
      <c r="G96" s="73">
        <f t="shared" ref="G96:H96" si="9">SUM(G90:G95)</f>
        <v>0</v>
      </c>
      <c r="H96" s="73">
        <f t="shared" si="9"/>
        <v>0</v>
      </c>
      <c r="I96" s="73">
        <f t="shared" ref="I96:O96" si="10">SUM(I90:I95)</f>
        <v>0</v>
      </c>
      <c r="J96" s="73">
        <f t="shared" si="10"/>
        <v>0</v>
      </c>
      <c r="K96" s="73">
        <f t="shared" si="10"/>
        <v>0</v>
      </c>
      <c r="L96" s="73">
        <f t="shared" si="10"/>
        <v>0</v>
      </c>
      <c r="M96" s="73">
        <f t="shared" si="10"/>
        <v>0</v>
      </c>
      <c r="N96" s="73">
        <f t="shared" si="10"/>
        <v>0</v>
      </c>
      <c r="O96" s="168">
        <f t="shared" si="10"/>
        <v>0</v>
      </c>
    </row>
    <row r="97" spans="1:15" x14ac:dyDescent="0.25">
      <c r="C97" s="327"/>
      <c r="D97" s="182"/>
      <c r="E97" s="179"/>
      <c r="F97" s="179"/>
      <c r="G97" s="179"/>
      <c r="H97" s="179"/>
      <c r="I97" s="179"/>
      <c r="J97" s="179"/>
      <c r="K97" s="179"/>
      <c r="L97" s="179"/>
      <c r="M97" s="179"/>
      <c r="N97" s="179"/>
      <c r="O97" s="180"/>
    </row>
    <row r="98" spans="1:15" x14ac:dyDescent="0.25">
      <c r="C98" s="326" t="s">
        <v>90</v>
      </c>
      <c r="D98" s="182"/>
      <c r="E98" s="179"/>
      <c r="F98" s="179"/>
      <c r="G98" s="179"/>
      <c r="H98" s="179"/>
      <c r="I98" s="179"/>
      <c r="J98" s="179"/>
      <c r="K98" s="179"/>
      <c r="L98" s="179"/>
      <c r="M98" s="179"/>
      <c r="N98" s="179"/>
      <c r="O98" s="180"/>
    </row>
    <row r="99" spans="1:15" x14ac:dyDescent="0.25">
      <c r="C99" s="327" t="s">
        <v>86</v>
      </c>
      <c r="D99" s="182"/>
      <c r="E99" s="72">
        <v>0</v>
      </c>
      <c r="F99" s="72">
        <v>0</v>
      </c>
      <c r="G99" s="72">
        <v>0</v>
      </c>
      <c r="H99" s="72">
        <v>0</v>
      </c>
      <c r="I99" s="72">
        <v>0</v>
      </c>
      <c r="J99" s="72">
        <v>0</v>
      </c>
      <c r="K99" s="72">
        <v>0</v>
      </c>
      <c r="L99" s="72">
        <v>0</v>
      </c>
      <c r="M99" s="72">
        <v>0</v>
      </c>
      <c r="N99" s="72">
        <v>0</v>
      </c>
      <c r="O99" s="165">
        <v>0</v>
      </c>
    </row>
    <row r="100" spans="1:15" x14ac:dyDescent="0.25">
      <c r="C100" s="325" t="s">
        <v>87</v>
      </c>
      <c r="D100" s="182"/>
      <c r="E100" s="72">
        <v>0</v>
      </c>
      <c r="F100" s="72">
        <v>0</v>
      </c>
      <c r="G100" s="72">
        <v>0</v>
      </c>
      <c r="H100" s="72">
        <v>0</v>
      </c>
      <c r="I100" s="72">
        <v>0</v>
      </c>
      <c r="J100" s="72">
        <v>0</v>
      </c>
      <c r="K100" s="72">
        <v>0</v>
      </c>
      <c r="L100" s="72">
        <v>0</v>
      </c>
      <c r="M100" s="72">
        <v>0</v>
      </c>
      <c r="N100" s="72">
        <v>0</v>
      </c>
      <c r="O100" s="165">
        <v>0</v>
      </c>
    </row>
    <row r="101" spans="1:15" s="29" customFormat="1" x14ac:dyDescent="0.25">
      <c r="A101" s="144"/>
      <c r="B101" s="31"/>
      <c r="C101" s="325" t="s">
        <v>88</v>
      </c>
      <c r="D101" s="182"/>
      <c r="E101" s="72">
        <v>0</v>
      </c>
      <c r="F101" s="72">
        <v>0</v>
      </c>
      <c r="G101" s="72">
        <v>0</v>
      </c>
      <c r="H101" s="72">
        <v>0</v>
      </c>
      <c r="I101" s="72">
        <v>0</v>
      </c>
      <c r="J101" s="72">
        <v>0</v>
      </c>
      <c r="K101" s="72">
        <v>0</v>
      </c>
      <c r="L101" s="72">
        <v>0</v>
      </c>
      <c r="M101" s="72">
        <v>0</v>
      </c>
      <c r="N101" s="72">
        <v>0</v>
      </c>
      <c r="O101" s="165">
        <v>0</v>
      </c>
    </row>
    <row r="102" spans="1:15" x14ac:dyDescent="0.25">
      <c r="C102" s="326" t="s">
        <v>91</v>
      </c>
      <c r="D102" s="182"/>
      <c r="E102" s="75">
        <f t="shared" ref="E102:H102" si="11">SUM(E99:E101)</f>
        <v>0</v>
      </c>
      <c r="F102" s="75">
        <f t="shared" si="11"/>
        <v>0</v>
      </c>
      <c r="G102" s="75">
        <f t="shared" si="11"/>
        <v>0</v>
      </c>
      <c r="H102" s="75">
        <f t="shared" si="11"/>
        <v>0</v>
      </c>
      <c r="I102" s="75">
        <f t="shared" ref="I102:O102" si="12">SUM(I99:I101)</f>
        <v>0</v>
      </c>
      <c r="J102" s="75">
        <f t="shared" si="12"/>
        <v>0</v>
      </c>
      <c r="K102" s="75">
        <f t="shared" si="12"/>
        <v>0</v>
      </c>
      <c r="L102" s="75">
        <f t="shared" si="12"/>
        <v>0</v>
      </c>
      <c r="M102" s="75">
        <f t="shared" si="12"/>
        <v>0</v>
      </c>
      <c r="N102" s="75">
        <f t="shared" si="12"/>
        <v>0</v>
      </c>
      <c r="O102" s="187">
        <f t="shared" si="12"/>
        <v>0</v>
      </c>
    </row>
    <row r="103" spans="1:15" x14ac:dyDescent="0.25">
      <c r="C103" s="326" t="s">
        <v>92</v>
      </c>
      <c r="D103" s="182"/>
      <c r="E103" s="75">
        <f t="shared" ref="E103:H103" si="13">E102+E96</f>
        <v>0</v>
      </c>
      <c r="F103" s="75">
        <f t="shared" si="13"/>
        <v>0</v>
      </c>
      <c r="G103" s="75">
        <f t="shared" si="13"/>
        <v>0</v>
      </c>
      <c r="H103" s="75">
        <f t="shared" si="13"/>
        <v>0</v>
      </c>
      <c r="I103" s="75">
        <f t="shared" ref="I103:O103" si="14">I102+I96</f>
        <v>0</v>
      </c>
      <c r="J103" s="75">
        <f t="shared" si="14"/>
        <v>0</v>
      </c>
      <c r="K103" s="75">
        <f t="shared" si="14"/>
        <v>0</v>
      </c>
      <c r="L103" s="75">
        <f t="shared" si="14"/>
        <v>0</v>
      </c>
      <c r="M103" s="75">
        <f t="shared" si="14"/>
        <v>0</v>
      </c>
      <c r="N103" s="75">
        <f t="shared" si="14"/>
        <v>0</v>
      </c>
      <c r="O103" s="187">
        <f t="shared" si="14"/>
        <v>0</v>
      </c>
    </row>
    <row r="104" spans="1:15" ht="13" thickBot="1" x14ac:dyDescent="0.3">
      <c r="C104" s="186" t="s">
        <v>93</v>
      </c>
      <c r="D104" s="182"/>
      <c r="E104" s="76">
        <f t="shared" ref="E104:H104" si="15">E86-E103</f>
        <v>0</v>
      </c>
      <c r="F104" s="76">
        <f t="shared" si="15"/>
        <v>0</v>
      </c>
      <c r="G104" s="76">
        <f t="shared" si="15"/>
        <v>0</v>
      </c>
      <c r="H104" s="76">
        <f t="shared" si="15"/>
        <v>0</v>
      </c>
      <c r="I104" s="76">
        <f t="shared" ref="I104:O104" si="16">I86-I103</f>
        <v>0</v>
      </c>
      <c r="J104" s="76">
        <f t="shared" si="16"/>
        <v>0</v>
      </c>
      <c r="K104" s="76">
        <f t="shared" si="16"/>
        <v>0</v>
      </c>
      <c r="L104" s="76">
        <f t="shared" si="16"/>
        <v>0</v>
      </c>
      <c r="M104" s="76">
        <f t="shared" si="16"/>
        <v>0</v>
      </c>
      <c r="N104" s="76">
        <f t="shared" si="16"/>
        <v>0</v>
      </c>
      <c r="O104" s="188">
        <f t="shared" si="16"/>
        <v>0</v>
      </c>
    </row>
    <row r="105" spans="1:15" ht="13" thickTop="1" x14ac:dyDescent="0.25">
      <c r="C105" s="163"/>
      <c r="D105" s="164"/>
      <c r="E105" s="179"/>
      <c r="F105" s="179"/>
      <c r="G105" s="179"/>
      <c r="H105" s="179"/>
      <c r="I105" s="179"/>
      <c r="J105" s="179"/>
      <c r="K105" s="179"/>
      <c r="L105" s="179"/>
      <c r="M105" s="179"/>
      <c r="N105" s="179"/>
      <c r="O105" s="180"/>
    </row>
    <row r="106" spans="1:15" x14ac:dyDescent="0.25">
      <c r="C106" s="158" t="s">
        <v>94</v>
      </c>
      <c r="D106" s="164"/>
      <c r="E106" s="179"/>
      <c r="F106" s="179"/>
      <c r="G106" s="179"/>
      <c r="H106" s="179"/>
      <c r="I106" s="179"/>
      <c r="J106" s="179"/>
      <c r="K106" s="179"/>
      <c r="L106" s="179"/>
      <c r="M106" s="179"/>
      <c r="N106" s="179"/>
      <c r="O106" s="180"/>
    </row>
    <row r="107" spans="1:15" x14ac:dyDescent="0.25">
      <c r="C107" s="163" t="s">
        <v>95</v>
      </c>
      <c r="D107" s="164"/>
      <c r="E107" s="72">
        <v>0</v>
      </c>
      <c r="F107" s="72">
        <v>0</v>
      </c>
      <c r="G107" s="72">
        <v>0</v>
      </c>
      <c r="H107" s="72">
        <v>0</v>
      </c>
      <c r="I107" s="72">
        <v>0</v>
      </c>
      <c r="J107" s="72">
        <v>0</v>
      </c>
      <c r="K107" s="72">
        <v>0</v>
      </c>
      <c r="L107" s="72">
        <v>0</v>
      </c>
      <c r="M107" s="72">
        <v>0</v>
      </c>
      <c r="N107" s="72">
        <v>0</v>
      </c>
      <c r="O107" s="165">
        <v>0</v>
      </c>
    </row>
    <row r="108" spans="1:15" x14ac:dyDescent="0.25">
      <c r="C108" s="166" t="s">
        <v>96</v>
      </c>
      <c r="D108" s="164"/>
      <c r="E108" s="72">
        <v>0</v>
      </c>
      <c r="F108" s="72">
        <v>0</v>
      </c>
      <c r="G108" s="72">
        <v>0</v>
      </c>
      <c r="H108" s="72">
        <v>0</v>
      </c>
      <c r="I108" s="72">
        <v>0</v>
      </c>
      <c r="J108" s="72">
        <v>0</v>
      </c>
      <c r="K108" s="72">
        <v>0</v>
      </c>
      <c r="L108" s="72">
        <v>0</v>
      </c>
      <c r="M108" s="72">
        <v>0</v>
      </c>
      <c r="N108" s="72">
        <v>0</v>
      </c>
      <c r="O108" s="165">
        <v>0</v>
      </c>
    </row>
    <row r="109" spans="1:15" ht="13" thickBot="1" x14ac:dyDescent="0.3">
      <c r="C109" s="173" t="s">
        <v>97</v>
      </c>
      <c r="D109" s="189"/>
      <c r="E109" s="190">
        <f>SUM(E107:E108)</f>
        <v>0</v>
      </c>
      <c r="F109" s="190">
        <f>SUM(F107:F108)</f>
        <v>0</v>
      </c>
      <c r="G109" s="190">
        <f>SUM(G107:G108)</f>
        <v>0</v>
      </c>
      <c r="H109" s="190">
        <f>SUM(H107:H108)</f>
        <v>0</v>
      </c>
      <c r="I109" s="190">
        <f t="shared" ref="I109:O109" si="17">SUM(I107:I108)</f>
        <v>0</v>
      </c>
      <c r="J109" s="190">
        <f t="shared" si="17"/>
        <v>0</v>
      </c>
      <c r="K109" s="190">
        <f t="shared" si="17"/>
        <v>0</v>
      </c>
      <c r="L109" s="190">
        <f t="shared" si="17"/>
        <v>0</v>
      </c>
      <c r="M109" s="190">
        <f t="shared" si="17"/>
        <v>0</v>
      </c>
      <c r="N109" s="190">
        <f t="shared" si="17"/>
        <v>0</v>
      </c>
      <c r="O109" s="191">
        <f t="shared" si="17"/>
        <v>0</v>
      </c>
    </row>
    <row r="110" spans="1:15" x14ac:dyDescent="0.25">
      <c r="C110" s="71"/>
      <c r="D110" s="71"/>
      <c r="E110" s="78"/>
      <c r="F110" s="77"/>
      <c r="G110" s="77"/>
      <c r="H110" s="77"/>
      <c r="I110" s="222"/>
      <c r="J110" s="222"/>
      <c r="K110" s="222"/>
      <c r="L110" s="222"/>
      <c r="M110" s="222"/>
      <c r="N110" s="222"/>
      <c r="O110" s="222"/>
    </row>
    <row r="111" spans="1:15" s="301" customFormat="1" x14ac:dyDescent="0.25">
      <c r="A111" s="144"/>
      <c r="B111" s="31"/>
      <c r="C111" s="71"/>
      <c r="D111" s="71"/>
      <c r="E111" s="78"/>
      <c r="F111" s="77"/>
      <c r="G111" s="77"/>
      <c r="H111" s="77"/>
    </row>
    <row r="112" spans="1:15" s="301" customFormat="1" ht="13" x14ac:dyDescent="0.25">
      <c r="A112" s="144"/>
      <c r="B112" s="31"/>
      <c r="C112" s="484" t="s">
        <v>310</v>
      </c>
      <c r="D112" s="485"/>
      <c r="E112" s="485"/>
      <c r="F112" s="485"/>
      <c r="G112" s="485"/>
      <c r="H112" s="7"/>
    </row>
    <row r="113" spans="1:8" s="301" customFormat="1" x14ac:dyDescent="0.25">
      <c r="A113" s="144"/>
      <c r="B113" s="31"/>
      <c r="C113" s="80"/>
      <c r="D113" s="80"/>
      <c r="E113" s="214"/>
      <c r="F113" s="215"/>
      <c r="G113" s="214"/>
      <c r="H113" s="214"/>
    </row>
    <row r="114" spans="1:8" s="301" customFormat="1" ht="21" x14ac:dyDescent="0.25">
      <c r="A114" s="144"/>
      <c r="B114" s="31"/>
      <c r="C114" s="414"/>
      <c r="D114" s="414"/>
      <c r="E114" s="415" t="s">
        <v>100</v>
      </c>
      <c r="F114" s="415" t="s">
        <v>101</v>
      </c>
      <c r="G114" s="415" t="s">
        <v>102</v>
      </c>
      <c r="H114" s="415" t="s">
        <v>103</v>
      </c>
    </row>
    <row r="115" spans="1:8" s="301" customFormat="1" x14ac:dyDescent="0.25">
      <c r="A115" s="144"/>
      <c r="B115" s="31"/>
      <c r="C115" s="414"/>
      <c r="D115" s="414"/>
      <c r="E115" s="415" t="s">
        <v>27</v>
      </c>
      <c r="F115" s="415" t="s">
        <v>27</v>
      </c>
      <c r="G115" s="415" t="s">
        <v>27</v>
      </c>
      <c r="H115" s="415" t="s">
        <v>27</v>
      </c>
    </row>
    <row r="116" spans="1:8" s="301" customFormat="1" x14ac:dyDescent="0.25">
      <c r="A116" s="144"/>
      <c r="B116" s="31"/>
      <c r="C116" s="82" t="str">
        <f>'Cover Page'!AI2&amp;" Forecast Actual"</f>
        <v>2023 Forecast Actual</v>
      </c>
      <c r="D116" s="82"/>
      <c r="E116" s="83"/>
      <c r="F116" s="84"/>
      <c r="G116" s="84"/>
      <c r="H116" s="84"/>
    </row>
    <row r="117" spans="1:8" s="301" customFormat="1" x14ac:dyDescent="0.25">
      <c r="A117" s="144"/>
      <c r="B117" s="31"/>
      <c r="C117" s="85" t="s">
        <v>105</v>
      </c>
      <c r="D117" s="85"/>
      <c r="E117" s="86">
        <v>0</v>
      </c>
      <c r="F117" s="86">
        <v>0</v>
      </c>
      <c r="G117" s="86">
        <v>0</v>
      </c>
      <c r="H117" s="86">
        <v>0</v>
      </c>
    </row>
    <row r="118" spans="1:8" s="301" customFormat="1" x14ac:dyDescent="0.25">
      <c r="A118" s="144"/>
      <c r="B118" s="31"/>
      <c r="C118" s="85" t="s">
        <v>58</v>
      </c>
      <c r="D118" s="85"/>
      <c r="E118" s="86">
        <v>0</v>
      </c>
      <c r="F118" s="86">
        <v>0</v>
      </c>
      <c r="G118" s="86">
        <v>0</v>
      </c>
      <c r="H118" s="86">
        <v>0</v>
      </c>
    </row>
    <row r="119" spans="1:8" s="301" customFormat="1" x14ac:dyDescent="0.25">
      <c r="A119" s="144"/>
      <c r="B119" s="31"/>
      <c r="C119" s="85" t="s">
        <v>108</v>
      </c>
      <c r="D119" s="85"/>
      <c r="E119" s="86" t="s">
        <v>109</v>
      </c>
      <c r="F119" s="86" t="s">
        <v>109</v>
      </c>
      <c r="G119" s="86" t="s">
        <v>109</v>
      </c>
      <c r="H119" s="86" t="s">
        <v>109</v>
      </c>
    </row>
    <row r="120" spans="1:8" s="301" customFormat="1" x14ac:dyDescent="0.25">
      <c r="A120" s="144"/>
      <c r="B120" s="31"/>
      <c r="C120" s="85" t="s">
        <v>110</v>
      </c>
      <c r="D120" s="85"/>
      <c r="E120" s="86" t="s">
        <v>109</v>
      </c>
      <c r="F120" s="86">
        <v>0</v>
      </c>
      <c r="G120" s="86" t="s">
        <v>109</v>
      </c>
      <c r="H120" s="86">
        <v>0</v>
      </c>
    </row>
    <row r="121" spans="1:8" s="301" customFormat="1" ht="13" thickBot="1" x14ac:dyDescent="0.3">
      <c r="A121" s="144"/>
      <c r="B121" s="31"/>
      <c r="C121" s="85" t="s">
        <v>111</v>
      </c>
      <c r="D121" s="85"/>
      <c r="E121" s="87" t="s">
        <v>109</v>
      </c>
      <c r="F121" s="87">
        <v>0</v>
      </c>
      <c r="G121" s="87" t="s">
        <v>109</v>
      </c>
      <c r="H121" s="87">
        <v>0</v>
      </c>
    </row>
    <row r="122" spans="1:8" s="301" customFormat="1" ht="13" thickBot="1" x14ac:dyDescent="0.3">
      <c r="A122" s="144"/>
      <c r="B122" s="31"/>
      <c r="C122" s="88" t="s">
        <v>112</v>
      </c>
      <c r="D122" s="88"/>
      <c r="E122" s="89">
        <f>SUM(E118:E121)</f>
        <v>0</v>
      </c>
      <c r="F122" s="89">
        <f>SUM(F118:F121)</f>
        <v>0</v>
      </c>
      <c r="G122" s="89">
        <f>SUM(G118:G121)</f>
        <v>0</v>
      </c>
      <c r="H122" s="89">
        <f>SUM(H118:H121)</f>
        <v>0</v>
      </c>
    </row>
    <row r="123" spans="1:8" s="301" customFormat="1" ht="13" thickTop="1" x14ac:dyDescent="0.25">
      <c r="A123" s="144"/>
      <c r="B123" s="31"/>
      <c r="C123" s="71"/>
      <c r="D123" s="71"/>
      <c r="E123" s="90"/>
      <c r="F123" s="90"/>
      <c r="G123" s="90"/>
      <c r="H123" s="90"/>
    </row>
    <row r="124" spans="1:8" s="301" customFormat="1" x14ac:dyDescent="0.25">
      <c r="A124" s="144"/>
      <c r="B124" s="31"/>
      <c r="C124" s="82">
        <f>C132-1</f>
        <v>2024</v>
      </c>
      <c r="D124" s="85"/>
      <c r="E124" s="86"/>
      <c r="F124" s="86"/>
      <c r="G124" s="86"/>
      <c r="H124" s="86"/>
    </row>
    <row r="125" spans="1:8" s="301" customFormat="1" x14ac:dyDescent="0.25">
      <c r="A125" s="144"/>
      <c r="B125" s="31"/>
      <c r="C125" s="85" t="s">
        <v>105</v>
      </c>
      <c r="D125" s="85"/>
      <c r="E125" s="86">
        <v>0</v>
      </c>
      <c r="F125" s="86">
        <v>0</v>
      </c>
      <c r="G125" s="86">
        <v>0</v>
      </c>
      <c r="H125" s="86">
        <v>0</v>
      </c>
    </row>
    <row r="126" spans="1:8" s="301" customFormat="1" x14ac:dyDescent="0.25">
      <c r="A126" s="144"/>
      <c r="B126" s="31"/>
      <c r="C126" s="155" t="s">
        <v>58</v>
      </c>
      <c r="D126" s="155"/>
      <c r="E126" s="86">
        <v>0</v>
      </c>
      <c r="F126" s="86">
        <v>0</v>
      </c>
      <c r="G126" s="86" t="s">
        <v>109</v>
      </c>
      <c r="H126" s="86" t="s">
        <v>109</v>
      </c>
    </row>
    <row r="127" spans="1:8" s="301" customFormat="1" x14ac:dyDescent="0.25">
      <c r="A127" s="144"/>
      <c r="B127" s="31"/>
      <c r="C127" s="85" t="s">
        <v>108</v>
      </c>
      <c r="D127" s="85"/>
      <c r="E127" s="86" t="s">
        <v>109</v>
      </c>
      <c r="F127" s="86" t="s">
        <v>109</v>
      </c>
      <c r="G127" s="86" t="s">
        <v>109</v>
      </c>
      <c r="H127" s="86" t="s">
        <v>109</v>
      </c>
    </row>
    <row r="128" spans="1:8" s="301" customFormat="1" ht="13" thickBot="1" x14ac:dyDescent="0.3">
      <c r="A128" s="144"/>
      <c r="B128" s="31"/>
      <c r="C128" s="85" t="s">
        <v>110</v>
      </c>
      <c r="D128" s="85"/>
      <c r="E128" s="87" t="s">
        <v>109</v>
      </c>
      <c r="F128" s="87">
        <v>0</v>
      </c>
      <c r="G128" s="87" t="s">
        <v>109</v>
      </c>
      <c r="H128" s="87">
        <v>0</v>
      </c>
    </row>
    <row r="129" spans="1:8" s="301" customFormat="1" ht="13" thickBot="1" x14ac:dyDescent="0.3">
      <c r="A129" s="144"/>
      <c r="B129" s="31"/>
      <c r="C129" s="486" t="s">
        <v>111</v>
      </c>
      <c r="D129" s="486"/>
      <c r="E129" s="89" t="s">
        <v>109</v>
      </c>
      <c r="F129" s="89">
        <v>0</v>
      </c>
      <c r="G129" s="89" t="s">
        <v>109</v>
      </c>
      <c r="H129" s="89">
        <v>0</v>
      </c>
    </row>
    <row r="130" spans="1:8" s="301" customFormat="1" ht="13.5" thickTop="1" thickBot="1" x14ac:dyDescent="0.3">
      <c r="A130" s="144"/>
      <c r="B130" s="31"/>
      <c r="C130" s="88" t="s">
        <v>112</v>
      </c>
      <c r="D130" s="88"/>
      <c r="E130" s="89">
        <f>SUM(E125:E129)</f>
        <v>0</v>
      </c>
      <c r="F130" s="89">
        <f>SUM(F125:F129)</f>
        <v>0</v>
      </c>
      <c r="G130" s="89">
        <f>SUM(G125:G129)</f>
        <v>0</v>
      </c>
      <c r="H130" s="89">
        <f>SUM(H125:H129)</f>
        <v>0</v>
      </c>
    </row>
    <row r="131" spans="1:8" s="301" customFormat="1" ht="13" thickTop="1" x14ac:dyDescent="0.25">
      <c r="A131" s="144"/>
      <c r="B131" s="31"/>
      <c r="C131" s="71"/>
      <c r="D131" s="71"/>
      <c r="E131" s="90"/>
      <c r="F131" s="90"/>
      <c r="G131" s="90"/>
      <c r="H131" s="90"/>
    </row>
    <row r="132" spans="1:8" s="301" customFormat="1" x14ac:dyDescent="0.25">
      <c r="A132" s="144"/>
      <c r="B132" s="31"/>
      <c r="C132" s="82">
        <f>C140-1</f>
        <v>2025</v>
      </c>
      <c r="D132" s="82"/>
      <c r="E132" s="90"/>
      <c r="F132" s="90"/>
      <c r="G132" s="90"/>
      <c r="H132" s="90"/>
    </row>
    <row r="133" spans="1:8" s="301" customFormat="1" x14ac:dyDescent="0.25">
      <c r="A133" s="144"/>
      <c r="B133" s="31"/>
      <c r="C133" s="85" t="s">
        <v>105</v>
      </c>
      <c r="D133" s="85"/>
      <c r="E133" s="86">
        <v>0</v>
      </c>
      <c r="F133" s="86">
        <v>0</v>
      </c>
      <c r="G133" s="86">
        <v>0</v>
      </c>
      <c r="H133" s="86">
        <v>0</v>
      </c>
    </row>
    <row r="134" spans="1:8" s="301" customFormat="1" x14ac:dyDescent="0.25">
      <c r="A134" s="144"/>
      <c r="B134" s="31"/>
      <c r="C134" s="85" t="s">
        <v>58</v>
      </c>
      <c r="D134" s="85"/>
      <c r="E134" s="86">
        <v>0</v>
      </c>
      <c r="F134" s="86">
        <v>0</v>
      </c>
      <c r="G134" s="86" t="s">
        <v>109</v>
      </c>
      <c r="H134" s="86" t="s">
        <v>109</v>
      </c>
    </row>
    <row r="135" spans="1:8" s="301" customFormat="1" x14ac:dyDescent="0.25">
      <c r="A135" s="144"/>
      <c r="B135" s="31"/>
      <c r="C135" s="155" t="s">
        <v>108</v>
      </c>
      <c r="D135" s="155"/>
      <c r="E135" s="86" t="s">
        <v>109</v>
      </c>
      <c r="F135" s="86" t="s">
        <v>109</v>
      </c>
      <c r="G135" s="86" t="s">
        <v>109</v>
      </c>
      <c r="H135" s="86" t="s">
        <v>109</v>
      </c>
    </row>
    <row r="136" spans="1:8" s="301" customFormat="1" x14ac:dyDescent="0.25">
      <c r="A136" s="144"/>
      <c r="B136" s="31"/>
      <c r="C136" s="85" t="s">
        <v>110</v>
      </c>
      <c r="D136" s="85"/>
      <c r="E136" s="86" t="s">
        <v>109</v>
      </c>
      <c r="F136" s="86">
        <v>0</v>
      </c>
      <c r="G136" s="86">
        <v>0</v>
      </c>
      <c r="H136" s="86">
        <v>0</v>
      </c>
    </row>
    <row r="137" spans="1:8" s="301" customFormat="1" ht="13" thickBot="1" x14ac:dyDescent="0.3">
      <c r="A137" s="144"/>
      <c r="B137" s="31"/>
      <c r="C137" s="85" t="s">
        <v>111</v>
      </c>
      <c r="D137" s="85"/>
      <c r="E137" s="87" t="s">
        <v>109</v>
      </c>
      <c r="F137" s="87">
        <v>0</v>
      </c>
      <c r="G137" s="87" t="s">
        <v>109</v>
      </c>
      <c r="H137" s="87">
        <v>0</v>
      </c>
    </row>
    <row r="138" spans="1:8" s="301" customFormat="1" ht="13" thickBot="1" x14ac:dyDescent="0.3">
      <c r="A138" s="144"/>
      <c r="B138" s="31"/>
      <c r="C138" s="483" t="s">
        <v>112</v>
      </c>
      <c r="D138" s="483"/>
      <c r="E138" s="89">
        <f>SUM(E133:E137)</f>
        <v>0</v>
      </c>
      <c r="F138" s="89">
        <f>SUM(F133:F137)</f>
        <v>0</v>
      </c>
      <c r="G138" s="89">
        <f>SUM(G133:G137)</f>
        <v>0</v>
      </c>
      <c r="H138" s="89">
        <f>SUM(H133:H137)</f>
        <v>0</v>
      </c>
    </row>
    <row r="139" spans="1:8" s="301" customFormat="1" ht="13" thickTop="1" x14ac:dyDescent="0.25">
      <c r="A139" s="144"/>
      <c r="B139" s="31"/>
      <c r="C139" s="99"/>
      <c r="D139" s="99"/>
      <c r="E139" s="90"/>
      <c r="F139" s="90"/>
      <c r="G139" s="90"/>
      <c r="H139" s="90"/>
    </row>
    <row r="140" spans="1:8" s="301" customFormat="1" x14ac:dyDescent="0.25">
      <c r="A140" s="144"/>
      <c r="B140" s="31"/>
      <c r="C140" s="82">
        <f>C148-1</f>
        <v>2026</v>
      </c>
      <c r="D140" s="82"/>
      <c r="E140" s="90"/>
      <c r="F140" s="90"/>
      <c r="G140" s="90"/>
      <c r="H140" s="90"/>
    </row>
    <row r="141" spans="1:8" s="301" customFormat="1" x14ac:dyDescent="0.25">
      <c r="A141" s="144"/>
      <c r="B141" s="31"/>
      <c r="C141" s="85" t="s">
        <v>105</v>
      </c>
      <c r="D141" s="85"/>
      <c r="E141" s="86">
        <v>0</v>
      </c>
      <c r="F141" s="86">
        <v>0</v>
      </c>
      <c r="G141" s="86">
        <v>0</v>
      </c>
      <c r="H141" s="86">
        <v>0</v>
      </c>
    </row>
    <row r="142" spans="1:8" s="301" customFormat="1" x14ac:dyDescent="0.25">
      <c r="A142" s="144"/>
      <c r="B142" s="31"/>
      <c r="C142" s="85" t="s">
        <v>58</v>
      </c>
      <c r="D142" s="85"/>
      <c r="E142" s="86">
        <v>0</v>
      </c>
      <c r="F142" s="86">
        <v>0</v>
      </c>
      <c r="G142" s="86" t="s">
        <v>109</v>
      </c>
      <c r="H142" s="86" t="s">
        <v>109</v>
      </c>
    </row>
    <row r="143" spans="1:8" s="301" customFormat="1" x14ac:dyDescent="0.25">
      <c r="A143" s="144"/>
      <c r="B143" s="31"/>
      <c r="C143" s="155" t="s">
        <v>108</v>
      </c>
      <c r="D143" s="155"/>
      <c r="E143" s="86" t="s">
        <v>109</v>
      </c>
      <c r="F143" s="86" t="s">
        <v>109</v>
      </c>
      <c r="G143" s="86" t="s">
        <v>109</v>
      </c>
      <c r="H143" s="86" t="s">
        <v>109</v>
      </c>
    </row>
    <row r="144" spans="1:8" s="301" customFormat="1" x14ac:dyDescent="0.25">
      <c r="A144" s="144"/>
      <c r="B144" s="31"/>
      <c r="C144" s="85" t="s">
        <v>110</v>
      </c>
      <c r="D144" s="85"/>
      <c r="E144" s="86">
        <v>0</v>
      </c>
      <c r="F144" s="86">
        <v>0</v>
      </c>
      <c r="G144" s="86">
        <v>0</v>
      </c>
      <c r="H144" s="86">
        <v>0</v>
      </c>
    </row>
    <row r="145" spans="1:8" s="301" customFormat="1" ht="13" thickBot="1" x14ac:dyDescent="0.3">
      <c r="A145" s="144"/>
      <c r="B145" s="31"/>
      <c r="C145" s="85" t="s">
        <v>111</v>
      </c>
      <c r="D145" s="85"/>
      <c r="E145" s="87" t="s">
        <v>109</v>
      </c>
      <c r="F145" s="87">
        <v>0</v>
      </c>
      <c r="G145" s="87" t="s">
        <v>109</v>
      </c>
      <c r="H145" s="87">
        <v>0</v>
      </c>
    </row>
    <row r="146" spans="1:8" s="301" customFormat="1" ht="13" thickBot="1" x14ac:dyDescent="0.3">
      <c r="A146" s="144"/>
      <c r="B146" s="31"/>
      <c r="C146" s="483" t="s">
        <v>112</v>
      </c>
      <c r="D146" s="483"/>
      <c r="E146" s="89">
        <f>SUM(E141:E145)</f>
        <v>0</v>
      </c>
      <c r="F146" s="89">
        <f t="shared" ref="F146:G146" si="18">SUM(F141:F145)</f>
        <v>0</v>
      </c>
      <c r="G146" s="89">
        <f t="shared" si="18"/>
        <v>0</v>
      </c>
      <c r="H146" s="89">
        <f>SUM(H141:H145)</f>
        <v>0</v>
      </c>
    </row>
    <row r="147" spans="1:8" s="301" customFormat="1" ht="13" thickTop="1" x14ac:dyDescent="0.25">
      <c r="A147" s="144"/>
      <c r="B147" s="31"/>
      <c r="C147" s="99"/>
      <c r="D147" s="99"/>
      <c r="E147" s="90"/>
      <c r="F147" s="90"/>
      <c r="G147" s="90"/>
      <c r="H147" s="90"/>
    </row>
    <row r="148" spans="1:8" s="301" customFormat="1" x14ac:dyDescent="0.25">
      <c r="A148" s="144"/>
      <c r="B148" s="31"/>
      <c r="C148" s="82">
        <f>C156-1</f>
        <v>2027</v>
      </c>
      <c r="D148" s="82"/>
      <c r="E148" s="90"/>
      <c r="F148" s="90"/>
      <c r="G148" s="90"/>
      <c r="H148" s="90"/>
    </row>
    <row r="149" spans="1:8" s="301" customFormat="1" x14ac:dyDescent="0.25">
      <c r="A149" s="144"/>
      <c r="B149" s="31"/>
      <c r="C149" s="85" t="s">
        <v>105</v>
      </c>
      <c r="D149" s="85"/>
      <c r="E149" s="86">
        <v>0</v>
      </c>
      <c r="F149" s="86">
        <v>0</v>
      </c>
      <c r="G149" s="86">
        <v>0</v>
      </c>
      <c r="H149" s="86">
        <v>0</v>
      </c>
    </row>
    <row r="150" spans="1:8" s="301" customFormat="1" x14ac:dyDescent="0.25">
      <c r="A150" s="144"/>
      <c r="B150" s="31"/>
      <c r="C150" s="85" t="s">
        <v>58</v>
      </c>
      <c r="D150" s="85"/>
      <c r="E150" s="86">
        <v>0</v>
      </c>
      <c r="F150" s="86">
        <v>0</v>
      </c>
      <c r="G150" s="86">
        <v>0</v>
      </c>
      <c r="H150" s="86">
        <v>0</v>
      </c>
    </row>
    <row r="151" spans="1:8" s="301" customFormat="1" x14ac:dyDescent="0.25">
      <c r="A151" s="144"/>
      <c r="B151" s="31"/>
      <c r="C151" s="155" t="s">
        <v>108</v>
      </c>
      <c r="D151" s="155"/>
      <c r="E151" s="86" t="s">
        <v>109</v>
      </c>
      <c r="F151" s="86" t="s">
        <v>109</v>
      </c>
      <c r="G151" s="86" t="s">
        <v>109</v>
      </c>
      <c r="H151" s="86" t="s">
        <v>109</v>
      </c>
    </row>
    <row r="152" spans="1:8" s="301" customFormat="1" x14ac:dyDescent="0.25">
      <c r="A152" s="144"/>
      <c r="B152" s="31"/>
      <c r="C152" s="85" t="s">
        <v>110</v>
      </c>
      <c r="D152" s="85"/>
      <c r="E152" s="86">
        <v>0</v>
      </c>
      <c r="F152" s="86">
        <v>0</v>
      </c>
      <c r="G152" s="86">
        <v>0</v>
      </c>
      <c r="H152" s="86">
        <v>0</v>
      </c>
    </row>
    <row r="153" spans="1:8" s="301" customFormat="1" ht="13" thickBot="1" x14ac:dyDescent="0.3">
      <c r="A153" s="144"/>
      <c r="B153" s="31"/>
      <c r="C153" s="85" t="s">
        <v>111</v>
      </c>
      <c r="D153" s="85"/>
      <c r="E153" s="87" t="s">
        <v>109</v>
      </c>
      <c r="F153" s="87">
        <v>0</v>
      </c>
      <c r="G153" s="87">
        <v>0</v>
      </c>
      <c r="H153" s="87">
        <v>0</v>
      </c>
    </row>
    <row r="154" spans="1:8" s="301" customFormat="1" ht="13" thickBot="1" x14ac:dyDescent="0.3">
      <c r="A154" s="144"/>
      <c r="B154" s="31"/>
      <c r="C154" s="483" t="s">
        <v>112</v>
      </c>
      <c r="D154" s="483"/>
      <c r="E154" s="89">
        <f>SUM(E149:E153)</f>
        <v>0</v>
      </c>
      <c r="F154" s="89">
        <f t="shared" ref="F154:H154" si="19">SUM(F149:F153)</f>
        <v>0</v>
      </c>
      <c r="G154" s="89">
        <f t="shared" si="19"/>
        <v>0</v>
      </c>
      <c r="H154" s="89">
        <f t="shared" si="19"/>
        <v>0</v>
      </c>
    </row>
    <row r="155" spans="1:8" s="301" customFormat="1" ht="13" thickTop="1" x14ac:dyDescent="0.25">
      <c r="A155" s="144"/>
      <c r="B155" s="31"/>
      <c r="C155" s="9"/>
      <c r="D155" s="9"/>
      <c r="E155" s="7"/>
      <c r="F155" s="7"/>
      <c r="G155" s="7"/>
      <c r="H155" s="7"/>
    </row>
    <row r="156" spans="1:8" s="301" customFormat="1" x14ac:dyDescent="0.25">
      <c r="A156" s="144"/>
      <c r="B156" s="31"/>
      <c r="C156" s="82">
        <f>C164-1</f>
        <v>2028</v>
      </c>
      <c r="D156" s="82"/>
      <c r="E156" s="90"/>
      <c r="F156" s="90"/>
      <c r="G156" s="90"/>
      <c r="H156" s="90"/>
    </row>
    <row r="157" spans="1:8" s="301" customFormat="1" x14ac:dyDescent="0.25">
      <c r="A157" s="144"/>
      <c r="B157" s="31"/>
      <c r="C157" s="85" t="s">
        <v>105</v>
      </c>
      <c r="D157" s="85"/>
      <c r="E157" s="86">
        <v>0</v>
      </c>
      <c r="F157" s="86">
        <v>0</v>
      </c>
      <c r="G157" s="86">
        <v>0</v>
      </c>
      <c r="H157" s="86">
        <v>0</v>
      </c>
    </row>
    <row r="158" spans="1:8" s="301" customFormat="1" x14ac:dyDescent="0.25">
      <c r="A158" s="144"/>
      <c r="B158" s="31"/>
      <c r="C158" s="85" t="s">
        <v>58</v>
      </c>
      <c r="D158" s="85"/>
      <c r="E158" s="86">
        <v>0</v>
      </c>
      <c r="F158" s="86">
        <v>0</v>
      </c>
      <c r="G158" s="86">
        <v>0</v>
      </c>
      <c r="H158" s="86">
        <v>0</v>
      </c>
    </row>
    <row r="159" spans="1:8" s="301" customFormat="1" x14ac:dyDescent="0.25">
      <c r="A159" s="144"/>
      <c r="B159" s="31"/>
      <c r="C159" s="155" t="s">
        <v>108</v>
      </c>
      <c r="D159" s="155"/>
      <c r="E159" s="86" t="s">
        <v>109</v>
      </c>
      <c r="F159" s="86" t="s">
        <v>109</v>
      </c>
      <c r="G159" s="86" t="s">
        <v>109</v>
      </c>
      <c r="H159" s="86" t="s">
        <v>109</v>
      </c>
    </row>
    <row r="160" spans="1:8" s="301" customFormat="1" x14ac:dyDescent="0.25">
      <c r="A160" s="144"/>
      <c r="B160" s="31"/>
      <c r="C160" s="85" t="s">
        <v>110</v>
      </c>
      <c r="D160" s="85"/>
      <c r="E160" s="86">
        <v>0</v>
      </c>
      <c r="F160" s="86">
        <v>0</v>
      </c>
      <c r="G160" s="86">
        <v>0</v>
      </c>
      <c r="H160" s="86">
        <v>0</v>
      </c>
    </row>
    <row r="161" spans="1:8" s="301" customFormat="1" ht="13" thickBot="1" x14ac:dyDescent="0.3">
      <c r="A161" s="144"/>
      <c r="B161" s="31"/>
      <c r="C161" s="85" t="s">
        <v>111</v>
      </c>
      <c r="D161" s="85"/>
      <c r="E161" s="87" t="s">
        <v>109</v>
      </c>
      <c r="F161" s="87">
        <v>0</v>
      </c>
      <c r="G161" s="87">
        <v>0</v>
      </c>
      <c r="H161" s="87">
        <v>0</v>
      </c>
    </row>
    <row r="162" spans="1:8" s="301" customFormat="1" ht="13" thickBot="1" x14ac:dyDescent="0.3">
      <c r="A162" s="144"/>
      <c r="B162" s="31"/>
      <c r="C162" s="483" t="s">
        <v>112</v>
      </c>
      <c r="D162" s="483"/>
      <c r="E162" s="89">
        <f>SUM(E157:E161)</f>
        <v>0</v>
      </c>
      <c r="F162" s="89">
        <f t="shared" ref="F162:H162" si="20">SUM(F157:F161)</f>
        <v>0</v>
      </c>
      <c r="G162" s="89">
        <f t="shared" si="20"/>
        <v>0</v>
      </c>
      <c r="H162" s="89">
        <f t="shared" si="20"/>
        <v>0</v>
      </c>
    </row>
    <row r="163" spans="1:8" s="301" customFormat="1" ht="13" thickTop="1" x14ac:dyDescent="0.25">
      <c r="A163" s="144"/>
      <c r="B163" s="31"/>
      <c r="C163" s="9"/>
      <c r="D163" s="9"/>
      <c r="E163" s="7"/>
      <c r="F163" s="7"/>
      <c r="G163" s="7"/>
      <c r="H163" s="7"/>
    </row>
    <row r="164" spans="1:8" s="301" customFormat="1" x14ac:dyDescent="0.25">
      <c r="A164" s="144"/>
      <c r="B164" s="31"/>
      <c r="C164" s="82">
        <f>C172-1</f>
        <v>2029</v>
      </c>
      <c r="D164" s="82"/>
      <c r="E164" s="90"/>
      <c r="F164" s="90"/>
      <c r="G164" s="90"/>
      <c r="H164" s="90"/>
    </row>
    <row r="165" spans="1:8" s="301" customFormat="1" x14ac:dyDescent="0.25">
      <c r="A165" s="144"/>
      <c r="B165" s="31"/>
      <c r="C165" s="85" t="s">
        <v>105</v>
      </c>
      <c r="D165" s="85"/>
      <c r="E165" s="86">
        <v>0</v>
      </c>
      <c r="F165" s="86">
        <v>0</v>
      </c>
      <c r="G165" s="86">
        <v>0</v>
      </c>
      <c r="H165" s="86">
        <v>0</v>
      </c>
    </row>
    <row r="166" spans="1:8" s="301" customFormat="1" x14ac:dyDescent="0.25">
      <c r="A166" s="144"/>
      <c r="B166" s="31"/>
      <c r="C166" s="85" t="s">
        <v>58</v>
      </c>
      <c r="D166" s="85"/>
      <c r="E166" s="86">
        <v>0</v>
      </c>
      <c r="F166" s="86">
        <v>0</v>
      </c>
      <c r="G166" s="86">
        <v>0</v>
      </c>
      <c r="H166" s="86">
        <v>0</v>
      </c>
    </row>
    <row r="167" spans="1:8" s="301" customFormat="1" x14ac:dyDescent="0.25">
      <c r="A167" s="144"/>
      <c r="B167" s="31"/>
      <c r="C167" s="155" t="s">
        <v>108</v>
      </c>
      <c r="D167" s="155"/>
      <c r="E167" s="86" t="s">
        <v>109</v>
      </c>
      <c r="F167" s="86" t="s">
        <v>109</v>
      </c>
      <c r="G167" s="86" t="s">
        <v>109</v>
      </c>
      <c r="H167" s="86" t="s">
        <v>109</v>
      </c>
    </row>
    <row r="168" spans="1:8" s="301" customFormat="1" x14ac:dyDescent="0.25">
      <c r="A168" s="144"/>
      <c r="B168" s="31"/>
      <c r="C168" s="85" t="s">
        <v>110</v>
      </c>
      <c r="D168" s="85"/>
      <c r="E168" s="86">
        <v>0</v>
      </c>
      <c r="F168" s="86">
        <v>0</v>
      </c>
      <c r="G168" s="86">
        <v>0</v>
      </c>
      <c r="H168" s="86">
        <v>0</v>
      </c>
    </row>
    <row r="169" spans="1:8" s="301" customFormat="1" ht="13" thickBot="1" x14ac:dyDescent="0.3">
      <c r="A169" s="144"/>
      <c r="B169" s="31"/>
      <c r="C169" s="85" t="s">
        <v>111</v>
      </c>
      <c r="D169" s="85"/>
      <c r="E169" s="87" t="s">
        <v>109</v>
      </c>
      <c r="F169" s="87">
        <v>0</v>
      </c>
      <c r="G169" s="87">
        <v>0</v>
      </c>
      <c r="H169" s="87">
        <v>0</v>
      </c>
    </row>
    <row r="170" spans="1:8" s="301" customFormat="1" ht="13" thickBot="1" x14ac:dyDescent="0.3">
      <c r="A170" s="144"/>
      <c r="B170" s="31"/>
      <c r="C170" s="483" t="s">
        <v>112</v>
      </c>
      <c r="D170" s="483"/>
      <c r="E170" s="89">
        <f>SUM(E165:E169)</f>
        <v>0</v>
      </c>
      <c r="F170" s="89">
        <f t="shared" ref="F170:H170" si="21">SUM(F165:F169)</f>
        <v>0</v>
      </c>
      <c r="G170" s="89">
        <f t="shared" si="21"/>
        <v>0</v>
      </c>
      <c r="H170" s="89">
        <f t="shared" si="21"/>
        <v>0</v>
      </c>
    </row>
    <row r="171" spans="1:8" s="301" customFormat="1" ht="13" thickTop="1" x14ac:dyDescent="0.25">
      <c r="A171" s="144"/>
      <c r="B171" s="31"/>
      <c r="C171" s="9"/>
      <c r="D171" s="9"/>
      <c r="E171" s="7"/>
      <c r="F171" s="7"/>
      <c r="G171" s="7"/>
      <c r="H171" s="7"/>
    </row>
    <row r="172" spans="1:8" s="301" customFormat="1" x14ac:dyDescent="0.25">
      <c r="A172" s="144"/>
      <c r="B172" s="31"/>
      <c r="C172" s="82">
        <f>C180-1</f>
        <v>2030</v>
      </c>
      <c r="D172" s="82"/>
      <c r="E172" s="90"/>
      <c r="F172" s="90"/>
      <c r="G172" s="90"/>
      <c r="H172" s="90"/>
    </row>
    <row r="173" spans="1:8" s="301" customFormat="1" x14ac:dyDescent="0.25">
      <c r="A173" s="144"/>
      <c r="B173" s="31"/>
      <c r="C173" s="85" t="s">
        <v>105</v>
      </c>
      <c r="D173" s="85"/>
      <c r="E173" s="86">
        <v>0</v>
      </c>
      <c r="F173" s="86">
        <v>0</v>
      </c>
      <c r="G173" s="86">
        <v>0</v>
      </c>
      <c r="H173" s="86">
        <v>0</v>
      </c>
    </row>
    <row r="174" spans="1:8" s="301" customFormat="1" x14ac:dyDescent="0.25">
      <c r="A174" s="144"/>
      <c r="B174" s="31"/>
      <c r="C174" s="85" t="s">
        <v>58</v>
      </c>
      <c r="D174" s="85"/>
      <c r="E174" s="86">
        <v>0</v>
      </c>
      <c r="F174" s="86">
        <v>0</v>
      </c>
      <c r="G174" s="86">
        <v>0</v>
      </c>
      <c r="H174" s="86">
        <v>0</v>
      </c>
    </row>
    <row r="175" spans="1:8" s="301" customFormat="1" x14ac:dyDescent="0.25">
      <c r="A175" s="144"/>
      <c r="B175" s="31"/>
      <c r="C175" s="155" t="s">
        <v>108</v>
      </c>
      <c r="D175" s="155"/>
      <c r="E175" s="86" t="s">
        <v>109</v>
      </c>
      <c r="F175" s="86" t="s">
        <v>109</v>
      </c>
      <c r="G175" s="86" t="s">
        <v>109</v>
      </c>
      <c r="H175" s="86" t="s">
        <v>109</v>
      </c>
    </row>
    <row r="176" spans="1:8" s="301" customFormat="1" x14ac:dyDescent="0.25">
      <c r="A176" s="144"/>
      <c r="B176" s="31"/>
      <c r="C176" s="85" t="s">
        <v>110</v>
      </c>
      <c r="D176" s="85"/>
      <c r="E176" s="86">
        <v>0</v>
      </c>
      <c r="F176" s="86">
        <v>0</v>
      </c>
      <c r="G176" s="86">
        <v>0</v>
      </c>
      <c r="H176" s="86">
        <v>0</v>
      </c>
    </row>
    <row r="177" spans="1:8" s="301" customFormat="1" ht="13" thickBot="1" x14ac:dyDescent="0.3">
      <c r="A177" s="144"/>
      <c r="B177" s="31"/>
      <c r="C177" s="85" t="s">
        <v>111</v>
      </c>
      <c r="D177" s="85"/>
      <c r="E177" s="87" t="s">
        <v>109</v>
      </c>
      <c r="F177" s="87">
        <v>0</v>
      </c>
      <c r="G177" s="87">
        <v>0</v>
      </c>
      <c r="H177" s="87">
        <v>0</v>
      </c>
    </row>
    <row r="178" spans="1:8" s="301" customFormat="1" ht="13" thickBot="1" x14ac:dyDescent="0.3">
      <c r="A178" s="144"/>
      <c r="B178" s="31"/>
      <c r="C178" s="483" t="s">
        <v>112</v>
      </c>
      <c r="D178" s="483"/>
      <c r="E178" s="89">
        <f>SUM(E173:E177)</f>
        <v>0</v>
      </c>
      <c r="F178" s="89">
        <f t="shared" ref="F178:H178" si="22">SUM(F173:F177)</f>
        <v>0</v>
      </c>
      <c r="G178" s="89">
        <f t="shared" si="22"/>
        <v>0</v>
      </c>
      <c r="H178" s="89">
        <f t="shared" si="22"/>
        <v>0</v>
      </c>
    </row>
    <row r="179" spans="1:8" s="301" customFormat="1" ht="13" thickTop="1" x14ac:dyDescent="0.25">
      <c r="A179" s="144"/>
      <c r="B179" s="31"/>
      <c r="C179" s="9"/>
      <c r="D179" s="9"/>
      <c r="E179" s="7"/>
      <c r="F179" s="7"/>
      <c r="G179" s="7"/>
      <c r="H179" s="7"/>
    </row>
    <row r="180" spans="1:8" s="301" customFormat="1" x14ac:dyDescent="0.25">
      <c r="A180" s="144"/>
      <c r="B180" s="31"/>
      <c r="C180" s="82">
        <f>C188-1</f>
        <v>2031</v>
      </c>
      <c r="D180" s="82"/>
      <c r="E180" s="90"/>
      <c r="F180" s="90"/>
      <c r="G180" s="90"/>
      <c r="H180" s="90"/>
    </row>
    <row r="181" spans="1:8" s="301" customFormat="1" x14ac:dyDescent="0.25">
      <c r="A181" s="144"/>
      <c r="B181" s="31"/>
      <c r="C181" s="85" t="s">
        <v>105</v>
      </c>
      <c r="D181" s="85"/>
      <c r="E181" s="86">
        <v>0</v>
      </c>
      <c r="F181" s="86">
        <v>0</v>
      </c>
      <c r="G181" s="86">
        <v>0</v>
      </c>
      <c r="H181" s="86">
        <v>0</v>
      </c>
    </row>
    <row r="182" spans="1:8" s="301" customFormat="1" x14ac:dyDescent="0.25">
      <c r="A182" s="144"/>
      <c r="B182" s="31"/>
      <c r="C182" s="85" t="s">
        <v>58</v>
      </c>
      <c r="D182" s="85"/>
      <c r="E182" s="86">
        <v>0</v>
      </c>
      <c r="F182" s="86">
        <v>0</v>
      </c>
      <c r="G182" s="86">
        <v>0</v>
      </c>
      <c r="H182" s="86">
        <v>0</v>
      </c>
    </row>
    <row r="183" spans="1:8" s="301" customFormat="1" x14ac:dyDescent="0.25">
      <c r="A183" s="144"/>
      <c r="B183" s="31"/>
      <c r="C183" s="155" t="s">
        <v>108</v>
      </c>
      <c r="D183" s="155"/>
      <c r="E183" s="86" t="s">
        <v>109</v>
      </c>
      <c r="F183" s="86" t="s">
        <v>109</v>
      </c>
      <c r="G183" s="86" t="s">
        <v>109</v>
      </c>
      <c r="H183" s="86" t="s">
        <v>109</v>
      </c>
    </row>
    <row r="184" spans="1:8" s="301" customFormat="1" x14ac:dyDescent="0.25">
      <c r="A184" s="144"/>
      <c r="B184" s="31"/>
      <c r="C184" s="85" t="s">
        <v>110</v>
      </c>
      <c r="D184" s="85"/>
      <c r="E184" s="86">
        <v>0</v>
      </c>
      <c r="F184" s="86">
        <v>0</v>
      </c>
      <c r="G184" s="86">
        <v>0</v>
      </c>
      <c r="H184" s="86">
        <v>0</v>
      </c>
    </row>
    <row r="185" spans="1:8" s="301" customFormat="1" ht="13" thickBot="1" x14ac:dyDescent="0.3">
      <c r="A185" s="144"/>
      <c r="B185" s="31"/>
      <c r="C185" s="85" t="s">
        <v>111</v>
      </c>
      <c r="D185" s="85"/>
      <c r="E185" s="87" t="s">
        <v>109</v>
      </c>
      <c r="F185" s="87">
        <v>0</v>
      </c>
      <c r="G185" s="87">
        <v>0</v>
      </c>
      <c r="H185" s="87">
        <v>0</v>
      </c>
    </row>
    <row r="186" spans="1:8" s="301" customFormat="1" ht="13" thickBot="1" x14ac:dyDescent="0.3">
      <c r="A186" s="144"/>
      <c r="B186" s="31"/>
      <c r="C186" s="483" t="s">
        <v>112</v>
      </c>
      <c r="D186" s="483"/>
      <c r="E186" s="89">
        <f>SUM(E181:E185)</f>
        <v>0</v>
      </c>
      <c r="F186" s="89">
        <f t="shared" ref="F186:H186" si="23">SUM(F181:F185)</f>
        <v>0</v>
      </c>
      <c r="G186" s="89">
        <f t="shared" si="23"/>
        <v>0</v>
      </c>
      <c r="H186" s="89">
        <f t="shared" si="23"/>
        <v>0</v>
      </c>
    </row>
    <row r="187" spans="1:8" s="301" customFormat="1" ht="13" thickTop="1" x14ac:dyDescent="0.25">
      <c r="A187" s="144"/>
      <c r="B187" s="31"/>
      <c r="C187" s="9"/>
      <c r="D187" s="9"/>
      <c r="E187" s="7"/>
      <c r="F187" s="7"/>
      <c r="G187" s="7"/>
      <c r="H187" s="7"/>
    </row>
    <row r="188" spans="1:8" s="301" customFormat="1" x14ac:dyDescent="0.25">
      <c r="A188" s="144"/>
      <c r="B188" s="31"/>
      <c r="C188" s="82">
        <f>C196-1</f>
        <v>2032</v>
      </c>
      <c r="D188" s="82"/>
      <c r="E188" s="90"/>
      <c r="F188" s="90"/>
      <c r="G188" s="90"/>
      <c r="H188" s="90"/>
    </row>
    <row r="189" spans="1:8" s="301" customFormat="1" x14ac:dyDescent="0.25">
      <c r="A189" s="144"/>
      <c r="B189" s="31"/>
      <c r="C189" s="85" t="s">
        <v>105</v>
      </c>
      <c r="D189" s="85"/>
      <c r="E189" s="86">
        <v>0</v>
      </c>
      <c r="F189" s="86">
        <v>0</v>
      </c>
      <c r="G189" s="86">
        <v>0</v>
      </c>
      <c r="H189" s="86">
        <v>0</v>
      </c>
    </row>
    <row r="190" spans="1:8" s="301" customFormat="1" x14ac:dyDescent="0.25">
      <c r="A190" s="144"/>
      <c r="B190" s="31"/>
      <c r="C190" s="85" t="s">
        <v>58</v>
      </c>
      <c r="D190" s="85"/>
      <c r="E190" s="86">
        <v>0</v>
      </c>
      <c r="F190" s="86">
        <v>0</v>
      </c>
      <c r="G190" s="86">
        <v>0</v>
      </c>
      <c r="H190" s="86">
        <v>0</v>
      </c>
    </row>
    <row r="191" spans="1:8" s="301" customFormat="1" x14ac:dyDescent="0.25">
      <c r="A191" s="144"/>
      <c r="B191" s="31"/>
      <c r="C191" s="155" t="s">
        <v>108</v>
      </c>
      <c r="D191" s="155"/>
      <c r="E191" s="86" t="s">
        <v>109</v>
      </c>
      <c r="F191" s="86" t="s">
        <v>109</v>
      </c>
      <c r="G191" s="86" t="s">
        <v>109</v>
      </c>
      <c r="H191" s="86" t="s">
        <v>109</v>
      </c>
    </row>
    <row r="192" spans="1:8" s="301" customFormat="1" x14ac:dyDescent="0.25">
      <c r="A192" s="144"/>
      <c r="B192" s="31"/>
      <c r="C192" s="85" t="s">
        <v>110</v>
      </c>
      <c r="D192" s="85"/>
      <c r="E192" s="86">
        <v>0</v>
      </c>
      <c r="F192" s="86">
        <v>0</v>
      </c>
      <c r="G192" s="86">
        <v>0</v>
      </c>
      <c r="H192" s="86">
        <v>0</v>
      </c>
    </row>
    <row r="193" spans="1:15" s="301" customFormat="1" ht="13" thickBot="1" x14ac:dyDescent="0.3">
      <c r="A193" s="144"/>
      <c r="B193" s="31"/>
      <c r="C193" s="85" t="s">
        <v>111</v>
      </c>
      <c r="D193" s="85"/>
      <c r="E193" s="87" t="s">
        <v>109</v>
      </c>
      <c r="F193" s="87">
        <v>0</v>
      </c>
      <c r="G193" s="87">
        <v>0</v>
      </c>
      <c r="H193" s="87">
        <v>0</v>
      </c>
    </row>
    <row r="194" spans="1:15" s="301" customFormat="1" ht="13" thickBot="1" x14ac:dyDescent="0.3">
      <c r="A194" s="144"/>
      <c r="B194" s="31"/>
      <c r="C194" s="483" t="s">
        <v>112</v>
      </c>
      <c r="D194" s="483"/>
      <c r="E194" s="89">
        <f>SUM(E189:E193)</f>
        <v>0</v>
      </c>
      <c r="F194" s="89">
        <f t="shared" ref="F194:H194" si="24">SUM(F189:F193)</f>
        <v>0</v>
      </c>
      <c r="G194" s="89">
        <f t="shared" si="24"/>
        <v>0</v>
      </c>
      <c r="H194" s="89">
        <f t="shared" si="24"/>
        <v>0</v>
      </c>
    </row>
    <row r="195" spans="1:15" s="301" customFormat="1" ht="13" thickTop="1" x14ac:dyDescent="0.25">
      <c r="A195" s="144"/>
      <c r="B195" s="31"/>
      <c r="C195" s="9"/>
      <c r="D195" s="9"/>
      <c r="E195" s="7"/>
      <c r="F195" s="7"/>
      <c r="G195" s="7"/>
      <c r="H195" s="7"/>
    </row>
    <row r="196" spans="1:15" s="301" customFormat="1" x14ac:dyDescent="0.25">
      <c r="A196" s="144"/>
      <c r="B196" s="31"/>
      <c r="C196" s="82">
        <f>'Cover Page'!AV2</f>
        <v>2033</v>
      </c>
      <c r="D196" s="82"/>
      <c r="E196" s="90"/>
      <c r="F196" s="90"/>
      <c r="G196" s="90"/>
      <c r="H196" s="90"/>
    </row>
    <row r="197" spans="1:15" s="301" customFormat="1" x14ac:dyDescent="0.25">
      <c r="A197" s="144"/>
      <c r="B197" s="31"/>
      <c r="C197" s="85" t="s">
        <v>105</v>
      </c>
      <c r="D197" s="85"/>
      <c r="E197" s="86">
        <v>0</v>
      </c>
      <c r="F197" s="86">
        <v>0</v>
      </c>
      <c r="G197" s="86">
        <v>0</v>
      </c>
      <c r="H197" s="86">
        <v>0</v>
      </c>
    </row>
    <row r="198" spans="1:15" s="301" customFormat="1" x14ac:dyDescent="0.25">
      <c r="A198" s="144"/>
      <c r="B198" s="31"/>
      <c r="C198" s="85" t="s">
        <v>58</v>
      </c>
      <c r="D198" s="85"/>
      <c r="E198" s="86">
        <v>0</v>
      </c>
      <c r="F198" s="86">
        <v>0</v>
      </c>
      <c r="G198" s="86">
        <v>0</v>
      </c>
      <c r="H198" s="86">
        <v>0</v>
      </c>
    </row>
    <row r="199" spans="1:15" s="301" customFormat="1" x14ac:dyDescent="0.25">
      <c r="A199" s="144"/>
      <c r="B199" s="31"/>
      <c r="C199" s="155" t="s">
        <v>108</v>
      </c>
      <c r="D199" s="155"/>
      <c r="E199" s="86" t="s">
        <v>109</v>
      </c>
      <c r="F199" s="86" t="s">
        <v>109</v>
      </c>
      <c r="G199" s="86" t="s">
        <v>109</v>
      </c>
      <c r="H199" s="86" t="s">
        <v>109</v>
      </c>
    </row>
    <row r="200" spans="1:15" s="301" customFormat="1" x14ac:dyDescent="0.25">
      <c r="A200" s="144"/>
      <c r="B200" s="31"/>
      <c r="C200" s="85" t="s">
        <v>110</v>
      </c>
      <c r="D200" s="85"/>
      <c r="E200" s="86">
        <v>0</v>
      </c>
      <c r="F200" s="86">
        <v>0</v>
      </c>
      <c r="G200" s="86">
        <v>0</v>
      </c>
      <c r="H200" s="86">
        <v>0</v>
      </c>
    </row>
    <row r="201" spans="1:15" s="301" customFormat="1" ht="13" thickBot="1" x14ac:dyDescent="0.3">
      <c r="A201" s="144"/>
      <c r="B201" s="31"/>
      <c r="C201" s="85" t="s">
        <v>111</v>
      </c>
      <c r="D201" s="85"/>
      <c r="E201" s="87" t="s">
        <v>109</v>
      </c>
      <c r="F201" s="87">
        <v>0</v>
      </c>
      <c r="G201" s="87">
        <v>0</v>
      </c>
      <c r="H201" s="87">
        <v>0</v>
      </c>
    </row>
    <row r="202" spans="1:15" s="301" customFormat="1" ht="13" thickBot="1" x14ac:dyDescent="0.3">
      <c r="A202" s="144"/>
      <c r="B202" s="31"/>
      <c r="C202" s="483" t="s">
        <v>112</v>
      </c>
      <c r="D202" s="483"/>
      <c r="E202" s="89">
        <f>SUM(E197:E201)</f>
        <v>0</v>
      </c>
      <c r="F202" s="89">
        <f t="shared" ref="F202:H202" si="25">SUM(F197:F201)</f>
        <v>0</v>
      </c>
      <c r="G202" s="89">
        <f t="shared" si="25"/>
        <v>0</v>
      </c>
      <c r="H202" s="89">
        <f t="shared" si="25"/>
        <v>0</v>
      </c>
    </row>
    <row r="203" spans="1:15" ht="13" thickTop="1" x14ac:dyDescent="0.25">
      <c r="C203" s="71"/>
      <c r="D203" s="71"/>
      <c r="E203" s="78"/>
      <c r="F203" s="77"/>
      <c r="G203" s="77"/>
      <c r="H203" s="77"/>
      <c r="I203" s="222"/>
      <c r="J203" s="222"/>
      <c r="K203" s="222"/>
      <c r="L203" s="222"/>
      <c r="M203" s="222"/>
      <c r="N203" s="222"/>
      <c r="O203" s="222"/>
    </row>
    <row r="204" spans="1:15" ht="13.4" hidden="1" customHeight="1" x14ac:dyDescent="0.25">
      <c r="C204" s="111" t="s">
        <v>98</v>
      </c>
      <c r="D204" s="79"/>
      <c r="E204" s="78"/>
      <c r="F204" s="77"/>
      <c r="G204" s="77"/>
      <c r="H204" s="77"/>
      <c r="I204" s="222"/>
      <c r="J204" s="222"/>
      <c r="K204" s="222"/>
      <c r="L204" s="222"/>
      <c r="M204" s="222"/>
      <c r="N204" s="222"/>
      <c r="O204" s="222"/>
    </row>
    <row r="205" spans="1:15" ht="13.4" hidden="1" customHeight="1" x14ac:dyDescent="0.25">
      <c r="C205" s="74" t="s">
        <v>99</v>
      </c>
      <c r="D205" s="74"/>
      <c r="E205" s="78"/>
      <c r="F205" s="77"/>
      <c r="G205" s="77"/>
      <c r="H205" s="77"/>
      <c r="I205" s="222"/>
      <c r="J205" s="222"/>
      <c r="K205" s="222"/>
      <c r="L205" s="222"/>
      <c r="M205" s="222"/>
      <c r="N205" s="222"/>
      <c r="O205" s="222"/>
    </row>
    <row r="206" spans="1:15" s="15" customFormat="1" ht="13.4" hidden="1" customHeight="1" x14ac:dyDescent="0.25">
      <c r="A206" s="144"/>
      <c r="B206" s="31"/>
      <c r="C206" s="80"/>
      <c r="D206" s="80"/>
      <c r="E206" s="78"/>
      <c r="F206" s="77"/>
      <c r="G206" s="77"/>
      <c r="H206" s="77"/>
      <c r="I206" s="222"/>
      <c r="J206" s="222"/>
      <c r="K206" s="222"/>
      <c r="L206" s="222"/>
      <c r="M206" s="222"/>
      <c r="N206" s="222"/>
      <c r="O206" s="222"/>
    </row>
    <row r="207" spans="1:15" ht="44.25" hidden="1" customHeight="1" x14ac:dyDescent="0.25">
      <c r="C207" s="81"/>
      <c r="D207" s="81"/>
      <c r="E207" s="156" t="s">
        <v>100</v>
      </c>
      <c r="F207" s="156" t="s">
        <v>101</v>
      </c>
      <c r="G207" s="156" t="s">
        <v>102</v>
      </c>
      <c r="H207" s="156" t="s">
        <v>103</v>
      </c>
      <c r="I207" s="222"/>
      <c r="J207" s="222"/>
      <c r="K207" s="222"/>
      <c r="L207" s="222"/>
      <c r="M207" s="222"/>
      <c r="N207" s="222"/>
      <c r="O207" s="222"/>
    </row>
    <row r="208" spans="1:15" ht="13.4" hidden="1" customHeight="1" x14ac:dyDescent="0.25">
      <c r="C208" s="81"/>
      <c r="D208" s="81"/>
      <c r="E208" s="156" t="s">
        <v>27</v>
      </c>
      <c r="F208" s="156" t="s">
        <v>27</v>
      </c>
      <c r="G208" s="156" t="s">
        <v>27</v>
      </c>
      <c r="H208" s="156" t="s">
        <v>27</v>
      </c>
      <c r="I208" s="222"/>
      <c r="J208" s="222"/>
      <c r="K208" s="222"/>
      <c r="L208" s="16"/>
      <c r="M208" s="16"/>
      <c r="N208" s="16"/>
      <c r="O208" s="16"/>
    </row>
    <row r="209" spans="1:15" s="23" customFormat="1" ht="13.4" hidden="1" customHeight="1" x14ac:dyDescent="0.25">
      <c r="A209" s="144"/>
      <c r="B209" s="31"/>
      <c r="C209" s="82" t="s">
        <v>104</v>
      </c>
      <c r="D209" s="82"/>
      <c r="E209" s="83"/>
      <c r="F209" s="84"/>
      <c r="G209" s="84"/>
      <c r="H209" s="84"/>
      <c r="I209" s="222"/>
      <c r="J209" s="222"/>
      <c r="K209" s="222"/>
      <c r="L209" s="222"/>
      <c r="M209" s="222"/>
      <c r="N209" s="222"/>
      <c r="O209" s="222"/>
    </row>
    <row r="210" spans="1:15" s="23" customFormat="1" ht="13.4" hidden="1" customHeight="1" x14ac:dyDescent="0.25">
      <c r="A210" s="144"/>
      <c r="B210" s="31"/>
      <c r="C210" s="85" t="s">
        <v>105</v>
      </c>
      <c r="D210" s="85"/>
      <c r="E210" s="86">
        <v>0</v>
      </c>
      <c r="F210" s="86">
        <v>0</v>
      </c>
      <c r="G210" s="86">
        <v>0</v>
      </c>
      <c r="H210" s="86">
        <v>0</v>
      </c>
      <c r="I210" s="222"/>
      <c r="J210" s="222"/>
      <c r="K210" s="222"/>
      <c r="L210" s="222"/>
      <c r="M210" s="222"/>
      <c r="N210" s="222"/>
      <c r="O210" s="222"/>
    </row>
    <row r="211" spans="1:15" s="29" customFormat="1" ht="13.4" hidden="1" customHeight="1" x14ac:dyDescent="0.25">
      <c r="A211" s="144"/>
      <c r="B211" s="31"/>
      <c r="C211" s="135" t="s">
        <v>106</v>
      </c>
      <c r="D211" s="135"/>
      <c r="E211" s="86">
        <v>0</v>
      </c>
      <c r="F211" s="86">
        <v>0</v>
      </c>
      <c r="G211" s="86">
        <v>0</v>
      </c>
      <c r="H211" s="86">
        <v>0</v>
      </c>
      <c r="I211" s="222"/>
      <c r="J211" s="222"/>
      <c r="K211" s="222"/>
      <c r="L211" s="222"/>
      <c r="M211" s="222"/>
      <c r="N211" s="222"/>
      <c r="O211" s="222"/>
    </row>
    <row r="212" spans="1:15" s="29" customFormat="1" ht="13.4" hidden="1" customHeight="1" x14ac:dyDescent="0.25">
      <c r="A212" s="144"/>
      <c r="B212" s="31"/>
      <c r="C212" s="85" t="s">
        <v>107</v>
      </c>
      <c r="D212" s="85"/>
      <c r="E212" s="86">
        <f>E210-E211</f>
        <v>0</v>
      </c>
      <c r="F212" s="86">
        <f t="shared" ref="F212:H212" si="26">F210-F211</f>
        <v>0</v>
      </c>
      <c r="G212" s="86">
        <f t="shared" si="26"/>
        <v>0</v>
      </c>
      <c r="H212" s="86">
        <f t="shared" si="26"/>
        <v>0</v>
      </c>
      <c r="I212" s="222"/>
      <c r="J212" s="222"/>
      <c r="K212" s="222"/>
      <c r="L212" s="222"/>
      <c r="M212" s="222"/>
      <c r="N212" s="222"/>
      <c r="O212" s="222"/>
    </row>
    <row r="213" spans="1:15" s="23" customFormat="1" ht="13.4" hidden="1" customHeight="1" x14ac:dyDescent="0.25">
      <c r="A213" s="144"/>
      <c r="B213" s="31"/>
      <c r="C213" s="85" t="s">
        <v>58</v>
      </c>
      <c r="D213" s="85"/>
      <c r="E213" s="86">
        <v>0</v>
      </c>
      <c r="F213" s="86">
        <v>0</v>
      </c>
      <c r="G213" s="86">
        <v>0</v>
      </c>
      <c r="H213" s="86">
        <v>0</v>
      </c>
      <c r="I213" s="222"/>
      <c r="J213" s="222"/>
      <c r="K213" s="222"/>
      <c r="L213" s="222"/>
      <c r="M213" s="222"/>
      <c r="N213" s="222"/>
      <c r="O213" s="222"/>
    </row>
    <row r="214" spans="1:15" s="23" customFormat="1" ht="13.4" hidden="1" customHeight="1" x14ac:dyDescent="0.25">
      <c r="A214" s="144"/>
      <c r="B214" s="31"/>
      <c r="C214" s="85" t="s">
        <v>108</v>
      </c>
      <c r="D214" s="85"/>
      <c r="E214" s="86" t="s">
        <v>109</v>
      </c>
      <c r="F214" s="86" t="s">
        <v>109</v>
      </c>
      <c r="G214" s="86" t="s">
        <v>109</v>
      </c>
      <c r="H214" s="86" t="s">
        <v>109</v>
      </c>
      <c r="I214" s="222"/>
      <c r="J214" s="222"/>
      <c r="K214" s="222"/>
      <c r="L214" s="222"/>
      <c r="M214" s="222"/>
      <c r="N214" s="222"/>
      <c r="O214" s="222"/>
    </row>
    <row r="215" spans="1:15" s="23" customFormat="1" ht="13.4" hidden="1" customHeight="1" x14ac:dyDescent="0.25">
      <c r="A215" s="144"/>
      <c r="B215" s="31"/>
      <c r="C215" s="85" t="s">
        <v>110</v>
      </c>
      <c r="D215" s="85"/>
      <c r="E215" s="86" t="s">
        <v>109</v>
      </c>
      <c r="F215" s="86">
        <v>0</v>
      </c>
      <c r="G215" s="86" t="s">
        <v>109</v>
      </c>
      <c r="H215" s="86">
        <v>0</v>
      </c>
      <c r="I215" s="222"/>
      <c r="J215" s="222"/>
      <c r="K215" s="222"/>
      <c r="L215" s="222"/>
      <c r="M215" s="222"/>
      <c r="N215" s="222"/>
      <c r="O215" s="222"/>
    </row>
    <row r="216" spans="1:15" s="23" customFormat="1" ht="13.75" hidden="1" customHeight="1" thickBot="1" x14ac:dyDescent="0.3">
      <c r="A216" s="144"/>
      <c r="B216" s="31"/>
      <c r="C216" s="85" t="s">
        <v>111</v>
      </c>
      <c r="D216" s="85"/>
      <c r="E216" s="87" t="s">
        <v>109</v>
      </c>
      <c r="F216" s="87">
        <v>0</v>
      </c>
      <c r="G216" s="87" t="s">
        <v>109</v>
      </c>
      <c r="H216" s="87">
        <v>0</v>
      </c>
      <c r="I216" s="222"/>
      <c r="J216" s="222"/>
      <c r="K216" s="222"/>
      <c r="L216" s="222"/>
      <c r="M216" s="222"/>
      <c r="N216" s="222"/>
      <c r="O216" s="222"/>
    </row>
    <row r="217" spans="1:15" s="23" customFormat="1" ht="13.75" hidden="1" customHeight="1" thickBot="1" x14ac:dyDescent="0.3">
      <c r="A217" s="144"/>
      <c r="B217" s="31"/>
      <c r="C217" s="88" t="s">
        <v>112</v>
      </c>
      <c r="D217" s="88"/>
      <c r="E217" s="89">
        <f>SUM(E212:E216)</f>
        <v>0</v>
      </c>
      <c r="F217" s="89">
        <f t="shared" ref="F217:H217" si="27">SUM(F212:F216)</f>
        <v>0</v>
      </c>
      <c r="G217" s="89">
        <f t="shared" si="27"/>
        <v>0</v>
      </c>
      <c r="H217" s="89">
        <f t="shared" si="27"/>
        <v>0</v>
      </c>
      <c r="I217" s="222"/>
      <c r="J217" s="222"/>
      <c r="K217" s="222"/>
      <c r="L217" s="222"/>
      <c r="M217" s="222"/>
      <c r="N217" s="222"/>
      <c r="O217" s="222"/>
    </row>
    <row r="218" spans="1:15" s="23" customFormat="1" ht="13.75" hidden="1" customHeight="1" thickTop="1" x14ac:dyDescent="0.25">
      <c r="A218" s="144"/>
      <c r="B218" s="31"/>
      <c r="C218" s="71"/>
      <c r="D218" s="71"/>
      <c r="E218" s="90"/>
      <c r="F218" s="90"/>
      <c r="G218" s="90"/>
      <c r="H218" s="90"/>
      <c r="I218" s="222"/>
      <c r="J218" s="222"/>
      <c r="K218" s="222"/>
      <c r="L218" s="222"/>
      <c r="M218" s="222"/>
      <c r="N218" s="222"/>
      <c r="O218" s="222"/>
    </row>
    <row r="219" spans="1:15" ht="13.4" hidden="1" customHeight="1" x14ac:dyDescent="0.25">
      <c r="C219" s="91" t="s">
        <v>113</v>
      </c>
      <c r="D219" s="91"/>
      <c r="E219" s="92"/>
      <c r="F219" s="93"/>
      <c r="G219" s="93"/>
      <c r="H219" s="93"/>
      <c r="I219" s="222"/>
      <c r="J219" s="222"/>
      <c r="K219" s="222"/>
      <c r="L219" s="222"/>
      <c r="M219" s="222"/>
      <c r="N219" s="222"/>
      <c r="O219" s="222"/>
    </row>
    <row r="220" spans="1:15" ht="13.4" hidden="1" customHeight="1" x14ac:dyDescent="0.25">
      <c r="C220" s="94" t="s">
        <v>105</v>
      </c>
      <c r="D220" s="94"/>
      <c r="E220" s="95">
        <v>0</v>
      </c>
      <c r="F220" s="95">
        <v>0</v>
      </c>
      <c r="G220" s="95">
        <v>0</v>
      </c>
      <c r="H220" s="95">
        <v>0</v>
      </c>
      <c r="I220" s="222"/>
      <c r="J220" s="222"/>
      <c r="K220" s="222"/>
      <c r="L220" s="222"/>
      <c r="M220" s="222"/>
      <c r="N220" s="222"/>
      <c r="O220" s="222"/>
    </row>
    <row r="221" spans="1:15" ht="13.4" hidden="1" customHeight="1" x14ac:dyDescent="0.25">
      <c r="C221" s="94" t="s">
        <v>58</v>
      </c>
      <c r="D221" s="94"/>
      <c r="E221" s="95">
        <v>0</v>
      </c>
      <c r="F221" s="95">
        <v>0</v>
      </c>
      <c r="G221" s="95" t="s">
        <v>109</v>
      </c>
      <c r="H221" s="95" t="s">
        <v>109</v>
      </c>
      <c r="I221" s="222"/>
      <c r="J221" s="222"/>
      <c r="K221" s="222"/>
      <c r="L221" s="222"/>
      <c r="M221" s="222"/>
      <c r="N221" s="222"/>
      <c r="O221" s="222"/>
    </row>
    <row r="222" spans="1:15" ht="13.4" hidden="1" customHeight="1" x14ac:dyDescent="0.25">
      <c r="C222" s="94" t="s">
        <v>108</v>
      </c>
      <c r="D222" s="94"/>
      <c r="E222" s="95" t="s">
        <v>109</v>
      </c>
      <c r="F222" s="95" t="s">
        <v>109</v>
      </c>
      <c r="G222" s="95" t="s">
        <v>109</v>
      </c>
      <c r="H222" s="95" t="s">
        <v>109</v>
      </c>
      <c r="I222" s="222"/>
      <c r="J222" s="222"/>
      <c r="K222" s="222"/>
      <c r="L222" s="222"/>
      <c r="M222" s="222"/>
      <c r="N222" s="222"/>
      <c r="O222" s="222"/>
    </row>
    <row r="223" spans="1:15" ht="13.4" hidden="1" customHeight="1" x14ac:dyDescent="0.25">
      <c r="C223" s="94" t="s">
        <v>110</v>
      </c>
      <c r="D223" s="94"/>
      <c r="E223" s="95" t="s">
        <v>109</v>
      </c>
      <c r="F223" s="95">
        <v>0</v>
      </c>
      <c r="G223" s="95" t="s">
        <v>109</v>
      </c>
      <c r="H223" s="95">
        <v>0</v>
      </c>
    </row>
    <row r="224" spans="1:15" ht="13.75" hidden="1" customHeight="1" thickBot="1" x14ac:dyDescent="0.3">
      <c r="C224" s="94" t="s">
        <v>111</v>
      </c>
      <c r="D224" s="94"/>
      <c r="E224" s="96" t="s">
        <v>109</v>
      </c>
      <c r="F224" s="96">
        <v>0</v>
      </c>
      <c r="G224" s="96" t="s">
        <v>109</v>
      </c>
      <c r="H224" s="96">
        <v>0</v>
      </c>
    </row>
    <row r="225" spans="3:8" ht="13.75" hidden="1" customHeight="1" thickBot="1" x14ac:dyDescent="0.3">
      <c r="C225" s="97" t="s">
        <v>112</v>
      </c>
      <c r="D225" s="97"/>
      <c r="E225" s="98">
        <f>SUM(E220:E224)</f>
        <v>0</v>
      </c>
      <c r="F225" s="98">
        <f>SUM(F220:F224)</f>
        <v>0</v>
      </c>
      <c r="G225" s="98">
        <f>SUM(G220:G224)</f>
        <v>0</v>
      </c>
      <c r="H225" s="98">
        <f>SUM(H220:H224)</f>
        <v>0</v>
      </c>
    </row>
    <row r="226" spans="3:8" ht="13.75" hidden="1" customHeight="1" thickTop="1" x14ac:dyDescent="0.25">
      <c r="C226" s="71"/>
      <c r="D226" s="71"/>
      <c r="E226" s="90"/>
      <c r="F226" s="90"/>
      <c r="G226" s="90"/>
      <c r="H226" s="90"/>
    </row>
    <row r="227" spans="3:8" ht="13.4" hidden="1" customHeight="1" x14ac:dyDescent="0.25">
      <c r="C227" s="82">
        <v>2022</v>
      </c>
      <c r="D227" s="82"/>
      <c r="E227" s="90"/>
      <c r="F227" s="90"/>
      <c r="G227" s="90"/>
      <c r="H227" s="90"/>
    </row>
    <row r="228" spans="3:8" ht="13.4" hidden="1" customHeight="1" x14ac:dyDescent="0.25">
      <c r="C228" s="85" t="s">
        <v>105</v>
      </c>
      <c r="D228" s="85"/>
      <c r="E228" s="86">
        <v>0</v>
      </c>
      <c r="F228" s="86">
        <v>0</v>
      </c>
      <c r="G228" s="86">
        <v>0</v>
      </c>
      <c r="H228" s="86">
        <v>0</v>
      </c>
    </row>
    <row r="229" spans="3:8" ht="13.4" hidden="1" customHeight="1" x14ac:dyDescent="0.25">
      <c r="C229" s="85" t="s">
        <v>58</v>
      </c>
      <c r="D229" s="85"/>
      <c r="E229" s="86">
        <v>0</v>
      </c>
      <c r="F229" s="86">
        <v>0</v>
      </c>
      <c r="G229" s="86" t="s">
        <v>109</v>
      </c>
      <c r="H229" s="86" t="s">
        <v>109</v>
      </c>
    </row>
    <row r="230" spans="3:8" ht="20.5" hidden="1" customHeight="1" x14ac:dyDescent="0.25">
      <c r="C230" s="155" t="s">
        <v>108</v>
      </c>
      <c r="D230" s="155"/>
      <c r="E230" s="86" t="s">
        <v>109</v>
      </c>
      <c r="F230" s="86" t="s">
        <v>109</v>
      </c>
      <c r="G230" s="86" t="s">
        <v>109</v>
      </c>
      <c r="H230" s="86" t="s">
        <v>109</v>
      </c>
    </row>
    <row r="231" spans="3:8" ht="13.4" hidden="1" customHeight="1" x14ac:dyDescent="0.25">
      <c r="C231" s="85" t="s">
        <v>110</v>
      </c>
      <c r="D231" s="85"/>
      <c r="E231" s="86" t="s">
        <v>109</v>
      </c>
      <c r="F231" s="86">
        <v>0</v>
      </c>
      <c r="G231" s="86">
        <v>0</v>
      </c>
      <c r="H231" s="86">
        <v>0</v>
      </c>
    </row>
    <row r="232" spans="3:8" ht="13.75" hidden="1" customHeight="1" thickBot="1" x14ac:dyDescent="0.3">
      <c r="C232" s="85" t="s">
        <v>111</v>
      </c>
      <c r="D232" s="85"/>
      <c r="E232" s="87" t="s">
        <v>109</v>
      </c>
      <c r="F232" s="87">
        <v>0</v>
      </c>
      <c r="G232" s="87" t="s">
        <v>109</v>
      </c>
      <c r="H232" s="87">
        <v>0</v>
      </c>
    </row>
    <row r="233" spans="3:8" ht="13.75" hidden="1" customHeight="1" thickBot="1" x14ac:dyDescent="0.3">
      <c r="C233" s="483" t="s">
        <v>112</v>
      </c>
      <c r="D233" s="483"/>
      <c r="E233" s="89">
        <f>SUM(E228:E232)</f>
        <v>0</v>
      </c>
      <c r="F233" s="89">
        <f>SUM(F228:F232)</f>
        <v>0</v>
      </c>
      <c r="G233" s="89">
        <f>SUM(G228:G232)</f>
        <v>0</v>
      </c>
      <c r="H233" s="89">
        <f>SUM(H228:H232)</f>
        <v>0</v>
      </c>
    </row>
    <row r="234" spans="3:8" ht="13.75" hidden="1" customHeight="1" thickTop="1" x14ac:dyDescent="0.25">
      <c r="C234" s="99"/>
      <c r="D234" s="99"/>
      <c r="E234" s="90"/>
      <c r="F234" s="90"/>
      <c r="G234" s="90"/>
      <c r="H234" s="90"/>
    </row>
    <row r="235" spans="3:8" ht="13.4" hidden="1" customHeight="1" x14ac:dyDescent="0.25">
      <c r="C235" s="82">
        <v>2023</v>
      </c>
      <c r="D235" s="82"/>
      <c r="E235" s="90"/>
      <c r="F235" s="90"/>
      <c r="G235" s="90"/>
      <c r="H235" s="90"/>
    </row>
    <row r="236" spans="3:8" ht="13.4" hidden="1" customHeight="1" x14ac:dyDescent="0.25">
      <c r="C236" s="85" t="s">
        <v>105</v>
      </c>
      <c r="D236" s="85"/>
      <c r="E236" s="86">
        <v>0</v>
      </c>
      <c r="F236" s="86">
        <v>0</v>
      </c>
      <c r="G236" s="86">
        <v>0</v>
      </c>
      <c r="H236" s="86">
        <v>0</v>
      </c>
    </row>
    <row r="237" spans="3:8" ht="13.4" hidden="1" customHeight="1" x14ac:dyDescent="0.25">
      <c r="C237" s="85" t="s">
        <v>58</v>
      </c>
      <c r="D237" s="85"/>
      <c r="E237" s="86">
        <v>0</v>
      </c>
      <c r="F237" s="86">
        <v>0</v>
      </c>
      <c r="G237" s="86" t="s">
        <v>109</v>
      </c>
      <c r="H237" s="86" t="s">
        <v>109</v>
      </c>
    </row>
    <row r="238" spans="3:8" ht="20.5" hidden="1" customHeight="1" x14ac:dyDescent="0.25">
      <c r="C238" s="155" t="s">
        <v>108</v>
      </c>
      <c r="D238" s="155"/>
      <c r="E238" s="86" t="s">
        <v>109</v>
      </c>
      <c r="F238" s="86" t="s">
        <v>109</v>
      </c>
      <c r="G238" s="86" t="s">
        <v>109</v>
      </c>
      <c r="H238" s="86" t="s">
        <v>109</v>
      </c>
    </row>
    <row r="239" spans="3:8" ht="13.4" hidden="1" customHeight="1" x14ac:dyDescent="0.25">
      <c r="C239" s="85" t="s">
        <v>110</v>
      </c>
      <c r="D239" s="85"/>
      <c r="E239" s="86">
        <v>0</v>
      </c>
      <c r="F239" s="86">
        <v>0</v>
      </c>
      <c r="G239" s="86">
        <v>0</v>
      </c>
      <c r="H239" s="86">
        <v>0</v>
      </c>
    </row>
    <row r="240" spans="3:8" ht="13.75" hidden="1" customHeight="1" thickBot="1" x14ac:dyDescent="0.3">
      <c r="C240" s="85" t="s">
        <v>111</v>
      </c>
      <c r="D240" s="85"/>
      <c r="E240" s="87" t="s">
        <v>109</v>
      </c>
      <c r="F240" s="87">
        <v>0</v>
      </c>
      <c r="G240" s="87" t="s">
        <v>109</v>
      </c>
      <c r="H240" s="87">
        <v>0</v>
      </c>
    </row>
    <row r="241" spans="3:15" ht="13.75" hidden="1" customHeight="1" thickBot="1" x14ac:dyDescent="0.3">
      <c r="C241" s="483" t="s">
        <v>112</v>
      </c>
      <c r="D241" s="483"/>
      <c r="E241" s="89">
        <f>SUM(E236:E240)</f>
        <v>0</v>
      </c>
      <c r="F241" s="89">
        <f t="shared" ref="F241:G241" si="28">SUM(F236:F240)</f>
        <v>0</v>
      </c>
      <c r="G241" s="89">
        <f t="shared" si="28"/>
        <v>0</v>
      </c>
      <c r="H241" s="89">
        <f>SUM(H236:H240)</f>
        <v>0</v>
      </c>
    </row>
    <row r="242" spans="3:15" ht="13.75" hidden="1" customHeight="1" thickTop="1" x14ac:dyDescent="0.25">
      <c r="C242" s="99"/>
      <c r="D242" s="99"/>
      <c r="E242" s="90"/>
      <c r="F242" s="90"/>
      <c r="G242" s="90"/>
      <c r="H242" s="90"/>
    </row>
    <row r="243" spans="3:15" ht="13.4" hidden="1" customHeight="1" x14ac:dyDescent="0.25">
      <c r="C243" s="82">
        <v>2024</v>
      </c>
      <c r="D243" s="82"/>
      <c r="E243" s="90"/>
      <c r="F243" s="90"/>
      <c r="G243" s="90"/>
      <c r="H243" s="90"/>
    </row>
    <row r="244" spans="3:15" ht="13.4" hidden="1" customHeight="1" x14ac:dyDescent="0.25">
      <c r="C244" s="85" t="s">
        <v>105</v>
      </c>
      <c r="D244" s="85"/>
      <c r="E244" s="86">
        <v>0</v>
      </c>
      <c r="F244" s="86">
        <v>0</v>
      </c>
      <c r="G244" s="86">
        <v>0</v>
      </c>
      <c r="H244" s="86">
        <v>0</v>
      </c>
    </row>
    <row r="245" spans="3:15" ht="13.4" hidden="1" customHeight="1" x14ac:dyDescent="0.25">
      <c r="C245" s="85" t="s">
        <v>58</v>
      </c>
      <c r="D245" s="85"/>
      <c r="E245" s="86">
        <v>0</v>
      </c>
      <c r="F245" s="86">
        <v>0</v>
      </c>
      <c r="G245" s="86">
        <v>0</v>
      </c>
      <c r="H245" s="86">
        <v>0</v>
      </c>
    </row>
    <row r="246" spans="3:15" ht="20.5" hidden="1" customHeight="1" x14ac:dyDescent="0.25">
      <c r="C246" s="155" t="s">
        <v>108</v>
      </c>
      <c r="D246" s="155"/>
      <c r="E246" s="86" t="s">
        <v>109</v>
      </c>
      <c r="F246" s="86" t="s">
        <v>109</v>
      </c>
      <c r="G246" s="86" t="s">
        <v>109</v>
      </c>
      <c r="H246" s="86" t="s">
        <v>109</v>
      </c>
    </row>
    <row r="247" spans="3:15" ht="13.4" hidden="1" customHeight="1" x14ac:dyDescent="0.25">
      <c r="C247" s="85" t="s">
        <v>110</v>
      </c>
      <c r="D247" s="85"/>
      <c r="E247" s="86">
        <v>0</v>
      </c>
      <c r="F247" s="86">
        <v>0</v>
      </c>
      <c r="G247" s="86">
        <v>0</v>
      </c>
      <c r="H247" s="86">
        <v>0</v>
      </c>
    </row>
    <row r="248" spans="3:15" ht="13.75" hidden="1" customHeight="1" thickBot="1" x14ac:dyDescent="0.3">
      <c r="C248" s="85" t="s">
        <v>111</v>
      </c>
      <c r="D248" s="85"/>
      <c r="E248" s="87" t="s">
        <v>109</v>
      </c>
      <c r="F248" s="87">
        <v>0</v>
      </c>
      <c r="G248" s="87">
        <v>0</v>
      </c>
      <c r="H248" s="87">
        <v>0</v>
      </c>
    </row>
    <row r="249" spans="3:15" ht="13.75" hidden="1" customHeight="1" thickBot="1" x14ac:dyDescent="0.3">
      <c r="C249" s="483" t="s">
        <v>112</v>
      </c>
      <c r="D249" s="483"/>
      <c r="E249" s="89">
        <f>SUM(E244:E248)</f>
        <v>0</v>
      </c>
      <c r="F249" s="89">
        <f t="shared" ref="F249:H249" si="29">SUM(F244:F248)</f>
        <v>0</v>
      </c>
      <c r="G249" s="89">
        <f t="shared" si="29"/>
        <v>0</v>
      </c>
      <c r="H249" s="89">
        <f t="shared" si="29"/>
        <v>0</v>
      </c>
    </row>
    <row r="250" spans="3:15" ht="13.75" hidden="1" customHeight="1" thickTop="1" x14ac:dyDescent="0.25">
      <c r="C250" s="71"/>
      <c r="D250" s="71"/>
      <c r="E250" s="100"/>
      <c r="F250" s="101"/>
      <c r="G250" s="101"/>
      <c r="H250" s="101"/>
    </row>
    <row r="251" spans="3:15" ht="13.4" hidden="1" customHeight="1" x14ac:dyDescent="0.25">
      <c r="C251" s="6"/>
      <c r="D251" s="6"/>
      <c r="E251" s="6"/>
      <c r="F251" s="6"/>
      <c r="G251" s="6"/>
      <c r="H251" s="6"/>
    </row>
    <row r="252" spans="3:15" ht="15.5" x14ac:dyDescent="0.25">
      <c r="C252" s="410" t="s">
        <v>311</v>
      </c>
      <c r="D252" s="10"/>
      <c r="E252" s="6"/>
      <c r="F252" s="6"/>
      <c r="G252" s="6"/>
      <c r="H252" s="6"/>
    </row>
    <row r="253" spans="3:15" ht="14.5" thickBot="1" x14ac:dyDescent="0.3">
      <c r="C253" s="5"/>
      <c r="D253" s="5"/>
      <c r="E253" s="6"/>
      <c r="F253" s="6"/>
      <c r="G253" s="6"/>
      <c r="H253" s="6"/>
    </row>
    <row r="254" spans="3:15" ht="13.5" customHeight="1" x14ac:dyDescent="0.25">
      <c r="C254" s="411"/>
      <c r="D254" s="406"/>
      <c r="E254" s="454" t="s">
        <v>264</v>
      </c>
      <c r="F254" s="454"/>
      <c r="G254" s="454"/>
      <c r="H254" s="454"/>
      <c r="I254" s="454"/>
      <c r="J254" s="454"/>
      <c r="K254" s="454"/>
      <c r="L254" s="454"/>
      <c r="M254" s="454"/>
      <c r="N254" s="454"/>
      <c r="O254" s="407"/>
    </row>
    <row r="255" spans="3:15" x14ac:dyDescent="0.25">
      <c r="C255" s="412"/>
      <c r="D255" s="408"/>
      <c r="E255" s="467"/>
      <c r="F255" s="467"/>
      <c r="G255" s="467"/>
      <c r="H255" s="467"/>
      <c r="I255" s="467"/>
      <c r="J255" s="467"/>
      <c r="K255" s="467"/>
      <c r="L255" s="467"/>
      <c r="M255" s="467"/>
      <c r="N255" s="467"/>
      <c r="O255" s="413"/>
    </row>
    <row r="256" spans="3:15" ht="11.25" customHeight="1" x14ac:dyDescent="0.25">
      <c r="C256" s="412"/>
      <c r="D256" s="408"/>
      <c r="E256" s="408" t="str">
        <f t="shared" ref="E256:O256" si="30">E20</f>
        <v>2022/23</v>
      </c>
      <c r="F256" s="408" t="str">
        <f t="shared" si="30"/>
        <v>2023/24</v>
      </c>
      <c r="G256" s="408" t="str">
        <f t="shared" si="30"/>
        <v>2024/25</v>
      </c>
      <c r="H256" s="408" t="str">
        <f t="shared" si="30"/>
        <v>2025/26</v>
      </c>
      <c r="I256" s="408" t="str">
        <f t="shared" si="30"/>
        <v>2026/27</v>
      </c>
      <c r="J256" s="408" t="str">
        <f t="shared" si="30"/>
        <v>2027/28</v>
      </c>
      <c r="K256" s="408" t="str">
        <f t="shared" si="30"/>
        <v>2028/29</v>
      </c>
      <c r="L256" s="408" t="str">
        <f t="shared" si="30"/>
        <v>2029/30</v>
      </c>
      <c r="M256" s="408" t="str">
        <f t="shared" si="30"/>
        <v>2030/31</v>
      </c>
      <c r="N256" s="408" t="str">
        <f t="shared" si="30"/>
        <v>2031/32</v>
      </c>
      <c r="O256" s="413" t="str">
        <f t="shared" si="30"/>
        <v>2032/33</v>
      </c>
    </row>
    <row r="257" spans="1:15" x14ac:dyDescent="0.25">
      <c r="C257" s="412"/>
      <c r="D257" s="408"/>
      <c r="E257" s="408" t="s">
        <v>27</v>
      </c>
      <c r="F257" s="408" t="s">
        <v>27</v>
      </c>
      <c r="G257" s="408" t="s">
        <v>27</v>
      </c>
      <c r="H257" s="408" t="s">
        <v>27</v>
      </c>
      <c r="I257" s="408" t="s">
        <v>27</v>
      </c>
      <c r="J257" s="408" t="s">
        <v>27</v>
      </c>
      <c r="K257" s="408" t="s">
        <v>27</v>
      </c>
      <c r="L257" s="408" t="s">
        <v>27</v>
      </c>
      <c r="M257" s="408" t="s">
        <v>27</v>
      </c>
      <c r="N257" s="408" t="s">
        <v>27</v>
      </c>
      <c r="O257" s="413" t="s">
        <v>27</v>
      </c>
    </row>
    <row r="258" spans="1:15" x14ac:dyDescent="0.25">
      <c r="C258" s="192"/>
      <c r="D258" s="193"/>
      <c r="E258" s="193" t="s">
        <v>114</v>
      </c>
      <c r="F258" s="193" t="s">
        <v>114</v>
      </c>
      <c r="G258" s="193" t="s">
        <v>114</v>
      </c>
      <c r="H258" s="193" t="s">
        <v>114</v>
      </c>
      <c r="I258" s="193" t="s">
        <v>114</v>
      </c>
      <c r="J258" s="193" t="s">
        <v>114</v>
      </c>
      <c r="K258" s="193" t="s">
        <v>114</v>
      </c>
      <c r="L258" s="193" t="s">
        <v>114</v>
      </c>
      <c r="M258" s="193" t="s">
        <v>114</v>
      </c>
      <c r="N258" s="193" t="s">
        <v>114</v>
      </c>
      <c r="O258" s="194" t="s">
        <v>114</v>
      </c>
    </row>
    <row r="259" spans="1:15" ht="15.75" customHeight="1" x14ac:dyDescent="0.25">
      <c r="C259" s="192"/>
      <c r="D259" s="193"/>
      <c r="E259" s="193" t="s">
        <v>115</v>
      </c>
      <c r="F259" s="193" t="s">
        <v>115</v>
      </c>
      <c r="G259" s="193" t="s">
        <v>115</v>
      </c>
      <c r="H259" s="193" t="s">
        <v>115</v>
      </c>
      <c r="I259" s="193" t="s">
        <v>115</v>
      </c>
      <c r="J259" s="193" t="s">
        <v>115</v>
      </c>
      <c r="K259" s="193" t="s">
        <v>115</v>
      </c>
      <c r="L259" s="193" t="s">
        <v>115</v>
      </c>
      <c r="M259" s="193" t="s">
        <v>115</v>
      </c>
      <c r="N259" s="193" t="s">
        <v>115</v>
      </c>
      <c r="O259" s="194" t="s">
        <v>115</v>
      </c>
    </row>
    <row r="260" spans="1:15" ht="13.5" customHeight="1" x14ac:dyDescent="0.25">
      <c r="C260" s="481" t="s">
        <v>116</v>
      </c>
      <c r="D260" s="482"/>
      <c r="E260" s="164"/>
      <c r="F260" s="164"/>
      <c r="G260" s="164"/>
      <c r="H260" s="164"/>
      <c r="I260" s="164"/>
      <c r="J260" s="164"/>
      <c r="K260" s="164"/>
      <c r="L260" s="164"/>
      <c r="M260" s="164"/>
      <c r="N260" s="164"/>
      <c r="O260" s="195"/>
    </row>
    <row r="261" spans="1:15" x14ac:dyDescent="0.25">
      <c r="C261" s="163" t="s">
        <v>28</v>
      </c>
      <c r="D261" s="164"/>
      <c r="E261" s="72">
        <v>0</v>
      </c>
      <c r="F261" s="72">
        <v>0</v>
      </c>
      <c r="G261" s="72">
        <v>0</v>
      </c>
      <c r="H261" s="72">
        <v>0</v>
      </c>
      <c r="I261" s="72">
        <v>0</v>
      </c>
      <c r="J261" s="72">
        <v>0</v>
      </c>
      <c r="K261" s="72">
        <v>0</v>
      </c>
      <c r="L261" s="72">
        <v>0</v>
      </c>
      <c r="M261" s="72">
        <v>0</v>
      </c>
      <c r="N261" s="72">
        <v>0</v>
      </c>
      <c r="O261" s="165">
        <v>0</v>
      </c>
    </row>
    <row r="262" spans="1:15" x14ac:dyDescent="0.25">
      <c r="C262" s="163" t="s">
        <v>117</v>
      </c>
      <c r="D262" s="164"/>
      <c r="E262" s="72">
        <v>0</v>
      </c>
      <c r="F262" s="72">
        <v>0</v>
      </c>
      <c r="G262" s="72">
        <v>0</v>
      </c>
      <c r="H262" s="72">
        <v>0</v>
      </c>
      <c r="I262" s="72">
        <v>0</v>
      </c>
      <c r="J262" s="72">
        <v>0</v>
      </c>
      <c r="K262" s="72">
        <v>0</v>
      </c>
      <c r="L262" s="72">
        <v>0</v>
      </c>
      <c r="M262" s="72">
        <v>0</v>
      </c>
      <c r="N262" s="72">
        <v>0</v>
      </c>
      <c r="O262" s="165">
        <v>0</v>
      </c>
    </row>
    <row r="263" spans="1:15" x14ac:dyDescent="0.25">
      <c r="C263" s="163" t="s">
        <v>32</v>
      </c>
      <c r="D263" s="164"/>
      <c r="E263" s="72">
        <v>0</v>
      </c>
      <c r="F263" s="72">
        <v>0</v>
      </c>
      <c r="G263" s="72">
        <v>0</v>
      </c>
      <c r="H263" s="72">
        <v>0</v>
      </c>
      <c r="I263" s="72">
        <v>0</v>
      </c>
      <c r="J263" s="72">
        <v>0</v>
      </c>
      <c r="K263" s="72">
        <v>0</v>
      </c>
      <c r="L263" s="72">
        <v>0</v>
      </c>
      <c r="M263" s="72">
        <v>0</v>
      </c>
      <c r="N263" s="72">
        <v>0</v>
      </c>
      <c r="O263" s="165">
        <v>0</v>
      </c>
    </row>
    <row r="264" spans="1:15" x14ac:dyDescent="0.25">
      <c r="C264" s="163" t="s">
        <v>118</v>
      </c>
      <c r="D264" s="164"/>
      <c r="E264" s="72">
        <v>0</v>
      </c>
      <c r="F264" s="72">
        <v>0</v>
      </c>
      <c r="G264" s="72">
        <v>0</v>
      </c>
      <c r="H264" s="72">
        <v>0</v>
      </c>
      <c r="I264" s="72">
        <v>0</v>
      </c>
      <c r="J264" s="72">
        <v>0</v>
      </c>
      <c r="K264" s="72">
        <v>0</v>
      </c>
      <c r="L264" s="72">
        <v>0</v>
      </c>
      <c r="M264" s="72">
        <v>0</v>
      </c>
      <c r="N264" s="72">
        <v>0</v>
      </c>
      <c r="O264" s="165">
        <v>0</v>
      </c>
    </row>
    <row r="265" spans="1:15" x14ac:dyDescent="0.25">
      <c r="C265" s="163" t="s">
        <v>119</v>
      </c>
      <c r="D265" s="164"/>
      <c r="E265" s="72">
        <v>0</v>
      </c>
      <c r="F265" s="72">
        <v>0</v>
      </c>
      <c r="G265" s="72">
        <v>0</v>
      </c>
      <c r="H265" s="72">
        <v>0</v>
      </c>
      <c r="I265" s="72">
        <v>0</v>
      </c>
      <c r="J265" s="72">
        <v>0</v>
      </c>
      <c r="K265" s="72">
        <v>0</v>
      </c>
      <c r="L265" s="72">
        <v>0</v>
      </c>
      <c r="M265" s="72">
        <v>0</v>
      </c>
      <c r="N265" s="72">
        <v>0</v>
      </c>
      <c r="O265" s="165">
        <v>0</v>
      </c>
    </row>
    <row r="266" spans="1:15" x14ac:dyDescent="0.25">
      <c r="C266" s="166" t="s">
        <v>37</v>
      </c>
      <c r="D266" s="167"/>
      <c r="E266" s="72">
        <v>0</v>
      </c>
      <c r="F266" s="72">
        <v>0</v>
      </c>
      <c r="G266" s="72">
        <v>0</v>
      </c>
      <c r="H266" s="72">
        <v>0</v>
      </c>
      <c r="I266" s="72">
        <v>0</v>
      </c>
      <c r="J266" s="72">
        <v>0</v>
      </c>
      <c r="K266" s="72">
        <v>0</v>
      </c>
      <c r="L266" s="72">
        <v>0</v>
      </c>
      <c r="M266" s="72">
        <v>0</v>
      </c>
      <c r="N266" s="72">
        <v>0</v>
      </c>
      <c r="O266" s="165">
        <v>0</v>
      </c>
    </row>
    <row r="267" spans="1:15" x14ac:dyDescent="0.25">
      <c r="C267" s="163" t="s">
        <v>120</v>
      </c>
      <c r="D267" s="164"/>
      <c r="E267" s="72">
        <v>0</v>
      </c>
      <c r="F267" s="72">
        <v>0</v>
      </c>
      <c r="G267" s="72">
        <v>0</v>
      </c>
      <c r="H267" s="72">
        <v>0</v>
      </c>
      <c r="I267" s="72">
        <v>0</v>
      </c>
      <c r="J267" s="72">
        <v>0</v>
      </c>
      <c r="K267" s="72">
        <v>0</v>
      </c>
      <c r="L267" s="72">
        <v>0</v>
      </c>
      <c r="M267" s="72">
        <v>0</v>
      </c>
      <c r="N267" s="72">
        <v>0</v>
      </c>
      <c r="O267" s="165">
        <v>0</v>
      </c>
    </row>
    <row r="268" spans="1:15" s="13" customFormat="1" x14ac:dyDescent="0.25">
      <c r="A268" s="144"/>
      <c r="B268" s="31"/>
      <c r="C268" s="163" t="s">
        <v>121</v>
      </c>
      <c r="D268" s="164"/>
      <c r="E268" s="72">
        <v>0</v>
      </c>
      <c r="F268" s="72">
        <v>0</v>
      </c>
      <c r="G268" s="72">
        <v>0</v>
      </c>
      <c r="H268" s="72">
        <v>0</v>
      </c>
      <c r="I268" s="72">
        <v>0</v>
      </c>
      <c r="J268" s="72">
        <v>0</v>
      </c>
      <c r="K268" s="72">
        <v>0</v>
      </c>
      <c r="L268" s="72">
        <v>0</v>
      </c>
      <c r="M268" s="72">
        <v>0</v>
      </c>
      <c r="N268" s="72">
        <v>0</v>
      </c>
      <c r="O268" s="165">
        <v>0</v>
      </c>
    </row>
    <row r="269" spans="1:15" s="13" customFormat="1" ht="14.25" customHeight="1" x14ac:dyDescent="0.25">
      <c r="A269" s="144"/>
      <c r="B269" s="31"/>
      <c r="C269" s="163" t="s">
        <v>122</v>
      </c>
      <c r="D269" s="164"/>
      <c r="E269" s="72">
        <v>0</v>
      </c>
      <c r="F269" s="72">
        <v>0</v>
      </c>
      <c r="G269" s="72">
        <v>0</v>
      </c>
      <c r="H269" s="72">
        <v>0</v>
      </c>
      <c r="I269" s="72">
        <v>0</v>
      </c>
      <c r="J269" s="72">
        <v>0</v>
      </c>
      <c r="K269" s="72">
        <v>0</v>
      </c>
      <c r="L269" s="72">
        <v>0</v>
      </c>
      <c r="M269" s="72">
        <v>0</v>
      </c>
      <c r="N269" s="72">
        <v>0</v>
      </c>
      <c r="O269" s="165">
        <v>0</v>
      </c>
    </row>
    <row r="270" spans="1:15" x14ac:dyDescent="0.25">
      <c r="C270" s="166" t="s">
        <v>123</v>
      </c>
      <c r="D270" s="167"/>
      <c r="E270" s="72">
        <v>0</v>
      </c>
      <c r="F270" s="72">
        <v>0</v>
      </c>
      <c r="G270" s="72">
        <v>0</v>
      </c>
      <c r="H270" s="72">
        <v>0</v>
      </c>
      <c r="I270" s="72">
        <v>0</v>
      </c>
      <c r="J270" s="72">
        <v>0</v>
      </c>
      <c r="K270" s="72">
        <v>0</v>
      </c>
      <c r="L270" s="72">
        <v>0</v>
      </c>
      <c r="M270" s="72">
        <v>0</v>
      </c>
      <c r="N270" s="72">
        <v>0</v>
      </c>
      <c r="O270" s="165">
        <v>0</v>
      </c>
    </row>
    <row r="271" spans="1:15" x14ac:dyDescent="0.25">
      <c r="C271" s="166" t="s">
        <v>124</v>
      </c>
      <c r="D271" s="167"/>
      <c r="E271" s="72">
        <v>0</v>
      </c>
      <c r="F271" s="72">
        <v>0</v>
      </c>
      <c r="G271" s="72">
        <v>0</v>
      </c>
      <c r="H271" s="72">
        <v>0</v>
      </c>
      <c r="I271" s="72">
        <v>0</v>
      </c>
      <c r="J271" s="72">
        <v>0</v>
      </c>
      <c r="K271" s="72">
        <v>0</v>
      </c>
      <c r="L271" s="72">
        <v>0</v>
      </c>
      <c r="M271" s="72">
        <v>0</v>
      </c>
      <c r="N271" s="72">
        <v>0</v>
      </c>
      <c r="O271" s="165">
        <v>0</v>
      </c>
    </row>
    <row r="272" spans="1:15" x14ac:dyDescent="0.25">
      <c r="C272" s="166" t="s">
        <v>44</v>
      </c>
      <c r="D272" s="167"/>
      <c r="E272" s="72">
        <v>0</v>
      </c>
      <c r="F272" s="72">
        <v>0</v>
      </c>
      <c r="G272" s="72">
        <v>0</v>
      </c>
      <c r="H272" s="72">
        <v>0</v>
      </c>
      <c r="I272" s="72">
        <v>0</v>
      </c>
      <c r="J272" s="72">
        <v>0</v>
      </c>
      <c r="K272" s="72">
        <v>0</v>
      </c>
      <c r="L272" s="72">
        <v>0</v>
      </c>
      <c r="M272" s="72">
        <v>0</v>
      </c>
      <c r="N272" s="72">
        <v>0</v>
      </c>
      <c r="O272" s="165">
        <v>0</v>
      </c>
    </row>
    <row r="273" spans="1:15" x14ac:dyDescent="0.25">
      <c r="C273" s="163" t="s">
        <v>46</v>
      </c>
      <c r="D273" s="164"/>
      <c r="E273" s="72">
        <v>0</v>
      </c>
      <c r="F273" s="72">
        <v>0</v>
      </c>
      <c r="G273" s="72">
        <v>0</v>
      </c>
      <c r="H273" s="72">
        <v>0</v>
      </c>
      <c r="I273" s="72">
        <v>0</v>
      </c>
      <c r="J273" s="72">
        <v>0</v>
      </c>
      <c r="K273" s="72">
        <v>0</v>
      </c>
      <c r="L273" s="72">
        <v>0</v>
      </c>
      <c r="M273" s="72">
        <v>0</v>
      </c>
      <c r="N273" s="72">
        <v>0</v>
      </c>
      <c r="O273" s="165">
        <v>0</v>
      </c>
    </row>
    <row r="274" spans="1:15" s="29" customFormat="1" ht="13.4" customHeight="1" x14ac:dyDescent="0.25">
      <c r="A274" s="144"/>
      <c r="B274" s="31"/>
      <c r="C274" s="166" t="s">
        <v>125</v>
      </c>
      <c r="D274" s="167"/>
      <c r="E274" s="72">
        <v>0</v>
      </c>
      <c r="F274" s="72">
        <v>0</v>
      </c>
      <c r="G274" s="72">
        <v>0</v>
      </c>
      <c r="H274" s="72">
        <v>0</v>
      </c>
      <c r="I274" s="72">
        <v>0</v>
      </c>
      <c r="J274" s="72">
        <v>0</v>
      </c>
      <c r="K274" s="72">
        <v>0</v>
      </c>
      <c r="L274" s="72">
        <v>0</v>
      </c>
      <c r="M274" s="72">
        <v>0</v>
      </c>
      <c r="N274" s="72">
        <v>0</v>
      </c>
      <c r="O274" s="165">
        <v>0</v>
      </c>
    </row>
    <row r="275" spans="1:15" ht="14.25" customHeight="1" x14ac:dyDescent="0.25">
      <c r="C275" s="163" t="s">
        <v>126</v>
      </c>
      <c r="D275" s="164"/>
      <c r="E275" s="72">
        <v>0</v>
      </c>
      <c r="F275" s="72">
        <v>0</v>
      </c>
      <c r="G275" s="72">
        <v>0</v>
      </c>
      <c r="H275" s="72">
        <v>0</v>
      </c>
      <c r="I275" s="72">
        <v>0</v>
      </c>
      <c r="J275" s="72">
        <v>0</v>
      </c>
      <c r="K275" s="72">
        <v>0</v>
      </c>
      <c r="L275" s="72">
        <v>0</v>
      </c>
      <c r="M275" s="72">
        <v>0</v>
      </c>
      <c r="N275" s="72">
        <v>0</v>
      </c>
      <c r="O275" s="165">
        <v>0</v>
      </c>
    </row>
    <row r="276" spans="1:15" x14ac:dyDescent="0.25">
      <c r="C276" s="166" t="s">
        <v>127</v>
      </c>
      <c r="D276" s="167"/>
      <c r="E276" s="72">
        <v>0</v>
      </c>
      <c r="F276" s="72">
        <v>0</v>
      </c>
      <c r="G276" s="72">
        <v>0</v>
      </c>
      <c r="H276" s="72">
        <v>0</v>
      </c>
      <c r="I276" s="72">
        <v>0</v>
      </c>
      <c r="J276" s="72">
        <v>0</v>
      </c>
      <c r="K276" s="72">
        <v>0</v>
      </c>
      <c r="L276" s="72">
        <v>0</v>
      </c>
      <c r="M276" s="72">
        <v>0</v>
      </c>
      <c r="N276" s="72">
        <v>0</v>
      </c>
      <c r="O276" s="165">
        <v>0</v>
      </c>
    </row>
    <row r="277" spans="1:15" x14ac:dyDescent="0.25">
      <c r="C277" s="158" t="s">
        <v>128</v>
      </c>
      <c r="D277" s="164"/>
      <c r="E277" s="73">
        <f>SUM(E261:E276)</f>
        <v>0</v>
      </c>
      <c r="F277" s="73">
        <f>SUM(F261:F276)</f>
        <v>0</v>
      </c>
      <c r="G277" s="73">
        <f>SUM(G261:G276)</f>
        <v>0</v>
      </c>
      <c r="H277" s="73">
        <f>SUM(H261:H276)</f>
        <v>0</v>
      </c>
      <c r="I277" s="73">
        <f t="shared" ref="I277:O277" si="31">SUM(I261:I276)</f>
        <v>0</v>
      </c>
      <c r="J277" s="73">
        <f t="shared" si="31"/>
        <v>0</v>
      </c>
      <c r="K277" s="73">
        <f t="shared" si="31"/>
        <v>0</v>
      </c>
      <c r="L277" s="73">
        <f t="shared" si="31"/>
        <v>0</v>
      </c>
      <c r="M277" s="73">
        <f t="shared" si="31"/>
        <v>0</v>
      </c>
      <c r="N277" s="73">
        <f t="shared" si="31"/>
        <v>0</v>
      </c>
      <c r="O277" s="168">
        <f t="shared" si="31"/>
        <v>0</v>
      </c>
    </row>
    <row r="278" spans="1:15" x14ac:dyDescent="0.25">
      <c r="C278" s="163"/>
      <c r="D278" s="164"/>
      <c r="E278" s="72"/>
      <c r="F278" s="72"/>
      <c r="G278" s="72"/>
      <c r="H278" s="72"/>
      <c r="I278" s="72"/>
      <c r="J278" s="72"/>
      <c r="K278" s="72"/>
      <c r="L278" s="72"/>
      <c r="M278" s="72"/>
      <c r="N278" s="72"/>
      <c r="O278" s="165"/>
    </row>
    <row r="279" spans="1:15" ht="21" customHeight="1" x14ac:dyDescent="0.25">
      <c r="C279" s="481" t="s">
        <v>129</v>
      </c>
      <c r="D279" s="482"/>
      <c r="E279" s="72"/>
      <c r="F279" s="72"/>
      <c r="G279" s="72"/>
      <c r="H279" s="72"/>
      <c r="I279" s="72"/>
      <c r="J279" s="72"/>
      <c r="K279" s="72"/>
      <c r="L279" s="72"/>
      <c r="M279" s="72"/>
      <c r="N279" s="72"/>
      <c r="O279" s="165"/>
    </row>
    <row r="280" spans="1:15" x14ac:dyDescent="0.25">
      <c r="C280" s="487" t="s">
        <v>130</v>
      </c>
      <c r="D280" s="488"/>
      <c r="E280" s="72">
        <v>0</v>
      </c>
      <c r="F280" s="72">
        <v>0</v>
      </c>
      <c r="G280" s="72">
        <v>0</v>
      </c>
      <c r="H280" s="72">
        <v>0</v>
      </c>
      <c r="I280" s="72">
        <v>0</v>
      </c>
      <c r="J280" s="72">
        <v>0</v>
      </c>
      <c r="K280" s="72">
        <v>0</v>
      </c>
      <c r="L280" s="72">
        <v>0</v>
      </c>
      <c r="M280" s="72">
        <v>0</v>
      </c>
      <c r="N280" s="72">
        <v>0</v>
      </c>
      <c r="O280" s="165">
        <v>0</v>
      </c>
    </row>
    <row r="281" spans="1:15" x14ac:dyDescent="0.25">
      <c r="C281" s="489" t="s">
        <v>131</v>
      </c>
      <c r="D281" s="490"/>
      <c r="E281" s="72">
        <v>0</v>
      </c>
      <c r="F281" s="72">
        <v>0</v>
      </c>
      <c r="G281" s="72">
        <v>0</v>
      </c>
      <c r="H281" s="72">
        <v>0</v>
      </c>
      <c r="I281" s="72">
        <v>0</v>
      </c>
      <c r="J281" s="72">
        <v>0</v>
      </c>
      <c r="K281" s="72">
        <v>0</v>
      </c>
      <c r="L281" s="72">
        <v>0</v>
      </c>
      <c r="M281" s="72">
        <v>0</v>
      </c>
      <c r="N281" s="72">
        <v>0</v>
      </c>
      <c r="O281" s="165">
        <v>0</v>
      </c>
    </row>
    <row r="282" spans="1:15" ht="15" customHeight="1" x14ac:dyDescent="0.25">
      <c r="C282" s="166" t="s">
        <v>132</v>
      </c>
      <c r="D282" s="167"/>
      <c r="E282" s="72">
        <v>0</v>
      </c>
      <c r="F282" s="72">
        <v>0</v>
      </c>
      <c r="G282" s="72">
        <v>0</v>
      </c>
      <c r="H282" s="72">
        <v>0</v>
      </c>
      <c r="I282" s="72">
        <v>0</v>
      </c>
      <c r="J282" s="72">
        <v>0</v>
      </c>
      <c r="K282" s="72">
        <v>0</v>
      </c>
      <c r="L282" s="72">
        <v>0</v>
      </c>
      <c r="M282" s="72">
        <v>0</v>
      </c>
      <c r="N282" s="72">
        <v>0</v>
      </c>
      <c r="O282" s="165">
        <v>0</v>
      </c>
    </row>
    <row r="283" spans="1:15" s="13" customFormat="1" ht="14.25" customHeight="1" x14ac:dyDescent="0.25">
      <c r="A283" s="144"/>
      <c r="B283" s="31"/>
      <c r="C283" s="489" t="s">
        <v>133</v>
      </c>
      <c r="D283" s="490"/>
      <c r="E283" s="72">
        <v>0</v>
      </c>
      <c r="F283" s="72">
        <v>0</v>
      </c>
      <c r="G283" s="72">
        <v>0</v>
      </c>
      <c r="H283" s="72">
        <v>0</v>
      </c>
      <c r="I283" s="72">
        <v>0</v>
      </c>
      <c r="J283" s="72">
        <v>0</v>
      </c>
      <c r="K283" s="72">
        <v>0</v>
      </c>
      <c r="L283" s="72">
        <v>0</v>
      </c>
      <c r="M283" s="72">
        <v>0</v>
      </c>
      <c r="N283" s="72">
        <v>0</v>
      </c>
      <c r="O283" s="165">
        <v>0</v>
      </c>
    </row>
    <row r="284" spans="1:15" s="13" customFormat="1" x14ac:dyDescent="0.25">
      <c r="A284" s="144"/>
      <c r="B284" s="31"/>
      <c r="C284" s="166" t="s">
        <v>412</v>
      </c>
      <c r="D284" s="167"/>
      <c r="E284" s="72">
        <v>0</v>
      </c>
      <c r="F284" s="72">
        <v>0</v>
      </c>
      <c r="G284" s="72">
        <v>0</v>
      </c>
      <c r="H284" s="72">
        <v>0</v>
      </c>
      <c r="I284" s="72">
        <v>0</v>
      </c>
      <c r="J284" s="72">
        <v>0</v>
      </c>
      <c r="K284" s="72">
        <v>0</v>
      </c>
      <c r="L284" s="72">
        <v>0</v>
      </c>
      <c r="M284" s="72">
        <v>0</v>
      </c>
      <c r="N284" s="72">
        <v>0</v>
      </c>
      <c r="O284" s="165">
        <v>0</v>
      </c>
    </row>
    <row r="285" spans="1:15" ht="14.25" customHeight="1" x14ac:dyDescent="0.25">
      <c r="C285" s="487" t="s">
        <v>134</v>
      </c>
      <c r="D285" s="488"/>
      <c r="E285" s="72">
        <v>0</v>
      </c>
      <c r="F285" s="72">
        <v>0</v>
      </c>
      <c r="G285" s="72">
        <v>0</v>
      </c>
      <c r="H285" s="72">
        <v>0</v>
      </c>
      <c r="I285" s="72">
        <v>0</v>
      </c>
      <c r="J285" s="72">
        <v>0</v>
      </c>
      <c r="K285" s="72">
        <v>0</v>
      </c>
      <c r="L285" s="72">
        <v>0</v>
      </c>
      <c r="M285" s="72">
        <v>0</v>
      </c>
      <c r="N285" s="72">
        <v>0</v>
      </c>
      <c r="O285" s="165">
        <v>0</v>
      </c>
    </row>
    <row r="286" spans="1:15" x14ac:dyDescent="0.25">
      <c r="C286" s="186" t="s">
        <v>135</v>
      </c>
      <c r="D286" s="182"/>
      <c r="E286" s="73">
        <f>SUM(E280:E285)</f>
        <v>0</v>
      </c>
      <c r="F286" s="73">
        <f>SUM(F280:F285)</f>
        <v>0</v>
      </c>
      <c r="G286" s="73">
        <f>SUM(G280:G285)</f>
        <v>0</v>
      </c>
      <c r="H286" s="73">
        <f>SUM(H280:H285)</f>
        <v>0</v>
      </c>
      <c r="I286" s="73">
        <f t="shared" ref="I286:O286" si="32">SUM(I280:I285)</f>
        <v>0</v>
      </c>
      <c r="J286" s="73">
        <f t="shared" si="32"/>
        <v>0</v>
      </c>
      <c r="K286" s="73">
        <f t="shared" si="32"/>
        <v>0</v>
      </c>
      <c r="L286" s="73">
        <f t="shared" si="32"/>
        <v>0</v>
      </c>
      <c r="M286" s="73">
        <f t="shared" si="32"/>
        <v>0</v>
      </c>
      <c r="N286" s="73">
        <f t="shared" si="32"/>
        <v>0</v>
      </c>
      <c r="O286" s="168">
        <f t="shared" si="32"/>
        <v>0</v>
      </c>
    </row>
    <row r="287" spans="1:15" x14ac:dyDescent="0.25">
      <c r="C287" s="327"/>
      <c r="D287" s="328"/>
      <c r="E287" s="72"/>
      <c r="F287" s="72"/>
      <c r="G287" s="72"/>
      <c r="H287" s="72"/>
      <c r="I287" s="72"/>
      <c r="J287" s="72"/>
      <c r="K287" s="72"/>
      <c r="L287" s="72"/>
      <c r="M287" s="72"/>
      <c r="N287" s="72"/>
      <c r="O287" s="165"/>
    </row>
    <row r="288" spans="1:15" ht="23.5" customHeight="1" x14ac:dyDescent="0.25">
      <c r="C288" s="491" t="s">
        <v>136</v>
      </c>
      <c r="D288" s="492"/>
      <c r="E288" s="72"/>
      <c r="F288" s="72"/>
      <c r="G288" s="72"/>
      <c r="H288" s="72"/>
      <c r="I288" s="72"/>
      <c r="J288" s="72"/>
      <c r="K288" s="72"/>
      <c r="L288" s="72"/>
      <c r="M288" s="72"/>
      <c r="N288" s="72"/>
      <c r="O288" s="165"/>
    </row>
    <row r="289" spans="1:15" x14ac:dyDescent="0.25">
      <c r="C289" s="327" t="s">
        <v>137</v>
      </c>
      <c r="D289" s="328"/>
      <c r="E289" s="72">
        <v>0</v>
      </c>
      <c r="F289" s="72">
        <v>0</v>
      </c>
      <c r="G289" s="72">
        <v>0</v>
      </c>
      <c r="H289" s="72">
        <v>0</v>
      </c>
      <c r="I289" s="72">
        <v>0</v>
      </c>
      <c r="J289" s="72">
        <v>0</v>
      </c>
      <c r="K289" s="72">
        <v>0</v>
      </c>
      <c r="L289" s="72">
        <v>0</v>
      </c>
      <c r="M289" s="72">
        <v>0</v>
      </c>
      <c r="N289" s="72">
        <v>0</v>
      </c>
      <c r="O289" s="165">
        <v>0</v>
      </c>
    </row>
    <row r="290" spans="1:15" x14ac:dyDescent="0.25">
      <c r="C290" s="327" t="s">
        <v>138</v>
      </c>
      <c r="D290" s="328"/>
      <c r="E290" s="72">
        <v>0</v>
      </c>
      <c r="F290" s="72">
        <v>0</v>
      </c>
      <c r="G290" s="72">
        <v>0</v>
      </c>
      <c r="H290" s="72">
        <v>0</v>
      </c>
      <c r="I290" s="72">
        <v>0</v>
      </c>
      <c r="J290" s="72">
        <v>0</v>
      </c>
      <c r="K290" s="72">
        <v>0</v>
      </c>
      <c r="L290" s="72">
        <v>0</v>
      </c>
      <c r="M290" s="72">
        <v>0</v>
      </c>
      <c r="N290" s="72">
        <v>0</v>
      </c>
      <c r="O290" s="165">
        <v>0</v>
      </c>
    </row>
    <row r="291" spans="1:15" x14ac:dyDescent="0.25">
      <c r="C291" s="327" t="s">
        <v>139</v>
      </c>
      <c r="D291" s="328"/>
      <c r="E291" s="72">
        <v>0</v>
      </c>
      <c r="F291" s="72">
        <v>0</v>
      </c>
      <c r="G291" s="72">
        <v>0</v>
      </c>
      <c r="H291" s="72">
        <v>0</v>
      </c>
      <c r="I291" s="72">
        <v>0</v>
      </c>
      <c r="J291" s="72">
        <v>0</v>
      </c>
      <c r="K291" s="72">
        <v>0</v>
      </c>
      <c r="L291" s="72">
        <v>0</v>
      </c>
      <c r="M291" s="72">
        <v>0</v>
      </c>
      <c r="N291" s="72">
        <v>0</v>
      </c>
      <c r="O291" s="165">
        <v>0</v>
      </c>
    </row>
    <row r="292" spans="1:15" s="29" customFormat="1" x14ac:dyDescent="0.25">
      <c r="A292" s="144"/>
      <c r="B292" s="31"/>
      <c r="C292" s="327" t="s">
        <v>140</v>
      </c>
      <c r="D292" s="328"/>
      <c r="E292" s="72">
        <v>0</v>
      </c>
      <c r="F292" s="72">
        <v>0</v>
      </c>
      <c r="G292" s="72">
        <v>0</v>
      </c>
      <c r="H292" s="72">
        <v>0</v>
      </c>
      <c r="I292" s="72">
        <v>0</v>
      </c>
      <c r="J292" s="72">
        <v>0</v>
      </c>
      <c r="K292" s="72">
        <v>0</v>
      </c>
      <c r="L292" s="72">
        <v>0</v>
      </c>
      <c r="M292" s="72">
        <v>0</v>
      </c>
      <c r="N292" s="72">
        <v>0</v>
      </c>
      <c r="O292" s="165">
        <v>0</v>
      </c>
    </row>
    <row r="293" spans="1:15" s="29" customFormat="1" x14ac:dyDescent="0.25">
      <c r="A293" s="144"/>
      <c r="B293" s="31"/>
      <c r="C293" s="327" t="s">
        <v>141</v>
      </c>
      <c r="D293" s="328"/>
      <c r="E293" s="72">
        <v>0</v>
      </c>
      <c r="F293" s="72">
        <v>0</v>
      </c>
      <c r="G293" s="72">
        <v>0</v>
      </c>
      <c r="H293" s="72">
        <v>0</v>
      </c>
      <c r="I293" s="72">
        <v>0</v>
      </c>
      <c r="J293" s="72">
        <v>0</v>
      </c>
      <c r="K293" s="72">
        <v>0</v>
      </c>
      <c r="L293" s="72">
        <v>0</v>
      </c>
      <c r="M293" s="72">
        <v>0</v>
      </c>
      <c r="N293" s="72">
        <v>0</v>
      </c>
      <c r="O293" s="165">
        <v>0</v>
      </c>
    </row>
    <row r="294" spans="1:15" x14ac:dyDescent="0.25">
      <c r="C294" s="186" t="s">
        <v>142</v>
      </c>
      <c r="D294" s="182"/>
      <c r="E294" s="73">
        <f t="shared" ref="E294:H294" si="33">SUM(E289:E293)</f>
        <v>0</v>
      </c>
      <c r="F294" s="73">
        <f t="shared" si="33"/>
        <v>0</v>
      </c>
      <c r="G294" s="73">
        <f t="shared" si="33"/>
        <v>0</v>
      </c>
      <c r="H294" s="73">
        <f t="shared" si="33"/>
        <v>0</v>
      </c>
      <c r="I294" s="73">
        <f t="shared" ref="I294:O294" si="34">SUM(I289:I293)</f>
        <v>0</v>
      </c>
      <c r="J294" s="73">
        <f t="shared" si="34"/>
        <v>0</v>
      </c>
      <c r="K294" s="73">
        <f t="shared" si="34"/>
        <v>0</v>
      </c>
      <c r="L294" s="73">
        <f t="shared" si="34"/>
        <v>0</v>
      </c>
      <c r="M294" s="73">
        <f t="shared" si="34"/>
        <v>0</v>
      </c>
      <c r="N294" s="73">
        <f t="shared" si="34"/>
        <v>0</v>
      </c>
      <c r="O294" s="168">
        <f t="shared" si="34"/>
        <v>0</v>
      </c>
    </row>
    <row r="295" spans="1:15" x14ac:dyDescent="0.25">
      <c r="C295" s="158" t="s">
        <v>143</v>
      </c>
      <c r="D295" s="159"/>
      <c r="E295" s="72">
        <f>+E294+E286+E277</f>
        <v>0</v>
      </c>
      <c r="F295" s="72">
        <f>+F294+F286+F277</f>
        <v>0</v>
      </c>
      <c r="G295" s="72">
        <f>+G294+G286+G277</f>
        <v>0</v>
      </c>
      <c r="H295" s="72">
        <f>+H294+H286+H277</f>
        <v>0</v>
      </c>
      <c r="I295" s="72">
        <f t="shared" ref="I295:O295" si="35">+I294+I286+I277</f>
        <v>0</v>
      </c>
      <c r="J295" s="72">
        <f t="shared" si="35"/>
        <v>0</v>
      </c>
      <c r="K295" s="72">
        <f t="shared" si="35"/>
        <v>0</v>
      </c>
      <c r="L295" s="72">
        <f t="shared" si="35"/>
        <v>0</v>
      </c>
      <c r="M295" s="72">
        <f t="shared" si="35"/>
        <v>0</v>
      </c>
      <c r="N295" s="72">
        <f t="shared" si="35"/>
        <v>0</v>
      </c>
      <c r="O295" s="165">
        <f t="shared" si="35"/>
        <v>0</v>
      </c>
    </row>
    <row r="296" spans="1:15" ht="27.75" customHeight="1" x14ac:dyDescent="0.25">
      <c r="C296" s="487" t="s">
        <v>144</v>
      </c>
      <c r="D296" s="488"/>
      <c r="E296" s="72">
        <v>0</v>
      </c>
      <c r="F296" s="72">
        <v>0</v>
      </c>
      <c r="G296" s="72">
        <v>0</v>
      </c>
      <c r="H296" s="72">
        <v>0</v>
      </c>
      <c r="I296" s="72">
        <v>0</v>
      </c>
      <c r="J296" s="72">
        <v>0</v>
      </c>
      <c r="K296" s="72">
        <v>0</v>
      </c>
      <c r="L296" s="72">
        <v>0</v>
      </c>
      <c r="M296" s="72">
        <v>0</v>
      </c>
      <c r="N296" s="72">
        <v>0</v>
      </c>
      <c r="O296" s="165">
        <v>0</v>
      </c>
    </row>
    <row r="297" spans="1:15" ht="13" thickBot="1" x14ac:dyDescent="0.3">
      <c r="C297" s="494" t="s">
        <v>145</v>
      </c>
      <c r="D297" s="495"/>
      <c r="E297" s="190">
        <f t="shared" ref="E297:H297" si="36">E296+E295</f>
        <v>0</v>
      </c>
      <c r="F297" s="190">
        <f t="shared" si="36"/>
        <v>0</v>
      </c>
      <c r="G297" s="190">
        <f t="shared" si="36"/>
        <v>0</v>
      </c>
      <c r="H297" s="190">
        <f t="shared" si="36"/>
        <v>0</v>
      </c>
      <c r="I297" s="190">
        <f t="shared" ref="I297:O297" si="37">I296+I295</f>
        <v>0</v>
      </c>
      <c r="J297" s="190">
        <f t="shared" si="37"/>
        <v>0</v>
      </c>
      <c r="K297" s="190">
        <f t="shared" si="37"/>
        <v>0</v>
      </c>
      <c r="L297" s="190">
        <f t="shared" si="37"/>
        <v>0</v>
      </c>
      <c r="M297" s="190">
        <f t="shared" si="37"/>
        <v>0</v>
      </c>
      <c r="N297" s="190">
        <f t="shared" si="37"/>
        <v>0</v>
      </c>
      <c r="O297" s="191">
        <f t="shared" si="37"/>
        <v>0</v>
      </c>
    </row>
    <row r="298" spans="1:15" s="238" customFormat="1" ht="16" customHeight="1" x14ac:dyDescent="0.25">
      <c r="A298" s="144"/>
      <c r="B298" s="31"/>
      <c r="C298" s="237"/>
      <c r="D298" s="237"/>
      <c r="E298" s="72"/>
      <c r="F298" s="72"/>
      <c r="G298" s="72"/>
      <c r="H298" s="72"/>
      <c r="I298" s="72"/>
      <c r="J298" s="72"/>
      <c r="K298" s="72"/>
      <c r="L298" s="72"/>
      <c r="M298" s="72"/>
      <c r="N298" s="72"/>
      <c r="O298" s="72"/>
    </row>
    <row r="299" spans="1:15" s="301" customFormat="1" ht="16" customHeight="1" x14ac:dyDescent="0.25">
      <c r="A299" s="144"/>
      <c r="B299" s="31"/>
      <c r="C299" s="302"/>
      <c r="D299" s="302"/>
      <c r="E299" s="72"/>
      <c r="F299" s="72"/>
      <c r="G299" s="72"/>
      <c r="H299" s="72"/>
      <c r="I299" s="72"/>
      <c r="J299" s="72"/>
      <c r="K299" s="72"/>
      <c r="L299" s="72"/>
      <c r="M299" s="72"/>
      <c r="N299" s="72"/>
      <c r="O299" s="72"/>
    </row>
    <row r="300" spans="1:15" ht="13" x14ac:dyDescent="0.25">
      <c r="C300" s="416" t="s">
        <v>312</v>
      </c>
      <c r="D300" s="123"/>
      <c r="E300" s="12"/>
      <c r="F300" s="12"/>
      <c r="G300" s="6"/>
      <c r="H300" s="6"/>
      <c r="I300" s="222"/>
      <c r="J300" s="219"/>
      <c r="K300" s="222"/>
      <c r="L300" s="222"/>
      <c r="M300" s="222"/>
      <c r="N300" s="222"/>
      <c r="O300" s="222"/>
    </row>
    <row r="301" spans="1:15" ht="13" thickBot="1" x14ac:dyDescent="0.3">
      <c r="C301" s="124"/>
      <c r="D301" s="12"/>
      <c r="E301" s="12"/>
      <c r="F301" s="12"/>
      <c r="G301" s="6"/>
      <c r="H301" s="6"/>
      <c r="I301" s="222"/>
      <c r="J301" s="222"/>
      <c r="K301" s="222"/>
      <c r="L301" s="222"/>
      <c r="M301" s="222"/>
      <c r="N301" s="222"/>
      <c r="O301" s="222"/>
    </row>
    <row r="302" spans="1:15" ht="14.25" customHeight="1" x14ac:dyDescent="0.25">
      <c r="C302" s="411"/>
      <c r="D302" s="406"/>
      <c r="E302" s="454" t="s">
        <v>264</v>
      </c>
      <c r="F302" s="454"/>
      <c r="G302" s="454"/>
      <c r="H302" s="454"/>
      <c r="I302" s="454"/>
      <c r="J302" s="454"/>
      <c r="K302" s="454"/>
      <c r="L302" s="454"/>
      <c r="M302" s="454"/>
      <c r="N302" s="454"/>
      <c r="O302" s="407"/>
    </row>
    <row r="303" spans="1:15" ht="9.75" customHeight="1" x14ac:dyDescent="0.25">
      <c r="C303" s="412"/>
      <c r="D303" s="408"/>
      <c r="E303" s="467"/>
      <c r="F303" s="467"/>
      <c r="G303" s="467"/>
      <c r="H303" s="467"/>
      <c r="I303" s="467"/>
      <c r="J303" s="467"/>
      <c r="K303" s="467"/>
      <c r="L303" s="467"/>
      <c r="M303" s="467"/>
      <c r="N303" s="467"/>
      <c r="O303" s="413"/>
    </row>
    <row r="304" spans="1:15" ht="20.25" customHeight="1" x14ac:dyDescent="0.25">
      <c r="C304" s="412"/>
      <c r="D304" s="408"/>
      <c r="E304" s="408" t="str">
        <f t="shared" ref="E304:O304" si="38">E20</f>
        <v>2022/23</v>
      </c>
      <c r="F304" s="408" t="str">
        <f t="shared" si="38"/>
        <v>2023/24</v>
      </c>
      <c r="G304" s="408" t="str">
        <f t="shared" si="38"/>
        <v>2024/25</v>
      </c>
      <c r="H304" s="408" t="str">
        <f t="shared" si="38"/>
        <v>2025/26</v>
      </c>
      <c r="I304" s="408" t="str">
        <f t="shared" si="38"/>
        <v>2026/27</v>
      </c>
      <c r="J304" s="408" t="str">
        <f t="shared" si="38"/>
        <v>2027/28</v>
      </c>
      <c r="K304" s="408" t="str">
        <f t="shared" si="38"/>
        <v>2028/29</v>
      </c>
      <c r="L304" s="408" t="str">
        <f t="shared" si="38"/>
        <v>2029/30</v>
      </c>
      <c r="M304" s="408" t="str">
        <f t="shared" si="38"/>
        <v>2030/31</v>
      </c>
      <c r="N304" s="408" t="str">
        <f t="shared" si="38"/>
        <v>2031/32</v>
      </c>
      <c r="O304" s="413" t="str">
        <f t="shared" si="38"/>
        <v>2032/33</v>
      </c>
    </row>
    <row r="305" spans="1:15" x14ac:dyDescent="0.25">
      <c r="C305" s="412"/>
      <c r="D305" s="408"/>
      <c r="E305" s="408" t="s">
        <v>27</v>
      </c>
      <c r="F305" s="408" t="s">
        <v>27</v>
      </c>
      <c r="G305" s="408" t="s">
        <v>27</v>
      </c>
      <c r="H305" s="408" t="s">
        <v>27</v>
      </c>
      <c r="I305" s="408" t="s">
        <v>27</v>
      </c>
      <c r="J305" s="408" t="s">
        <v>27</v>
      </c>
      <c r="K305" s="408" t="s">
        <v>27</v>
      </c>
      <c r="L305" s="408" t="s">
        <v>27</v>
      </c>
      <c r="M305" s="408" t="s">
        <v>27</v>
      </c>
      <c r="N305" s="408" t="s">
        <v>27</v>
      </c>
      <c r="O305" s="413" t="s">
        <v>27</v>
      </c>
    </row>
    <row r="306" spans="1:15" x14ac:dyDescent="0.25">
      <c r="C306" s="197" t="s">
        <v>146</v>
      </c>
      <c r="D306" s="198"/>
      <c r="E306" s="199"/>
      <c r="F306" s="199"/>
      <c r="G306" s="199"/>
      <c r="H306" s="199"/>
      <c r="I306" s="199"/>
      <c r="J306" s="199"/>
      <c r="K306" s="199"/>
      <c r="L306" s="199"/>
      <c r="M306" s="199"/>
      <c r="N306" s="199"/>
      <c r="O306" s="200"/>
    </row>
    <row r="307" spans="1:15" x14ac:dyDescent="0.25">
      <c r="C307" s="399" t="s">
        <v>147</v>
      </c>
      <c r="D307" s="201"/>
      <c r="E307" s="102">
        <v>0</v>
      </c>
      <c r="F307" s="102">
        <v>0</v>
      </c>
      <c r="G307" s="102">
        <v>0</v>
      </c>
      <c r="H307" s="102">
        <v>0</v>
      </c>
      <c r="I307" s="102">
        <v>0</v>
      </c>
      <c r="J307" s="102">
        <v>0</v>
      </c>
      <c r="K307" s="102">
        <v>0</v>
      </c>
      <c r="L307" s="102">
        <v>0</v>
      </c>
      <c r="M307" s="102">
        <v>0</v>
      </c>
      <c r="N307" s="102">
        <v>0</v>
      </c>
      <c r="O307" s="202">
        <v>0</v>
      </c>
    </row>
    <row r="308" spans="1:15" x14ac:dyDescent="0.25">
      <c r="C308" s="399" t="s">
        <v>148</v>
      </c>
      <c r="D308" s="201"/>
      <c r="E308" s="102">
        <v>0</v>
      </c>
      <c r="F308" s="102">
        <v>0</v>
      </c>
      <c r="G308" s="102">
        <v>0</v>
      </c>
      <c r="H308" s="102">
        <v>0</v>
      </c>
      <c r="I308" s="102">
        <v>0</v>
      </c>
      <c r="J308" s="102">
        <v>0</v>
      </c>
      <c r="K308" s="102">
        <v>0</v>
      </c>
      <c r="L308" s="102">
        <v>0</v>
      </c>
      <c r="M308" s="102">
        <v>0</v>
      </c>
      <c r="N308" s="102">
        <v>0</v>
      </c>
      <c r="O308" s="202">
        <v>0</v>
      </c>
    </row>
    <row r="309" spans="1:15" x14ac:dyDescent="0.25">
      <c r="C309" s="197" t="s">
        <v>149</v>
      </c>
      <c r="D309" s="198"/>
      <c r="E309" s="103">
        <f t="shared" ref="E309:H309" si="39">SUM(E307:E308)</f>
        <v>0</v>
      </c>
      <c r="F309" s="103">
        <f t="shared" si="39"/>
        <v>0</v>
      </c>
      <c r="G309" s="103">
        <f t="shared" si="39"/>
        <v>0</v>
      </c>
      <c r="H309" s="103">
        <f t="shared" si="39"/>
        <v>0</v>
      </c>
      <c r="I309" s="103">
        <f t="shared" ref="I309:O309" si="40">SUM(I307:I308)</f>
        <v>0</v>
      </c>
      <c r="J309" s="103">
        <f t="shared" si="40"/>
        <v>0</v>
      </c>
      <c r="K309" s="103">
        <f t="shared" si="40"/>
        <v>0</v>
      </c>
      <c r="L309" s="103">
        <f t="shared" si="40"/>
        <v>0</v>
      </c>
      <c r="M309" s="103">
        <f t="shared" si="40"/>
        <v>0</v>
      </c>
      <c r="N309" s="103">
        <f t="shared" si="40"/>
        <v>0</v>
      </c>
      <c r="O309" s="203">
        <f t="shared" si="40"/>
        <v>0</v>
      </c>
    </row>
    <row r="310" spans="1:15" x14ac:dyDescent="0.25">
      <c r="C310" s="399" t="s">
        <v>150</v>
      </c>
      <c r="D310" s="201"/>
      <c r="E310" s="102">
        <v>0</v>
      </c>
      <c r="F310" s="102">
        <v>0</v>
      </c>
      <c r="G310" s="102">
        <v>0</v>
      </c>
      <c r="H310" s="102">
        <v>0</v>
      </c>
      <c r="I310" s="102">
        <v>0</v>
      </c>
      <c r="J310" s="102">
        <v>0</v>
      </c>
      <c r="K310" s="102">
        <v>0</v>
      </c>
      <c r="L310" s="102">
        <v>0</v>
      </c>
      <c r="M310" s="102">
        <v>0</v>
      </c>
      <c r="N310" s="102">
        <v>0</v>
      </c>
      <c r="O310" s="202">
        <v>0</v>
      </c>
    </row>
    <row r="311" spans="1:15" s="14" customFormat="1" x14ac:dyDescent="0.25">
      <c r="A311" s="144"/>
      <c r="B311" s="31"/>
      <c r="C311" s="399" t="s">
        <v>151</v>
      </c>
      <c r="D311" s="201"/>
      <c r="E311" s="102">
        <v>0</v>
      </c>
      <c r="F311" s="102">
        <v>0</v>
      </c>
      <c r="G311" s="102">
        <v>0</v>
      </c>
      <c r="H311" s="102">
        <v>0</v>
      </c>
      <c r="I311" s="102">
        <v>0</v>
      </c>
      <c r="J311" s="102">
        <v>0</v>
      </c>
      <c r="K311" s="102">
        <v>0</v>
      </c>
      <c r="L311" s="102">
        <v>0</v>
      </c>
      <c r="M311" s="102">
        <v>0</v>
      </c>
      <c r="N311" s="102">
        <v>0</v>
      </c>
      <c r="O311" s="202">
        <v>0</v>
      </c>
    </row>
    <row r="312" spans="1:15" x14ac:dyDescent="0.25">
      <c r="C312" s="399" t="s">
        <v>152</v>
      </c>
      <c r="D312" s="201"/>
      <c r="E312" s="102">
        <v>0</v>
      </c>
      <c r="F312" s="102">
        <v>0</v>
      </c>
      <c r="G312" s="102">
        <v>0</v>
      </c>
      <c r="H312" s="102">
        <v>0</v>
      </c>
      <c r="I312" s="102">
        <v>0</v>
      </c>
      <c r="J312" s="102">
        <v>0</v>
      </c>
      <c r="K312" s="102">
        <v>0</v>
      </c>
      <c r="L312" s="102">
        <v>0</v>
      </c>
      <c r="M312" s="102">
        <v>0</v>
      </c>
      <c r="N312" s="102">
        <v>0</v>
      </c>
      <c r="O312" s="202">
        <v>0</v>
      </c>
    </row>
    <row r="313" spans="1:15" x14ac:dyDescent="0.25">
      <c r="C313" s="399" t="s">
        <v>153</v>
      </c>
      <c r="D313" s="201"/>
      <c r="E313" s="102">
        <v>0</v>
      </c>
      <c r="F313" s="102">
        <v>0</v>
      </c>
      <c r="G313" s="102">
        <v>0</v>
      </c>
      <c r="H313" s="102">
        <v>0</v>
      </c>
      <c r="I313" s="102">
        <v>0</v>
      </c>
      <c r="J313" s="102">
        <v>0</v>
      </c>
      <c r="K313" s="102">
        <v>0</v>
      </c>
      <c r="L313" s="102">
        <v>0</v>
      </c>
      <c r="M313" s="102">
        <v>0</v>
      </c>
      <c r="N313" s="102">
        <v>0</v>
      </c>
      <c r="O313" s="202">
        <v>0</v>
      </c>
    </row>
    <row r="314" spans="1:15" x14ac:dyDescent="0.25">
      <c r="C314" s="197" t="s">
        <v>154</v>
      </c>
      <c r="D314" s="198"/>
      <c r="E314" s="103">
        <f t="shared" ref="E314:H314" si="41">SUM(E310:E313)</f>
        <v>0</v>
      </c>
      <c r="F314" s="103">
        <f t="shared" si="41"/>
        <v>0</v>
      </c>
      <c r="G314" s="103">
        <f t="shared" si="41"/>
        <v>0</v>
      </c>
      <c r="H314" s="103">
        <f t="shared" si="41"/>
        <v>0</v>
      </c>
      <c r="I314" s="103">
        <f t="shared" ref="I314:O314" si="42">SUM(I310:I313)</f>
        <v>0</v>
      </c>
      <c r="J314" s="103">
        <f t="shared" si="42"/>
        <v>0</v>
      </c>
      <c r="K314" s="103">
        <f t="shared" si="42"/>
        <v>0</v>
      </c>
      <c r="L314" s="103">
        <f t="shared" si="42"/>
        <v>0</v>
      </c>
      <c r="M314" s="103">
        <f t="shared" si="42"/>
        <v>0</v>
      </c>
      <c r="N314" s="103">
        <f t="shared" si="42"/>
        <v>0</v>
      </c>
      <c r="O314" s="203">
        <f t="shared" si="42"/>
        <v>0</v>
      </c>
    </row>
    <row r="315" spans="1:15" x14ac:dyDescent="0.25">
      <c r="C315" s="197" t="s">
        <v>155</v>
      </c>
      <c r="D315" s="198"/>
      <c r="E315" s="104">
        <f t="shared" ref="E315:H315" si="43">SUM(E309,E314)</f>
        <v>0</v>
      </c>
      <c r="F315" s="104">
        <f t="shared" si="43"/>
        <v>0</v>
      </c>
      <c r="G315" s="104">
        <f t="shared" si="43"/>
        <v>0</v>
      </c>
      <c r="H315" s="104">
        <f t="shared" si="43"/>
        <v>0</v>
      </c>
      <c r="I315" s="104">
        <f t="shared" ref="I315:O315" si="44">SUM(I309,I314)</f>
        <v>0</v>
      </c>
      <c r="J315" s="104">
        <f t="shared" si="44"/>
        <v>0</v>
      </c>
      <c r="K315" s="104">
        <f t="shared" si="44"/>
        <v>0</v>
      </c>
      <c r="L315" s="104">
        <f t="shared" si="44"/>
        <v>0</v>
      </c>
      <c r="M315" s="104">
        <f t="shared" si="44"/>
        <v>0</v>
      </c>
      <c r="N315" s="104">
        <f t="shared" si="44"/>
        <v>0</v>
      </c>
      <c r="O315" s="204">
        <f t="shared" si="44"/>
        <v>0</v>
      </c>
    </row>
    <row r="316" spans="1:15" s="29" customFormat="1" x14ac:dyDescent="0.25">
      <c r="A316" s="144"/>
      <c r="B316" s="31"/>
      <c r="C316" s="197"/>
      <c r="D316" s="198"/>
      <c r="E316" s="102"/>
      <c r="F316" s="102"/>
      <c r="G316" s="102"/>
      <c r="H316" s="102"/>
      <c r="I316" s="102"/>
      <c r="J316" s="102"/>
      <c r="K316" s="102"/>
      <c r="L316" s="102"/>
      <c r="M316" s="102"/>
      <c r="N316" s="102"/>
      <c r="O316" s="202"/>
    </row>
    <row r="317" spans="1:15" x14ac:dyDescent="0.25">
      <c r="C317" s="197" t="s">
        <v>156</v>
      </c>
      <c r="D317" s="198"/>
      <c r="E317" s="205"/>
      <c r="F317" s="205"/>
      <c r="G317" s="205"/>
      <c r="H317" s="205"/>
      <c r="I317" s="205"/>
      <c r="J317" s="205"/>
      <c r="K317" s="205"/>
      <c r="L317" s="205"/>
      <c r="M317" s="205"/>
      <c r="N317" s="205"/>
      <c r="O317" s="206"/>
    </row>
    <row r="318" spans="1:15" s="14" customFormat="1" x14ac:dyDescent="0.25">
      <c r="A318" s="144"/>
      <c r="B318" s="31"/>
      <c r="C318" s="399" t="s">
        <v>157</v>
      </c>
      <c r="D318" s="201"/>
      <c r="E318" s="205">
        <v>0</v>
      </c>
      <c r="F318" s="205">
        <v>0</v>
      </c>
      <c r="G318" s="205">
        <v>0</v>
      </c>
      <c r="H318" s="205">
        <v>0</v>
      </c>
      <c r="I318" s="205">
        <v>0</v>
      </c>
      <c r="J318" s="205">
        <v>0</v>
      </c>
      <c r="K318" s="205">
        <v>0</v>
      </c>
      <c r="L318" s="205">
        <v>0</v>
      </c>
      <c r="M318" s="205">
        <v>0</v>
      </c>
      <c r="N318" s="205">
        <v>0</v>
      </c>
      <c r="O318" s="206">
        <v>0</v>
      </c>
    </row>
    <row r="319" spans="1:15" x14ac:dyDescent="0.25">
      <c r="C319" s="470" t="s">
        <v>158</v>
      </c>
      <c r="D319" s="471"/>
      <c r="E319" s="102">
        <v>0</v>
      </c>
      <c r="F319" s="102">
        <v>0</v>
      </c>
      <c r="G319" s="102">
        <v>0</v>
      </c>
      <c r="H319" s="102">
        <v>0</v>
      </c>
      <c r="I319" s="102">
        <v>0</v>
      </c>
      <c r="J319" s="102">
        <v>0</v>
      </c>
      <c r="K319" s="102">
        <v>0</v>
      </c>
      <c r="L319" s="102">
        <v>0</v>
      </c>
      <c r="M319" s="102">
        <v>0</v>
      </c>
      <c r="N319" s="102">
        <v>0</v>
      </c>
      <c r="O319" s="202">
        <v>0</v>
      </c>
    </row>
    <row r="320" spans="1:15" x14ac:dyDescent="0.25">
      <c r="C320" s="399" t="s">
        <v>159</v>
      </c>
      <c r="D320" s="201"/>
      <c r="E320" s="102">
        <v>0</v>
      </c>
      <c r="F320" s="102">
        <v>0</v>
      </c>
      <c r="G320" s="102">
        <v>0</v>
      </c>
      <c r="H320" s="102">
        <v>0</v>
      </c>
      <c r="I320" s="102">
        <v>0</v>
      </c>
      <c r="J320" s="102">
        <v>0</v>
      </c>
      <c r="K320" s="102">
        <v>0</v>
      </c>
      <c r="L320" s="102">
        <v>0</v>
      </c>
      <c r="M320" s="102">
        <v>0</v>
      </c>
      <c r="N320" s="102">
        <v>0</v>
      </c>
      <c r="O320" s="202">
        <v>0</v>
      </c>
    </row>
    <row r="321" spans="1:15" x14ac:dyDescent="0.25">
      <c r="C321" s="399" t="s">
        <v>160</v>
      </c>
      <c r="D321" s="201"/>
      <c r="E321" s="102">
        <v>0</v>
      </c>
      <c r="F321" s="102">
        <v>0</v>
      </c>
      <c r="G321" s="102">
        <v>0</v>
      </c>
      <c r="H321" s="102">
        <v>0</v>
      </c>
      <c r="I321" s="102">
        <v>0</v>
      </c>
      <c r="J321" s="102">
        <v>0</v>
      </c>
      <c r="K321" s="102">
        <v>0</v>
      </c>
      <c r="L321" s="102">
        <v>0</v>
      </c>
      <c r="M321" s="102">
        <v>0</v>
      </c>
      <c r="N321" s="102">
        <v>0</v>
      </c>
      <c r="O321" s="202">
        <v>0</v>
      </c>
    </row>
    <row r="322" spans="1:15" x14ac:dyDescent="0.25">
      <c r="C322" s="399" t="s">
        <v>161</v>
      </c>
      <c r="D322" s="201"/>
      <c r="E322" s="102">
        <v>0</v>
      </c>
      <c r="F322" s="102">
        <v>0</v>
      </c>
      <c r="G322" s="102">
        <v>0</v>
      </c>
      <c r="H322" s="102">
        <v>0</v>
      </c>
      <c r="I322" s="102">
        <v>0</v>
      </c>
      <c r="J322" s="102">
        <v>0</v>
      </c>
      <c r="K322" s="102">
        <v>0</v>
      </c>
      <c r="L322" s="102">
        <v>0</v>
      </c>
      <c r="M322" s="102">
        <v>0</v>
      </c>
      <c r="N322" s="102">
        <v>0</v>
      </c>
      <c r="O322" s="202">
        <v>0</v>
      </c>
    </row>
    <row r="323" spans="1:15" x14ac:dyDescent="0.25">
      <c r="C323" s="197" t="s">
        <v>162</v>
      </c>
      <c r="D323" s="198"/>
      <c r="E323" s="103">
        <f t="shared" ref="E323:H323" si="45">SUM(E318:E322)</f>
        <v>0</v>
      </c>
      <c r="F323" s="103">
        <f t="shared" si="45"/>
        <v>0</v>
      </c>
      <c r="G323" s="103">
        <f t="shared" si="45"/>
        <v>0</v>
      </c>
      <c r="H323" s="103">
        <f t="shared" si="45"/>
        <v>0</v>
      </c>
      <c r="I323" s="103">
        <f t="shared" ref="I323:O323" si="46">SUM(I318:I322)</f>
        <v>0</v>
      </c>
      <c r="J323" s="103">
        <f t="shared" si="46"/>
        <v>0</v>
      </c>
      <c r="K323" s="103">
        <f t="shared" si="46"/>
        <v>0</v>
      </c>
      <c r="L323" s="103">
        <f t="shared" si="46"/>
        <v>0</v>
      </c>
      <c r="M323" s="103">
        <f t="shared" si="46"/>
        <v>0</v>
      </c>
      <c r="N323" s="103">
        <f t="shared" si="46"/>
        <v>0</v>
      </c>
      <c r="O323" s="203">
        <f t="shared" si="46"/>
        <v>0</v>
      </c>
    </row>
    <row r="324" spans="1:15" s="29" customFormat="1" x14ac:dyDescent="0.25">
      <c r="A324" s="144"/>
      <c r="B324" s="31"/>
      <c r="C324" s="197"/>
      <c r="D324" s="198"/>
      <c r="E324" s="102"/>
      <c r="F324" s="102"/>
      <c r="G324" s="102"/>
      <c r="H324" s="102"/>
      <c r="I324" s="102"/>
      <c r="J324" s="102"/>
      <c r="K324" s="102"/>
      <c r="L324" s="102"/>
      <c r="M324" s="102"/>
      <c r="N324" s="102"/>
      <c r="O324" s="202"/>
    </row>
    <row r="325" spans="1:15" x14ac:dyDescent="0.25">
      <c r="C325" s="197" t="s">
        <v>163</v>
      </c>
      <c r="D325" s="198"/>
      <c r="E325" s="205"/>
      <c r="F325" s="205"/>
      <c r="G325" s="205"/>
      <c r="H325" s="205"/>
      <c r="I325" s="205"/>
      <c r="J325" s="205"/>
      <c r="K325" s="205"/>
      <c r="L325" s="205"/>
      <c r="M325" s="205"/>
      <c r="N325" s="205"/>
      <c r="O325" s="206"/>
    </row>
    <row r="326" spans="1:15" x14ac:dyDescent="0.25">
      <c r="C326" s="399" t="s">
        <v>164</v>
      </c>
      <c r="D326" s="201"/>
      <c r="E326" s="102">
        <v>0</v>
      </c>
      <c r="F326" s="102">
        <v>0</v>
      </c>
      <c r="G326" s="102">
        <v>0</v>
      </c>
      <c r="H326" s="102">
        <v>0</v>
      </c>
      <c r="I326" s="102">
        <v>0</v>
      </c>
      <c r="J326" s="102">
        <v>0</v>
      </c>
      <c r="K326" s="102">
        <v>0</v>
      </c>
      <c r="L326" s="102">
        <v>0</v>
      </c>
      <c r="M326" s="102">
        <v>0</v>
      </c>
      <c r="N326" s="102">
        <v>0</v>
      </c>
      <c r="O326" s="202">
        <v>0</v>
      </c>
    </row>
    <row r="327" spans="1:15" x14ac:dyDescent="0.25">
      <c r="C327" s="399" t="s">
        <v>165</v>
      </c>
      <c r="D327" s="201"/>
      <c r="E327" s="102">
        <v>0</v>
      </c>
      <c r="F327" s="102">
        <v>0</v>
      </c>
      <c r="G327" s="102">
        <v>0</v>
      </c>
      <c r="H327" s="102">
        <v>0</v>
      </c>
      <c r="I327" s="102">
        <v>0</v>
      </c>
      <c r="J327" s="102">
        <v>0</v>
      </c>
      <c r="K327" s="102">
        <v>0</v>
      </c>
      <c r="L327" s="102">
        <v>0</v>
      </c>
      <c r="M327" s="102">
        <v>0</v>
      </c>
      <c r="N327" s="102">
        <v>0</v>
      </c>
      <c r="O327" s="202">
        <v>0</v>
      </c>
    </row>
    <row r="328" spans="1:15" x14ac:dyDescent="0.25">
      <c r="C328" s="399" t="s">
        <v>166</v>
      </c>
      <c r="D328" s="201"/>
      <c r="E328" s="102">
        <v>0</v>
      </c>
      <c r="F328" s="102">
        <v>0</v>
      </c>
      <c r="G328" s="102">
        <v>0</v>
      </c>
      <c r="H328" s="102">
        <v>0</v>
      </c>
      <c r="I328" s="102">
        <v>0</v>
      </c>
      <c r="J328" s="102">
        <v>0</v>
      </c>
      <c r="K328" s="102">
        <v>0</v>
      </c>
      <c r="L328" s="102">
        <v>0</v>
      </c>
      <c r="M328" s="102">
        <v>0</v>
      </c>
      <c r="N328" s="102">
        <v>0</v>
      </c>
      <c r="O328" s="202">
        <v>0</v>
      </c>
    </row>
    <row r="329" spans="1:15" x14ac:dyDescent="0.25">
      <c r="C329" s="399" t="s">
        <v>167</v>
      </c>
      <c r="D329" s="201"/>
      <c r="E329" s="102">
        <v>0</v>
      </c>
      <c r="F329" s="102">
        <v>0</v>
      </c>
      <c r="G329" s="102">
        <v>0</v>
      </c>
      <c r="H329" s="102">
        <v>0</v>
      </c>
      <c r="I329" s="102">
        <v>0</v>
      </c>
      <c r="J329" s="102">
        <v>0</v>
      </c>
      <c r="K329" s="102">
        <v>0</v>
      </c>
      <c r="L329" s="102">
        <v>0</v>
      </c>
      <c r="M329" s="102">
        <v>0</v>
      </c>
      <c r="N329" s="102">
        <v>0</v>
      </c>
      <c r="O329" s="202">
        <v>0</v>
      </c>
    </row>
    <row r="330" spans="1:15" x14ac:dyDescent="0.25">
      <c r="C330" s="399" t="s">
        <v>168</v>
      </c>
      <c r="D330" s="201"/>
      <c r="E330" s="102">
        <v>0</v>
      </c>
      <c r="F330" s="102">
        <v>0</v>
      </c>
      <c r="G330" s="102">
        <v>0</v>
      </c>
      <c r="H330" s="102">
        <v>0</v>
      </c>
      <c r="I330" s="102">
        <v>0</v>
      </c>
      <c r="J330" s="102">
        <v>0</v>
      </c>
      <c r="K330" s="102">
        <v>0</v>
      </c>
      <c r="L330" s="102">
        <v>0</v>
      </c>
      <c r="M330" s="102">
        <v>0</v>
      </c>
      <c r="N330" s="102">
        <v>0</v>
      </c>
      <c r="O330" s="202">
        <v>0</v>
      </c>
    </row>
    <row r="331" spans="1:15" x14ac:dyDescent="0.25">
      <c r="C331" s="399" t="s">
        <v>169</v>
      </c>
      <c r="D331" s="201"/>
      <c r="E331" s="102">
        <v>0</v>
      </c>
      <c r="F331" s="102">
        <v>0</v>
      </c>
      <c r="G331" s="102">
        <v>0</v>
      </c>
      <c r="H331" s="102">
        <v>0</v>
      </c>
      <c r="I331" s="102">
        <v>0</v>
      </c>
      <c r="J331" s="102">
        <v>0</v>
      </c>
      <c r="K331" s="102">
        <v>0</v>
      </c>
      <c r="L331" s="102">
        <v>0</v>
      </c>
      <c r="M331" s="102">
        <v>0</v>
      </c>
      <c r="N331" s="102">
        <v>0</v>
      </c>
      <c r="O331" s="202">
        <v>0</v>
      </c>
    </row>
    <row r="332" spans="1:15" x14ac:dyDescent="0.25">
      <c r="C332" s="470" t="s">
        <v>170</v>
      </c>
      <c r="D332" s="471"/>
      <c r="E332" s="102">
        <v>0</v>
      </c>
      <c r="F332" s="102">
        <v>0</v>
      </c>
      <c r="G332" s="102">
        <v>0</v>
      </c>
      <c r="H332" s="102">
        <v>0</v>
      </c>
      <c r="I332" s="102">
        <v>0</v>
      </c>
      <c r="J332" s="102">
        <v>0</v>
      </c>
      <c r="K332" s="102">
        <v>0</v>
      </c>
      <c r="L332" s="102">
        <v>0</v>
      </c>
      <c r="M332" s="102">
        <v>0</v>
      </c>
      <c r="N332" s="102">
        <v>0</v>
      </c>
      <c r="O332" s="202">
        <v>0</v>
      </c>
    </row>
    <row r="333" spans="1:15" x14ac:dyDescent="0.25">
      <c r="C333" s="399" t="s">
        <v>171</v>
      </c>
      <c r="D333" s="201"/>
      <c r="E333" s="102">
        <v>0</v>
      </c>
      <c r="F333" s="102">
        <v>0</v>
      </c>
      <c r="G333" s="102">
        <v>0</v>
      </c>
      <c r="H333" s="102">
        <v>0</v>
      </c>
      <c r="I333" s="102">
        <v>0</v>
      </c>
      <c r="J333" s="102">
        <v>0</v>
      </c>
      <c r="K333" s="102">
        <v>0</v>
      </c>
      <c r="L333" s="102">
        <v>0</v>
      </c>
      <c r="M333" s="102">
        <v>0</v>
      </c>
      <c r="N333" s="102">
        <v>0</v>
      </c>
      <c r="O333" s="202">
        <v>0</v>
      </c>
    </row>
    <row r="334" spans="1:15" x14ac:dyDescent="0.25">
      <c r="C334" s="399" t="s">
        <v>172</v>
      </c>
      <c r="D334" s="201"/>
      <c r="E334" s="102">
        <v>0</v>
      </c>
      <c r="F334" s="102">
        <v>0</v>
      </c>
      <c r="G334" s="102">
        <v>0</v>
      </c>
      <c r="H334" s="102">
        <v>0</v>
      </c>
      <c r="I334" s="102">
        <v>0</v>
      </c>
      <c r="J334" s="102">
        <v>0</v>
      </c>
      <c r="K334" s="102">
        <v>0</v>
      </c>
      <c r="L334" s="102">
        <v>0</v>
      </c>
      <c r="M334" s="102">
        <v>0</v>
      </c>
      <c r="N334" s="102">
        <v>0</v>
      </c>
      <c r="O334" s="202">
        <v>0</v>
      </c>
    </row>
    <row r="335" spans="1:15" x14ac:dyDescent="0.25">
      <c r="C335" s="399" t="s">
        <v>173</v>
      </c>
      <c r="D335" s="201"/>
      <c r="E335" s="104">
        <v>0</v>
      </c>
      <c r="F335" s="104">
        <v>0</v>
      </c>
      <c r="G335" s="104">
        <v>0</v>
      </c>
      <c r="H335" s="104">
        <v>0</v>
      </c>
      <c r="I335" s="104">
        <v>0</v>
      </c>
      <c r="J335" s="104">
        <v>0</v>
      </c>
      <c r="K335" s="104">
        <v>0</v>
      </c>
      <c r="L335" s="104">
        <v>0</v>
      </c>
      <c r="M335" s="104">
        <v>0</v>
      </c>
      <c r="N335" s="104">
        <v>0</v>
      </c>
      <c r="O335" s="204">
        <v>0</v>
      </c>
    </row>
    <row r="336" spans="1:15" x14ac:dyDescent="0.25">
      <c r="C336" s="197" t="s">
        <v>174</v>
      </c>
      <c r="D336" s="198"/>
      <c r="E336" s="102">
        <f t="shared" ref="E336:H336" si="47">SUM(E326:E335)</f>
        <v>0</v>
      </c>
      <c r="F336" s="102">
        <f t="shared" si="47"/>
        <v>0</v>
      </c>
      <c r="G336" s="102">
        <f t="shared" si="47"/>
        <v>0</v>
      </c>
      <c r="H336" s="102">
        <f t="shared" si="47"/>
        <v>0</v>
      </c>
      <c r="I336" s="102">
        <f t="shared" ref="I336:O336" si="48">SUM(I326:I335)</f>
        <v>0</v>
      </c>
      <c r="J336" s="102">
        <f t="shared" si="48"/>
        <v>0</v>
      </c>
      <c r="K336" s="102">
        <f t="shared" si="48"/>
        <v>0</v>
      </c>
      <c r="L336" s="102">
        <f t="shared" si="48"/>
        <v>0</v>
      </c>
      <c r="M336" s="102">
        <f t="shared" si="48"/>
        <v>0</v>
      </c>
      <c r="N336" s="102">
        <f t="shared" si="48"/>
        <v>0</v>
      </c>
      <c r="O336" s="202">
        <f t="shared" si="48"/>
        <v>0</v>
      </c>
    </row>
    <row r="337" spans="1:15" s="29" customFormat="1" ht="3" customHeight="1" x14ac:dyDescent="0.25">
      <c r="A337" s="144"/>
      <c r="B337" s="31"/>
      <c r="C337" s="197"/>
      <c r="D337" s="198"/>
      <c r="E337" s="102"/>
      <c r="F337" s="102"/>
      <c r="G337" s="102"/>
      <c r="H337" s="102"/>
      <c r="I337" s="102"/>
      <c r="J337" s="102"/>
      <c r="K337" s="102"/>
      <c r="L337" s="102"/>
      <c r="M337" s="102"/>
      <c r="N337" s="102"/>
      <c r="O337" s="202"/>
    </row>
    <row r="338" spans="1:15" ht="13" thickBot="1" x14ac:dyDescent="0.3">
      <c r="C338" s="197" t="s">
        <v>175</v>
      </c>
      <c r="D338" s="201"/>
      <c r="E338" s="105">
        <f t="shared" ref="E338:H338" si="49">SUM(E315,E323,E336)</f>
        <v>0</v>
      </c>
      <c r="F338" s="105">
        <f t="shared" si="49"/>
        <v>0</v>
      </c>
      <c r="G338" s="105">
        <f t="shared" si="49"/>
        <v>0</v>
      </c>
      <c r="H338" s="105">
        <f t="shared" si="49"/>
        <v>0</v>
      </c>
      <c r="I338" s="105">
        <f t="shared" ref="I338:O338" si="50">SUM(I315,I323,I336)</f>
        <v>0</v>
      </c>
      <c r="J338" s="105">
        <f t="shared" si="50"/>
        <v>0</v>
      </c>
      <c r="K338" s="105">
        <f t="shared" si="50"/>
        <v>0</v>
      </c>
      <c r="L338" s="105">
        <f t="shared" si="50"/>
        <v>0</v>
      </c>
      <c r="M338" s="105">
        <f t="shared" si="50"/>
        <v>0</v>
      </c>
      <c r="N338" s="105">
        <f t="shared" si="50"/>
        <v>0</v>
      </c>
      <c r="O338" s="207">
        <f t="shared" si="50"/>
        <v>0</v>
      </c>
    </row>
    <row r="339" spans="1:15" ht="8.25" customHeight="1" thickTop="1" x14ac:dyDescent="0.25">
      <c r="C339" s="399"/>
      <c r="D339" s="201"/>
      <c r="E339" s="205"/>
      <c r="F339" s="205"/>
      <c r="G339" s="205"/>
      <c r="H339" s="205"/>
      <c r="I339" s="205"/>
      <c r="J339" s="205"/>
      <c r="K339" s="205"/>
      <c r="L339" s="205"/>
      <c r="M339" s="205"/>
      <c r="N339" s="205"/>
      <c r="O339" s="206"/>
    </row>
    <row r="340" spans="1:15" x14ac:dyDescent="0.25">
      <c r="C340" s="197" t="s">
        <v>176</v>
      </c>
      <c r="D340" s="201"/>
      <c r="E340" s="205"/>
      <c r="F340" s="205"/>
      <c r="G340" s="205"/>
      <c r="H340" s="205"/>
      <c r="I340" s="205"/>
      <c r="J340" s="205"/>
      <c r="K340" s="205"/>
      <c r="L340" s="205"/>
      <c r="M340" s="205"/>
      <c r="N340" s="205"/>
      <c r="O340" s="206"/>
    </row>
    <row r="341" spans="1:15" x14ac:dyDescent="0.25">
      <c r="C341" s="399" t="s">
        <v>177</v>
      </c>
      <c r="D341" s="201"/>
      <c r="E341" s="102">
        <v>0</v>
      </c>
      <c r="F341" s="102">
        <v>0</v>
      </c>
      <c r="G341" s="102">
        <v>0</v>
      </c>
      <c r="H341" s="102">
        <v>0</v>
      </c>
      <c r="I341" s="102">
        <v>0</v>
      </c>
      <c r="J341" s="102">
        <v>0</v>
      </c>
      <c r="K341" s="102">
        <v>0</v>
      </c>
      <c r="L341" s="102">
        <v>0</v>
      </c>
      <c r="M341" s="102">
        <v>0</v>
      </c>
      <c r="N341" s="102">
        <v>0</v>
      </c>
      <c r="O341" s="202">
        <v>0</v>
      </c>
    </row>
    <row r="342" spans="1:15" x14ac:dyDescent="0.25">
      <c r="C342" s="399" t="s">
        <v>178</v>
      </c>
      <c r="D342" s="201"/>
      <c r="E342" s="102">
        <v>0</v>
      </c>
      <c r="F342" s="102">
        <v>0</v>
      </c>
      <c r="G342" s="102">
        <v>0</v>
      </c>
      <c r="H342" s="102">
        <v>0</v>
      </c>
      <c r="I342" s="102">
        <v>0</v>
      </c>
      <c r="J342" s="102">
        <v>0</v>
      </c>
      <c r="K342" s="102">
        <v>0</v>
      </c>
      <c r="L342" s="102">
        <v>0</v>
      </c>
      <c r="M342" s="102">
        <v>0</v>
      </c>
      <c r="N342" s="102">
        <v>0</v>
      </c>
      <c r="O342" s="202">
        <v>0</v>
      </c>
    </row>
    <row r="343" spans="1:15" x14ac:dyDescent="0.25">
      <c r="C343" s="399" t="s">
        <v>179</v>
      </c>
      <c r="D343" s="201"/>
      <c r="E343" s="102">
        <v>0</v>
      </c>
      <c r="F343" s="102">
        <v>0</v>
      </c>
      <c r="G343" s="102">
        <v>0</v>
      </c>
      <c r="H343" s="102">
        <v>0</v>
      </c>
      <c r="I343" s="102">
        <v>0</v>
      </c>
      <c r="J343" s="102">
        <v>0</v>
      </c>
      <c r="K343" s="102">
        <v>0</v>
      </c>
      <c r="L343" s="102">
        <v>0</v>
      </c>
      <c r="M343" s="102">
        <v>0</v>
      </c>
      <c r="N343" s="102">
        <v>0</v>
      </c>
      <c r="O343" s="202">
        <v>0</v>
      </c>
    </row>
    <row r="344" spans="1:15" x14ac:dyDescent="0.25">
      <c r="C344" s="399" t="s">
        <v>180</v>
      </c>
      <c r="D344" s="201"/>
      <c r="E344" s="102">
        <v>0</v>
      </c>
      <c r="F344" s="102">
        <v>0</v>
      </c>
      <c r="G344" s="102">
        <v>0</v>
      </c>
      <c r="H344" s="102">
        <v>0</v>
      </c>
      <c r="I344" s="102">
        <v>0</v>
      </c>
      <c r="J344" s="102">
        <v>0</v>
      </c>
      <c r="K344" s="102">
        <v>0</v>
      </c>
      <c r="L344" s="102">
        <v>0</v>
      </c>
      <c r="M344" s="102">
        <v>0</v>
      </c>
      <c r="N344" s="102">
        <v>0</v>
      </c>
      <c r="O344" s="202">
        <v>0</v>
      </c>
    </row>
    <row r="345" spans="1:15" ht="13" thickBot="1" x14ac:dyDescent="0.3">
      <c r="C345" s="197" t="s">
        <v>175</v>
      </c>
      <c r="D345" s="201"/>
      <c r="E345" s="105">
        <f t="shared" ref="E345:H345" si="51">SUM(E341:E344)</f>
        <v>0</v>
      </c>
      <c r="F345" s="105">
        <f t="shared" si="51"/>
        <v>0</v>
      </c>
      <c r="G345" s="105">
        <f t="shared" si="51"/>
        <v>0</v>
      </c>
      <c r="H345" s="105">
        <f t="shared" si="51"/>
        <v>0</v>
      </c>
      <c r="I345" s="105">
        <f t="shared" ref="I345:O345" si="52">SUM(I341:I344)</f>
        <v>0</v>
      </c>
      <c r="J345" s="105">
        <f t="shared" si="52"/>
        <v>0</v>
      </c>
      <c r="K345" s="105">
        <f t="shared" si="52"/>
        <v>0</v>
      </c>
      <c r="L345" s="105">
        <f t="shared" si="52"/>
        <v>0</v>
      </c>
      <c r="M345" s="105">
        <f t="shared" si="52"/>
        <v>0</v>
      </c>
      <c r="N345" s="105">
        <f t="shared" si="52"/>
        <v>0</v>
      </c>
      <c r="O345" s="207">
        <f t="shared" si="52"/>
        <v>0</v>
      </c>
    </row>
    <row r="346" spans="1:15" s="28" customFormat="1" ht="13" thickTop="1" x14ac:dyDescent="0.25">
      <c r="A346" s="144"/>
      <c r="B346" s="31"/>
      <c r="C346" s="208"/>
      <c r="D346" s="209"/>
      <c r="E346" s="102"/>
      <c r="F346" s="102"/>
      <c r="G346" s="102"/>
      <c r="H346" s="102"/>
      <c r="I346" s="102"/>
      <c r="J346" s="102"/>
      <c r="K346" s="102"/>
      <c r="L346" s="102"/>
      <c r="M346" s="102"/>
      <c r="N346" s="102"/>
      <c r="O346" s="202"/>
    </row>
    <row r="347" spans="1:15" s="28" customFormat="1" x14ac:dyDescent="0.25">
      <c r="A347" s="144"/>
      <c r="B347" s="31"/>
      <c r="C347" s="472" t="s">
        <v>181</v>
      </c>
      <c r="D347" s="473"/>
      <c r="E347" s="102"/>
      <c r="F347" s="102"/>
      <c r="G347" s="102"/>
      <c r="H347" s="102"/>
      <c r="I347" s="102"/>
      <c r="J347" s="102"/>
      <c r="K347" s="102"/>
      <c r="L347" s="102"/>
      <c r="M347" s="102"/>
      <c r="N347" s="102"/>
      <c r="O347" s="202"/>
    </row>
    <row r="348" spans="1:15" s="28" customFormat="1" x14ac:dyDescent="0.25">
      <c r="A348" s="144"/>
      <c r="B348" s="31"/>
      <c r="C348" s="399" t="s">
        <v>182</v>
      </c>
      <c r="D348" s="201"/>
      <c r="E348" s="102">
        <v>0</v>
      </c>
      <c r="F348" s="102">
        <v>0</v>
      </c>
      <c r="G348" s="102">
        <v>0</v>
      </c>
      <c r="H348" s="102">
        <v>0</v>
      </c>
      <c r="I348" s="102">
        <v>0</v>
      </c>
      <c r="J348" s="102">
        <v>0</v>
      </c>
      <c r="K348" s="102">
        <v>0</v>
      </c>
      <c r="L348" s="102">
        <v>0</v>
      </c>
      <c r="M348" s="102">
        <v>0</v>
      </c>
      <c r="N348" s="102">
        <v>0</v>
      </c>
      <c r="O348" s="202">
        <v>0</v>
      </c>
    </row>
    <row r="349" spans="1:15" s="28" customFormat="1" x14ac:dyDescent="0.25">
      <c r="A349" s="144"/>
      <c r="B349" s="31"/>
      <c r="C349" s="399" t="s">
        <v>183</v>
      </c>
      <c r="D349" s="201"/>
      <c r="E349" s="102">
        <v>0</v>
      </c>
      <c r="F349" s="102">
        <v>0</v>
      </c>
      <c r="G349" s="102">
        <v>0</v>
      </c>
      <c r="H349" s="102">
        <v>0</v>
      </c>
      <c r="I349" s="102">
        <v>0</v>
      </c>
      <c r="J349" s="102">
        <v>0</v>
      </c>
      <c r="K349" s="102">
        <v>0</v>
      </c>
      <c r="L349" s="102">
        <v>0</v>
      </c>
      <c r="M349" s="102">
        <v>0</v>
      </c>
      <c r="N349" s="102">
        <v>0</v>
      </c>
      <c r="O349" s="202">
        <v>0</v>
      </c>
    </row>
    <row r="350" spans="1:15" s="28" customFormat="1" x14ac:dyDescent="0.25">
      <c r="A350" s="144"/>
      <c r="B350" s="31"/>
      <c r="C350" s="399" t="s">
        <v>184</v>
      </c>
      <c r="D350" s="201"/>
      <c r="E350" s="102">
        <v>0</v>
      </c>
      <c r="F350" s="102">
        <v>0</v>
      </c>
      <c r="G350" s="102">
        <v>0</v>
      </c>
      <c r="H350" s="102">
        <v>0</v>
      </c>
      <c r="I350" s="102">
        <v>0</v>
      </c>
      <c r="J350" s="102">
        <v>0</v>
      </c>
      <c r="K350" s="102">
        <v>0</v>
      </c>
      <c r="L350" s="102">
        <v>0</v>
      </c>
      <c r="M350" s="102">
        <v>0</v>
      </c>
      <c r="N350" s="102">
        <v>0</v>
      </c>
      <c r="O350" s="202">
        <v>0</v>
      </c>
    </row>
    <row r="351" spans="1:15" s="28" customFormat="1" x14ac:dyDescent="0.25">
      <c r="A351" s="144"/>
      <c r="B351" s="31"/>
      <c r="C351" s="399" t="s">
        <v>185</v>
      </c>
      <c r="D351" s="201"/>
      <c r="E351" s="102">
        <v>0</v>
      </c>
      <c r="F351" s="102">
        <v>0</v>
      </c>
      <c r="G351" s="102">
        <v>0</v>
      </c>
      <c r="H351" s="102">
        <v>0</v>
      </c>
      <c r="I351" s="102">
        <v>0</v>
      </c>
      <c r="J351" s="102">
        <v>0</v>
      </c>
      <c r="K351" s="102">
        <v>0</v>
      </c>
      <c r="L351" s="102">
        <v>0</v>
      </c>
      <c r="M351" s="102">
        <v>0</v>
      </c>
      <c r="N351" s="102">
        <v>0</v>
      </c>
      <c r="O351" s="202">
        <v>0</v>
      </c>
    </row>
    <row r="352" spans="1:15" s="28" customFormat="1" ht="13" thickBot="1" x14ac:dyDescent="0.3">
      <c r="A352" s="144"/>
      <c r="B352" s="31"/>
      <c r="C352" s="210" t="s">
        <v>175</v>
      </c>
      <c r="D352" s="211"/>
      <c r="E352" s="212">
        <f t="shared" ref="E352:H352" si="53">SUM(E348:E351)</f>
        <v>0</v>
      </c>
      <c r="F352" s="212">
        <f t="shared" si="53"/>
        <v>0</v>
      </c>
      <c r="G352" s="212">
        <f t="shared" si="53"/>
        <v>0</v>
      </c>
      <c r="H352" s="212">
        <f t="shared" si="53"/>
        <v>0</v>
      </c>
      <c r="I352" s="212">
        <f t="shared" ref="I352:O352" si="54">SUM(I348:I351)</f>
        <v>0</v>
      </c>
      <c r="J352" s="212">
        <f t="shared" si="54"/>
        <v>0</v>
      </c>
      <c r="K352" s="212">
        <f t="shared" si="54"/>
        <v>0</v>
      </c>
      <c r="L352" s="212">
        <f t="shared" si="54"/>
        <v>0</v>
      </c>
      <c r="M352" s="212">
        <f t="shared" si="54"/>
        <v>0</v>
      </c>
      <c r="N352" s="212">
        <f t="shared" si="54"/>
        <v>0</v>
      </c>
      <c r="O352" s="213">
        <f t="shared" si="54"/>
        <v>0</v>
      </c>
    </row>
    <row r="353" spans="1:15" s="29" customFormat="1" x14ac:dyDescent="0.25">
      <c r="A353" s="144"/>
      <c r="B353" s="31"/>
      <c r="C353" s="82"/>
      <c r="D353" s="84"/>
      <c r="E353" s="102"/>
      <c r="F353" s="102"/>
      <c r="G353" s="102"/>
      <c r="H353" s="102"/>
      <c r="I353" s="330"/>
      <c r="J353" s="330"/>
      <c r="K353" s="330"/>
      <c r="L353" s="330"/>
      <c r="M353" s="330"/>
      <c r="N353" s="330"/>
      <c r="O353" s="330"/>
    </row>
    <row r="354" spans="1:15" ht="17.25" customHeight="1" x14ac:dyDescent="0.25">
      <c r="C354" s="410" t="s">
        <v>313</v>
      </c>
      <c r="D354" s="111"/>
      <c r="E354" s="6"/>
      <c r="F354" s="6"/>
      <c r="G354" s="6"/>
      <c r="H354" s="6"/>
      <c r="I354" s="331"/>
      <c r="J354" s="331"/>
      <c r="K354" s="331"/>
      <c r="L354" s="331"/>
      <c r="M354" s="331"/>
      <c r="N354" s="331"/>
      <c r="O354" s="331"/>
    </row>
    <row r="355" spans="1:15" ht="14" x14ac:dyDescent="0.25">
      <c r="C355" s="5"/>
      <c r="D355" s="5"/>
      <c r="E355" s="6"/>
      <c r="F355" s="6"/>
      <c r="G355" s="6"/>
      <c r="H355" s="6"/>
      <c r="I355" s="331"/>
      <c r="J355" s="331"/>
      <c r="K355" s="331"/>
      <c r="L355" s="331"/>
      <c r="M355" s="331"/>
      <c r="N355" s="331"/>
      <c r="O355" s="331"/>
    </row>
    <row r="356" spans="1:15" x14ac:dyDescent="0.25">
      <c r="C356" s="469"/>
      <c r="D356" s="468"/>
      <c r="E356" s="468"/>
      <c r="F356" s="468"/>
      <c r="G356" s="468"/>
      <c r="H356" s="439"/>
      <c r="I356" s="468"/>
      <c r="J356" s="468"/>
      <c r="K356" s="468"/>
      <c r="L356" s="468"/>
      <c r="M356" s="468"/>
      <c r="N356" s="468"/>
      <c r="O356" s="441"/>
    </row>
    <row r="357" spans="1:15" ht="15" customHeight="1" x14ac:dyDescent="0.25">
      <c r="C357" s="442" t="s">
        <v>186</v>
      </c>
      <c r="D357" s="408"/>
      <c r="E357" s="408" t="str">
        <f t="shared" ref="E357:O357" si="55">E20</f>
        <v>2022/23</v>
      </c>
      <c r="F357" s="408" t="str">
        <f t="shared" si="55"/>
        <v>2023/24</v>
      </c>
      <c r="G357" s="408" t="str">
        <f t="shared" si="55"/>
        <v>2024/25</v>
      </c>
      <c r="H357" s="408" t="str">
        <f t="shared" si="55"/>
        <v>2025/26</v>
      </c>
      <c r="I357" s="408" t="str">
        <f t="shared" si="55"/>
        <v>2026/27</v>
      </c>
      <c r="J357" s="408" t="str">
        <f t="shared" si="55"/>
        <v>2027/28</v>
      </c>
      <c r="K357" s="408" t="str">
        <f t="shared" si="55"/>
        <v>2028/29</v>
      </c>
      <c r="L357" s="408" t="str">
        <f t="shared" si="55"/>
        <v>2029/30</v>
      </c>
      <c r="M357" s="408" t="str">
        <f t="shared" si="55"/>
        <v>2030/31</v>
      </c>
      <c r="N357" s="408" t="str">
        <f t="shared" si="55"/>
        <v>2031/32</v>
      </c>
      <c r="O357" s="417" t="str">
        <f t="shared" si="55"/>
        <v>2032/33</v>
      </c>
    </row>
    <row r="358" spans="1:15" x14ac:dyDescent="0.25">
      <c r="C358" s="420"/>
      <c r="D358" s="421"/>
      <c r="E358" s="421" t="s">
        <v>27</v>
      </c>
      <c r="F358" s="421" t="s">
        <v>27</v>
      </c>
      <c r="G358" s="421" t="s">
        <v>27</v>
      </c>
      <c r="H358" s="421" t="s">
        <v>27</v>
      </c>
      <c r="I358" s="421" t="s">
        <v>27</v>
      </c>
      <c r="J358" s="421" t="s">
        <v>27</v>
      </c>
      <c r="K358" s="421" t="s">
        <v>27</v>
      </c>
      <c r="L358" s="421" t="s">
        <v>27</v>
      </c>
      <c r="M358" s="421" t="s">
        <v>27</v>
      </c>
      <c r="N358" s="421" t="s">
        <v>27</v>
      </c>
      <c r="O358" s="419" t="s">
        <v>27</v>
      </c>
    </row>
    <row r="359" spans="1:15" ht="13" x14ac:dyDescent="0.25">
      <c r="C359" s="83" t="s">
        <v>186</v>
      </c>
      <c r="D359" s="137"/>
      <c r="E359" s="332"/>
      <c r="F359" s="332"/>
      <c r="G359" s="332"/>
      <c r="H359" s="332"/>
      <c r="I359" s="333"/>
      <c r="J359" s="333"/>
      <c r="K359" s="333"/>
      <c r="L359" s="333"/>
      <c r="M359" s="333"/>
      <c r="N359" s="333"/>
      <c r="O359" s="333"/>
    </row>
    <row r="360" spans="1:15" x14ac:dyDescent="0.25">
      <c r="C360" s="84" t="s">
        <v>396</v>
      </c>
      <c r="D360" s="136"/>
      <c r="E360" s="334"/>
      <c r="F360" s="334"/>
      <c r="G360" s="334"/>
      <c r="H360" s="334"/>
      <c r="I360" s="334"/>
      <c r="J360" s="334"/>
      <c r="K360" s="334"/>
      <c r="L360" s="334"/>
      <c r="M360" s="334"/>
      <c r="N360" s="334"/>
      <c r="O360" s="334"/>
    </row>
    <row r="361" spans="1:15" s="216" customFormat="1" x14ac:dyDescent="0.25">
      <c r="A361" s="144"/>
      <c r="B361" s="31"/>
      <c r="C361" s="84" t="s">
        <v>397</v>
      </c>
      <c r="D361" s="136"/>
      <c r="E361" s="334"/>
      <c r="F361" s="334"/>
      <c r="G361" s="334"/>
      <c r="H361" s="334"/>
      <c r="I361" s="334"/>
      <c r="J361" s="334"/>
      <c r="K361" s="334"/>
      <c r="L361" s="334"/>
      <c r="M361" s="334"/>
      <c r="N361" s="334"/>
      <c r="O361" s="334"/>
    </row>
    <row r="362" spans="1:15" ht="13.5" thickBot="1" x14ac:dyDescent="0.3">
      <c r="C362" s="83" t="s">
        <v>188</v>
      </c>
      <c r="D362" s="137"/>
      <c r="E362" s="394">
        <f t="shared" ref="E362:O362" si="56">SUM(E360:E361)</f>
        <v>0</v>
      </c>
      <c r="F362" s="394">
        <f t="shared" si="56"/>
        <v>0</v>
      </c>
      <c r="G362" s="394">
        <f t="shared" si="56"/>
        <v>0</v>
      </c>
      <c r="H362" s="394">
        <f t="shared" si="56"/>
        <v>0</v>
      </c>
      <c r="I362" s="394">
        <f t="shared" si="56"/>
        <v>0</v>
      </c>
      <c r="J362" s="394">
        <f t="shared" si="56"/>
        <v>0</v>
      </c>
      <c r="K362" s="394">
        <f t="shared" si="56"/>
        <v>0</v>
      </c>
      <c r="L362" s="394">
        <f t="shared" si="56"/>
        <v>0</v>
      </c>
      <c r="M362" s="394">
        <f t="shared" si="56"/>
        <v>0</v>
      </c>
      <c r="N362" s="394">
        <f t="shared" si="56"/>
        <v>0</v>
      </c>
      <c r="O362" s="394">
        <f t="shared" si="56"/>
        <v>0</v>
      </c>
    </row>
    <row r="363" spans="1:15" s="216" customFormat="1" ht="13.5" thickTop="1" x14ac:dyDescent="0.25">
      <c r="A363" s="144"/>
      <c r="B363" s="31"/>
      <c r="C363" s="137"/>
      <c r="D363" s="137"/>
      <c r="E363" s="138"/>
      <c r="F363" s="138"/>
      <c r="G363" s="138"/>
      <c r="H363" s="138"/>
      <c r="I363" s="138"/>
      <c r="J363" s="138"/>
      <c r="K363" s="138"/>
      <c r="L363" s="138"/>
      <c r="M363" s="138"/>
      <c r="N363" s="138"/>
      <c r="O363" s="138"/>
    </row>
    <row r="364" spans="1:15" s="216" customFormat="1" x14ac:dyDescent="0.25">
      <c r="A364" s="144"/>
      <c r="B364" s="31"/>
      <c r="C364" s="469"/>
      <c r="D364" s="468"/>
      <c r="E364" s="468"/>
      <c r="F364" s="468"/>
      <c r="G364" s="468"/>
      <c r="H364" s="439"/>
      <c r="I364" s="468"/>
      <c r="J364" s="468"/>
      <c r="K364" s="468"/>
      <c r="L364" s="468"/>
      <c r="M364" s="468"/>
      <c r="N364" s="468"/>
      <c r="O364" s="441"/>
    </row>
    <row r="365" spans="1:15" s="216" customFormat="1" ht="14" x14ac:dyDescent="0.25">
      <c r="A365" s="144"/>
      <c r="B365" s="31"/>
      <c r="C365" s="442" t="s">
        <v>189</v>
      </c>
      <c r="D365" s="408"/>
      <c r="E365" s="408" t="str">
        <f t="shared" ref="E365:O365" si="57">E20</f>
        <v>2022/23</v>
      </c>
      <c r="F365" s="408" t="str">
        <f t="shared" si="57"/>
        <v>2023/24</v>
      </c>
      <c r="G365" s="408" t="str">
        <f t="shared" si="57"/>
        <v>2024/25</v>
      </c>
      <c r="H365" s="408" t="str">
        <f t="shared" si="57"/>
        <v>2025/26</v>
      </c>
      <c r="I365" s="408" t="str">
        <f t="shared" si="57"/>
        <v>2026/27</v>
      </c>
      <c r="J365" s="408" t="str">
        <f t="shared" si="57"/>
        <v>2027/28</v>
      </c>
      <c r="K365" s="408" t="str">
        <f t="shared" si="57"/>
        <v>2028/29</v>
      </c>
      <c r="L365" s="408" t="str">
        <f t="shared" si="57"/>
        <v>2029/30</v>
      </c>
      <c r="M365" s="408" t="str">
        <f t="shared" si="57"/>
        <v>2030/31</v>
      </c>
      <c r="N365" s="408" t="str">
        <f t="shared" si="57"/>
        <v>2031/32</v>
      </c>
      <c r="O365" s="417" t="str">
        <f t="shared" si="57"/>
        <v>2032/33</v>
      </c>
    </row>
    <row r="366" spans="1:15" x14ac:dyDescent="0.25">
      <c r="C366" s="420"/>
      <c r="D366" s="421"/>
      <c r="E366" s="421" t="s">
        <v>190</v>
      </c>
      <c r="F366" s="421" t="s">
        <v>190</v>
      </c>
      <c r="G366" s="421" t="s">
        <v>190</v>
      </c>
      <c r="H366" s="421" t="s">
        <v>190</v>
      </c>
      <c r="I366" s="421" t="s">
        <v>190</v>
      </c>
      <c r="J366" s="421" t="s">
        <v>190</v>
      </c>
      <c r="K366" s="421" t="s">
        <v>190</v>
      </c>
      <c r="L366" s="421" t="s">
        <v>190</v>
      </c>
      <c r="M366" s="421" t="s">
        <v>190</v>
      </c>
      <c r="N366" s="421" t="s">
        <v>190</v>
      </c>
      <c r="O366" s="419" t="s">
        <v>190</v>
      </c>
    </row>
    <row r="367" spans="1:15" x14ac:dyDescent="0.25">
      <c r="C367" s="83" t="s">
        <v>189</v>
      </c>
      <c r="D367" s="84"/>
      <c r="E367" s="306"/>
      <c r="F367" s="306"/>
      <c r="G367" s="306"/>
      <c r="H367" s="306"/>
      <c r="I367" s="306"/>
      <c r="J367" s="306"/>
      <c r="K367" s="306"/>
      <c r="L367" s="306"/>
      <c r="M367" s="306"/>
      <c r="N367" s="306"/>
      <c r="O367" s="306"/>
    </row>
    <row r="368" spans="1:15" s="157" customFormat="1" x14ac:dyDescent="0.25">
      <c r="A368" s="144"/>
      <c r="B368" s="31"/>
      <c r="C368" s="84" t="s">
        <v>192</v>
      </c>
      <c r="D368" s="83"/>
      <c r="E368" s="306"/>
      <c r="F368" s="306"/>
      <c r="G368" s="306"/>
      <c r="H368" s="306"/>
      <c r="I368" s="306"/>
      <c r="J368" s="306"/>
      <c r="K368" s="306"/>
      <c r="L368" s="306"/>
      <c r="M368" s="306"/>
      <c r="N368" s="306"/>
      <c r="O368" s="306"/>
    </row>
    <row r="369" spans="1:15" s="157" customFormat="1" ht="13" thickBot="1" x14ac:dyDescent="0.3">
      <c r="A369" s="144"/>
      <c r="B369" s="31"/>
      <c r="C369" s="83" t="s">
        <v>191</v>
      </c>
      <c r="D369" s="83"/>
      <c r="E369" s="105">
        <f t="shared" ref="E369:O369" si="58">SUM(E368:E368)</f>
        <v>0</v>
      </c>
      <c r="F369" s="105">
        <f t="shared" si="58"/>
        <v>0</v>
      </c>
      <c r="G369" s="105">
        <f t="shared" si="58"/>
        <v>0</v>
      </c>
      <c r="H369" s="105">
        <f t="shared" si="58"/>
        <v>0</v>
      </c>
      <c r="I369" s="105">
        <f t="shared" si="58"/>
        <v>0</v>
      </c>
      <c r="J369" s="105">
        <f t="shared" si="58"/>
        <v>0</v>
      </c>
      <c r="K369" s="105">
        <f t="shared" si="58"/>
        <v>0</v>
      </c>
      <c r="L369" s="105">
        <f t="shared" si="58"/>
        <v>0</v>
      </c>
      <c r="M369" s="105">
        <f t="shared" si="58"/>
        <v>0</v>
      </c>
      <c r="N369" s="105">
        <f t="shared" si="58"/>
        <v>0</v>
      </c>
      <c r="O369" s="105">
        <f t="shared" si="58"/>
        <v>0</v>
      </c>
    </row>
    <row r="370" spans="1:15" s="216" customFormat="1" ht="13" thickTop="1" x14ac:dyDescent="0.25">
      <c r="A370" s="144"/>
      <c r="B370" s="31"/>
      <c r="C370" s="83"/>
      <c r="D370" s="83"/>
      <c r="E370" s="102"/>
      <c r="F370" s="102"/>
      <c r="G370" s="102"/>
      <c r="H370" s="102"/>
      <c r="I370" s="102"/>
      <c r="J370" s="102"/>
      <c r="K370" s="102"/>
      <c r="L370" s="102"/>
      <c r="M370" s="102"/>
      <c r="N370" s="102"/>
      <c r="O370" s="102"/>
    </row>
    <row r="371" spans="1:15" s="391" customFormat="1" ht="12.5" customHeight="1" x14ac:dyDescent="0.25">
      <c r="A371" s="144"/>
      <c r="B371" s="387"/>
      <c r="C371" s="496" t="s">
        <v>398</v>
      </c>
      <c r="D371" s="496"/>
      <c r="E371" s="496"/>
      <c r="F371" s="496"/>
      <c r="G371" s="496"/>
      <c r="H371" s="496"/>
      <c r="I371" s="496"/>
      <c r="J371" s="496"/>
      <c r="K371" s="496"/>
      <c r="L371" s="496"/>
      <c r="M371" s="496"/>
      <c r="N371" s="496"/>
      <c r="O371" s="496"/>
    </row>
    <row r="372" spans="1:15" ht="25.5" customHeight="1" x14ac:dyDescent="0.25">
      <c r="C372" s="474"/>
      <c r="D372" s="474"/>
      <c r="E372" s="475"/>
      <c r="F372" s="475"/>
      <c r="G372" s="475"/>
      <c r="H372" s="475"/>
      <c r="I372" s="475"/>
      <c r="J372" s="331"/>
      <c r="K372" s="331"/>
      <c r="L372" s="331"/>
      <c r="M372" s="331"/>
      <c r="N372" s="331"/>
      <c r="O372" s="331"/>
    </row>
    <row r="373" spans="1:15" ht="13.5" customHeight="1" x14ac:dyDescent="0.25">
      <c r="C373" s="476" t="s">
        <v>301</v>
      </c>
      <c r="D373" s="439"/>
      <c r="E373" s="440"/>
      <c r="F373" s="469" t="s">
        <v>399</v>
      </c>
      <c r="G373" s="468"/>
      <c r="H373" s="468"/>
      <c r="I373" s="493"/>
      <c r="J373" s="222"/>
      <c r="O373" s="3"/>
    </row>
    <row r="374" spans="1:15" x14ac:dyDescent="0.25">
      <c r="C374" s="477"/>
      <c r="D374" s="408"/>
      <c r="E374" s="417" t="s">
        <v>100</v>
      </c>
      <c r="F374" s="497" t="s">
        <v>400</v>
      </c>
      <c r="G374" s="467"/>
      <c r="H374" s="408"/>
      <c r="I374" s="417"/>
      <c r="J374" s="222"/>
      <c r="O374" s="3"/>
    </row>
    <row r="375" spans="1:15" s="391" customFormat="1" ht="26.25" customHeight="1" x14ac:dyDescent="0.25">
      <c r="A375" s="144"/>
      <c r="B375" s="387"/>
      <c r="C375" s="477"/>
      <c r="D375" s="408"/>
      <c r="E375" s="417"/>
      <c r="F375" s="418" t="s">
        <v>193</v>
      </c>
      <c r="G375" s="408" t="s">
        <v>401</v>
      </c>
      <c r="H375" s="408" t="s">
        <v>402</v>
      </c>
      <c r="I375" s="417" t="s">
        <v>404</v>
      </c>
    </row>
    <row r="376" spans="1:15" ht="13.4" customHeight="1" x14ac:dyDescent="0.25">
      <c r="C376" s="478"/>
      <c r="D376" s="421"/>
      <c r="E376" s="419" t="s">
        <v>194</v>
      </c>
      <c r="F376" s="420" t="s">
        <v>194</v>
      </c>
      <c r="G376" s="421" t="s">
        <v>194</v>
      </c>
      <c r="H376" s="421" t="s">
        <v>194</v>
      </c>
      <c r="I376" s="419" t="s">
        <v>194</v>
      </c>
      <c r="J376" s="222"/>
      <c r="O376" s="3"/>
    </row>
    <row r="377" spans="1:15" x14ac:dyDescent="0.25">
      <c r="C377" s="155" t="s">
        <v>302</v>
      </c>
      <c r="D377" s="102"/>
      <c r="E377" s="308">
        <f>SUM(F377:I377)</f>
        <v>0</v>
      </c>
      <c r="F377" s="305"/>
      <c r="G377" s="305"/>
      <c r="H377" s="305"/>
      <c r="I377" s="308">
        <f t="shared" ref="I377:I383" si="59">SUM(F377:H377)</f>
        <v>0</v>
      </c>
      <c r="J377" s="222"/>
      <c r="O377" s="3"/>
    </row>
    <row r="378" spans="1:15" x14ac:dyDescent="0.25">
      <c r="C378" s="155" t="s">
        <v>303</v>
      </c>
      <c r="D378" s="102"/>
      <c r="E378" s="308">
        <f t="shared" ref="E378:E382" si="60">SUM(F378:I378)</f>
        <v>0</v>
      </c>
      <c r="F378" s="305"/>
      <c r="G378" s="305"/>
      <c r="H378" s="305"/>
      <c r="I378" s="308">
        <f t="shared" si="59"/>
        <v>0</v>
      </c>
      <c r="J378" s="222"/>
      <c r="O378" s="3"/>
    </row>
    <row r="379" spans="1:15" x14ac:dyDescent="0.25">
      <c r="C379" s="155" t="s">
        <v>304</v>
      </c>
      <c r="D379" s="102"/>
      <c r="E379" s="308">
        <f t="shared" si="60"/>
        <v>0</v>
      </c>
      <c r="F379" s="305"/>
      <c r="G379" s="305"/>
      <c r="H379" s="305"/>
      <c r="I379" s="308">
        <f t="shared" si="59"/>
        <v>0</v>
      </c>
      <c r="J379" s="222"/>
      <c r="O379" s="3"/>
    </row>
    <row r="380" spans="1:15" s="301" customFormat="1" x14ac:dyDescent="0.25">
      <c r="A380" s="144"/>
      <c r="B380" s="31"/>
      <c r="C380" s="155" t="s">
        <v>305</v>
      </c>
      <c r="D380" s="102"/>
      <c r="E380" s="308">
        <f t="shared" si="60"/>
        <v>0</v>
      </c>
      <c r="F380" s="305"/>
      <c r="G380" s="305"/>
      <c r="H380" s="305"/>
      <c r="I380" s="308">
        <f t="shared" si="59"/>
        <v>0</v>
      </c>
    </row>
    <row r="381" spans="1:15" s="301" customFormat="1" x14ac:dyDescent="0.25">
      <c r="A381" s="144"/>
      <c r="B381" s="31"/>
      <c r="C381" s="155" t="s">
        <v>306</v>
      </c>
      <c r="D381" s="102"/>
      <c r="E381" s="308">
        <f t="shared" si="60"/>
        <v>0</v>
      </c>
      <c r="F381" s="305"/>
      <c r="G381" s="305"/>
      <c r="H381" s="305"/>
      <c r="I381" s="308">
        <f t="shared" si="59"/>
        <v>0</v>
      </c>
    </row>
    <row r="382" spans="1:15" s="301" customFormat="1" x14ac:dyDescent="0.25">
      <c r="A382" s="144"/>
      <c r="B382" s="31"/>
      <c r="C382" s="155" t="s">
        <v>307</v>
      </c>
      <c r="D382" s="102"/>
      <c r="E382" s="308">
        <f t="shared" si="60"/>
        <v>0</v>
      </c>
      <c r="F382" s="305"/>
      <c r="G382" s="305"/>
      <c r="H382" s="305"/>
      <c r="I382" s="308">
        <f t="shared" si="59"/>
        <v>0</v>
      </c>
    </row>
    <row r="383" spans="1:15" x14ac:dyDescent="0.25">
      <c r="C383" s="303" t="s">
        <v>308</v>
      </c>
      <c r="D383" s="104"/>
      <c r="E383" s="309">
        <f>SUM(F383:I383)</f>
        <v>0</v>
      </c>
      <c r="F383" s="104"/>
      <c r="G383" s="104"/>
      <c r="H383" s="104"/>
      <c r="I383" s="309">
        <f t="shared" si="59"/>
        <v>0</v>
      </c>
      <c r="J383" s="222"/>
      <c r="O383" s="3"/>
    </row>
    <row r="384" spans="1:15" x14ac:dyDescent="0.25">
      <c r="C384" s="155" t="s">
        <v>195</v>
      </c>
      <c r="D384" s="102"/>
      <c r="E384" s="308">
        <f>SUM(E377:E383)</f>
        <v>0</v>
      </c>
      <c r="F384" s="308">
        <f>SUM(F377:F383)</f>
        <v>0</v>
      </c>
      <c r="G384" s="308">
        <f t="shared" ref="G384:I384" si="61">SUM(G377:G383)</f>
        <v>0</v>
      </c>
      <c r="H384" s="308">
        <f t="shared" si="61"/>
        <v>0</v>
      </c>
      <c r="I384" s="308">
        <f t="shared" si="61"/>
        <v>0</v>
      </c>
      <c r="J384" s="222"/>
      <c r="O384" s="3"/>
    </row>
    <row r="385" spans="1:15" s="18" customFormat="1" x14ac:dyDescent="0.25">
      <c r="A385" s="144"/>
      <c r="B385" s="31"/>
      <c r="C385" s="155" t="s">
        <v>403</v>
      </c>
      <c r="D385" s="102"/>
      <c r="E385" s="102"/>
      <c r="F385" s="102"/>
      <c r="G385" s="102"/>
      <c r="H385" s="102"/>
      <c r="I385" s="102"/>
      <c r="J385" s="222"/>
    </row>
    <row r="386" spans="1:15" ht="15.65" customHeight="1" x14ac:dyDescent="0.25">
      <c r="C386" s="155" t="s">
        <v>196</v>
      </c>
      <c r="D386" s="164"/>
      <c r="E386" s="307"/>
      <c r="F386" s="307"/>
      <c r="G386" s="307"/>
      <c r="H386" s="307"/>
      <c r="I386" s="307"/>
      <c r="J386" s="222"/>
      <c r="O386" s="3"/>
    </row>
    <row r="387" spans="1:15" ht="16.5" customHeight="1" x14ac:dyDescent="0.25">
      <c r="C387" s="304" t="s">
        <v>187</v>
      </c>
      <c r="D387" s="164"/>
      <c r="E387" s="310">
        <f>SUM(E384:E386)</f>
        <v>0</v>
      </c>
      <c r="F387" s="310">
        <f>SUM(F384:F386)</f>
        <v>0</v>
      </c>
      <c r="G387" s="310">
        <f t="shared" ref="G387:I387" si="62">SUM(G384:G386)</f>
        <v>0</v>
      </c>
      <c r="H387" s="310">
        <f t="shared" si="62"/>
        <v>0</v>
      </c>
      <c r="I387" s="310">
        <f t="shared" si="62"/>
        <v>0</v>
      </c>
      <c r="J387" s="222"/>
      <c r="O387" s="3"/>
    </row>
    <row r="388" spans="1:15" ht="13.4" customHeight="1" x14ac:dyDescent="0.25">
      <c r="I388" s="222"/>
      <c r="J388" s="222"/>
      <c r="K388" s="222"/>
      <c r="L388" s="222"/>
      <c r="M388" s="222"/>
      <c r="N388" s="222"/>
      <c r="O388" s="222"/>
    </row>
    <row r="389" spans="1:15" x14ac:dyDescent="0.25">
      <c r="C389" s="496" t="s">
        <v>405</v>
      </c>
      <c r="D389" s="496"/>
      <c r="E389" s="496"/>
      <c r="F389" s="496"/>
      <c r="G389" s="496"/>
      <c r="H389" s="496"/>
      <c r="I389" s="496"/>
      <c r="J389" s="496"/>
      <c r="K389" s="496"/>
      <c r="L389" s="496"/>
      <c r="M389" s="496"/>
      <c r="N389" s="496"/>
      <c r="O389" s="496"/>
    </row>
    <row r="391" spans="1:15" x14ac:dyDescent="0.25">
      <c r="C391" s="476" t="s">
        <v>301</v>
      </c>
      <c r="D391" s="439"/>
      <c r="E391" s="440"/>
      <c r="F391" s="469" t="s">
        <v>399</v>
      </c>
      <c r="G391" s="468"/>
      <c r="H391" s="468"/>
      <c r="I391" s="493"/>
    </row>
    <row r="392" spans="1:15" x14ac:dyDescent="0.25">
      <c r="C392" s="477"/>
      <c r="D392" s="408"/>
      <c r="E392" s="417" t="s">
        <v>100</v>
      </c>
      <c r="F392" s="497" t="s">
        <v>400</v>
      </c>
      <c r="G392" s="467"/>
      <c r="H392" s="408"/>
      <c r="I392" s="417"/>
    </row>
    <row r="393" spans="1:15" s="391" customFormat="1" x14ac:dyDescent="0.25">
      <c r="A393" s="144"/>
      <c r="B393" s="387"/>
      <c r="C393" s="478"/>
      <c r="D393" s="421"/>
      <c r="E393" s="419"/>
      <c r="F393" s="420" t="s">
        <v>193</v>
      </c>
      <c r="G393" s="421" t="s">
        <v>401</v>
      </c>
      <c r="H393" s="421" t="s">
        <v>402</v>
      </c>
      <c r="I393" s="419" t="s">
        <v>404</v>
      </c>
    </row>
    <row r="394" spans="1:15" x14ac:dyDescent="0.25">
      <c r="C394" s="155" t="s">
        <v>302</v>
      </c>
      <c r="D394" s="102"/>
      <c r="E394" s="308" t="s">
        <v>109</v>
      </c>
      <c r="F394" s="447" t="s">
        <v>109</v>
      </c>
      <c r="G394" s="447" t="s">
        <v>109</v>
      </c>
      <c r="H394" s="447" t="s">
        <v>109</v>
      </c>
      <c r="I394" s="308" t="s">
        <v>109</v>
      </c>
    </row>
    <row r="395" spans="1:15" x14ac:dyDescent="0.25">
      <c r="C395" s="155" t="s">
        <v>303</v>
      </c>
      <c r="D395" s="102"/>
      <c r="E395" s="308" t="s">
        <v>109</v>
      </c>
      <c r="F395" s="447" t="s">
        <v>109</v>
      </c>
      <c r="G395" s="447" t="s">
        <v>109</v>
      </c>
      <c r="H395" s="447" t="s">
        <v>109</v>
      </c>
      <c r="I395" s="308" t="s">
        <v>109</v>
      </c>
    </row>
    <row r="396" spans="1:15" x14ac:dyDescent="0.25">
      <c r="C396" s="155" t="s">
        <v>304</v>
      </c>
      <c r="D396" s="102"/>
      <c r="E396" s="308" t="s">
        <v>109</v>
      </c>
      <c r="F396" s="447" t="s">
        <v>109</v>
      </c>
      <c r="G396" s="447" t="s">
        <v>109</v>
      </c>
      <c r="H396" s="447" t="s">
        <v>109</v>
      </c>
      <c r="I396" s="308" t="s">
        <v>109</v>
      </c>
    </row>
    <row r="397" spans="1:15" x14ac:dyDescent="0.25">
      <c r="C397" s="155" t="s">
        <v>305</v>
      </c>
      <c r="D397" s="102"/>
      <c r="E397" s="308" t="s">
        <v>109</v>
      </c>
      <c r="F397" s="447" t="s">
        <v>109</v>
      </c>
      <c r="G397" s="447" t="s">
        <v>109</v>
      </c>
      <c r="H397" s="447" t="s">
        <v>109</v>
      </c>
      <c r="I397" s="308" t="s">
        <v>109</v>
      </c>
    </row>
    <row r="398" spans="1:15" x14ac:dyDescent="0.25">
      <c r="C398" s="155" t="s">
        <v>306</v>
      </c>
      <c r="D398" s="102"/>
      <c r="E398" s="308" t="s">
        <v>109</v>
      </c>
      <c r="F398" s="447" t="s">
        <v>109</v>
      </c>
      <c r="G398" s="447" t="s">
        <v>109</v>
      </c>
      <c r="H398" s="447" t="s">
        <v>109</v>
      </c>
      <c r="I398" s="308" t="s">
        <v>109</v>
      </c>
    </row>
    <row r="399" spans="1:15" x14ac:dyDescent="0.25">
      <c r="C399" s="155" t="s">
        <v>307</v>
      </c>
      <c r="D399" s="102"/>
      <c r="E399" s="308" t="s">
        <v>109</v>
      </c>
      <c r="F399" s="447" t="s">
        <v>109</v>
      </c>
      <c r="G399" s="447" t="s">
        <v>109</v>
      </c>
      <c r="H399" s="447" t="s">
        <v>109</v>
      </c>
      <c r="I399" s="308" t="s">
        <v>109</v>
      </c>
    </row>
    <row r="400" spans="1:15" x14ac:dyDescent="0.25">
      <c r="C400" s="303" t="s">
        <v>308</v>
      </c>
      <c r="D400" s="104"/>
      <c r="E400" s="309" t="s">
        <v>109</v>
      </c>
      <c r="F400" s="309" t="s">
        <v>109</v>
      </c>
      <c r="G400" s="309" t="s">
        <v>109</v>
      </c>
      <c r="H400" s="309" t="s">
        <v>109</v>
      </c>
      <c r="I400" s="309" t="s">
        <v>109</v>
      </c>
    </row>
    <row r="401" spans="3:9" x14ac:dyDescent="0.25">
      <c r="C401" s="304" t="s">
        <v>197</v>
      </c>
      <c r="D401" s="164"/>
      <c r="E401" s="310">
        <f>SUM(E394:E400)</f>
        <v>0</v>
      </c>
      <c r="F401" s="310">
        <f t="shared" ref="F401:I401" si="63">SUM(F394:F400)</f>
        <v>0</v>
      </c>
      <c r="G401" s="310">
        <f t="shared" si="63"/>
        <v>0</v>
      </c>
      <c r="H401" s="310">
        <f t="shared" si="63"/>
        <v>0</v>
      </c>
      <c r="I401" s="310">
        <f t="shared" si="63"/>
        <v>0</v>
      </c>
    </row>
  </sheetData>
  <mergeCells count="75">
    <mergeCell ref="F374:G374"/>
    <mergeCell ref="C389:O389"/>
    <mergeCell ref="C391:C393"/>
    <mergeCell ref="F391:I391"/>
    <mergeCell ref="F392:G392"/>
    <mergeCell ref="C202:D202"/>
    <mergeCell ref="C146:D146"/>
    <mergeCell ref="C154:D154"/>
    <mergeCell ref="C162:D162"/>
    <mergeCell ref="C170:D170"/>
    <mergeCell ref="C178:D178"/>
    <mergeCell ref="L364:N364"/>
    <mergeCell ref="C364:D364"/>
    <mergeCell ref="E364:G364"/>
    <mergeCell ref="I364:K364"/>
    <mergeCell ref="C371:O371"/>
    <mergeCell ref="F373:I373"/>
    <mergeCell ref="C296:D296"/>
    <mergeCell ref="C319:D319"/>
    <mergeCell ref="F302:H303"/>
    <mergeCell ref="E302:E303"/>
    <mergeCell ref="C297:D297"/>
    <mergeCell ref="C280:D280"/>
    <mergeCell ref="C281:D281"/>
    <mergeCell ref="C285:D285"/>
    <mergeCell ref="C283:D283"/>
    <mergeCell ref="C288:D288"/>
    <mergeCell ref="F19:H19"/>
    <mergeCell ref="E18:E19"/>
    <mergeCell ref="F254:H255"/>
    <mergeCell ref="C260:D260"/>
    <mergeCell ref="C279:D279"/>
    <mergeCell ref="E254:E255"/>
    <mergeCell ref="F62:H62"/>
    <mergeCell ref="F63:H63"/>
    <mergeCell ref="C233:D233"/>
    <mergeCell ref="C241:D241"/>
    <mergeCell ref="C249:D249"/>
    <mergeCell ref="C112:G112"/>
    <mergeCell ref="C129:D129"/>
    <mergeCell ref="C138:D138"/>
    <mergeCell ref="C186:D186"/>
    <mergeCell ref="C194:D194"/>
    <mergeCell ref="C3:H3"/>
    <mergeCell ref="C5:H5"/>
    <mergeCell ref="C6:H6"/>
    <mergeCell ref="I18:K18"/>
    <mergeCell ref="L18:N18"/>
    <mergeCell ref="C7:H7"/>
    <mergeCell ref="C8:H8"/>
    <mergeCell ref="F18:H18"/>
    <mergeCell ref="C10:H10"/>
    <mergeCell ref="I19:K19"/>
    <mergeCell ref="L19:N19"/>
    <mergeCell ref="C372:I372"/>
    <mergeCell ref="C373:C376"/>
    <mergeCell ref="E62:E63"/>
    <mergeCell ref="I254:K254"/>
    <mergeCell ref="L254:N254"/>
    <mergeCell ref="I255:K255"/>
    <mergeCell ref="L255:N255"/>
    <mergeCell ref="I62:K62"/>
    <mergeCell ref="L62:N62"/>
    <mergeCell ref="I63:K63"/>
    <mergeCell ref="L63:N63"/>
    <mergeCell ref="I302:K302"/>
    <mergeCell ref="L302:N302"/>
    <mergeCell ref="I303:K303"/>
    <mergeCell ref="L303:N303"/>
    <mergeCell ref="L356:N356"/>
    <mergeCell ref="C356:D356"/>
    <mergeCell ref="E356:G356"/>
    <mergeCell ref="I356:K356"/>
    <mergeCell ref="C332:D332"/>
    <mergeCell ref="C347:D347"/>
  </mergeCells>
  <phoneticPr fontId="12" type="noConversion"/>
  <printOptions horizontalCentered="1"/>
  <pageMargins left="0.23622047244094491" right="0.23622047244094491" top="0.74803149606299213" bottom="0.74803149606299213" header="0.31496062992125984" footer="0.31496062992125984"/>
  <pageSetup paperSize="9" scale="73" firstPageNumber="2" fitToHeight="0" orientation="landscape" r:id="rId1"/>
  <headerFooter alignWithMargins="0"/>
  <rowBreaks count="7" manualBreakCount="7">
    <brk id="15" max="15" man="1"/>
    <brk id="59" max="15" man="1"/>
    <brk id="111" max="15" man="1"/>
    <brk id="155" max="15" man="1"/>
    <brk id="251" max="15" man="1"/>
    <brk id="299" max="15" man="1"/>
    <brk id="353" max="1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7048E-3E95-4482-90C4-C85B4F4AD16C}">
  <sheetPr>
    <tabColor theme="4"/>
    <pageSetUpPr fitToPage="1"/>
  </sheetPr>
  <dimension ref="A1:L134"/>
  <sheetViews>
    <sheetView showGridLines="0" view="pageBreakPreview" zoomScaleNormal="115" zoomScaleSheetLayoutView="100" workbookViewId="0"/>
  </sheetViews>
  <sheetFormatPr defaultColWidth="9.1796875" defaultRowHeight="10" x14ac:dyDescent="0.2"/>
  <cols>
    <col min="1" max="1" width="4.81640625" style="389" customWidth="1"/>
    <col min="2" max="2" width="32.81640625" style="389" customWidth="1"/>
    <col min="3" max="3" width="8.81640625" style="389" customWidth="1"/>
    <col min="4" max="4" width="7.54296875" style="389" customWidth="1"/>
    <col min="5" max="5" width="9.453125" style="389" customWidth="1"/>
    <col min="6" max="6" width="8.81640625" style="389" customWidth="1"/>
    <col min="7" max="12" width="9.1796875" style="389"/>
    <col min="13" max="13" width="2.453125" style="389" customWidth="1"/>
    <col min="14" max="16384" width="9.1796875" style="389"/>
  </cols>
  <sheetData>
    <row r="1" spans="1:12" ht="12.75" customHeight="1" x14ac:dyDescent="0.3">
      <c r="A1" s="311"/>
      <c r="B1" s="502" t="s">
        <v>428</v>
      </c>
      <c r="C1" s="502"/>
      <c r="D1" s="502"/>
      <c r="E1" s="502"/>
      <c r="F1" s="502"/>
      <c r="G1" s="388"/>
    </row>
    <row r="2" spans="1:12" ht="12.75" customHeight="1" x14ac:dyDescent="0.3">
      <c r="A2" s="311"/>
      <c r="B2" s="422" t="str">
        <f>"For the ten years ended 30 June "&amp;'Cover Page'!AV2</f>
        <v>For the ten years ended 30 June 2033</v>
      </c>
      <c r="C2" s="379"/>
      <c r="D2" s="379"/>
      <c r="E2" s="379"/>
      <c r="F2" s="379"/>
      <c r="G2" s="312"/>
      <c r="H2" s="312"/>
      <c r="I2" s="312"/>
    </row>
    <row r="3" spans="1:12" ht="10.5" x14ac:dyDescent="0.25">
      <c r="A3" s="311"/>
      <c r="B3" s="499"/>
      <c r="C3" s="499"/>
      <c r="D3" s="499"/>
      <c r="E3" s="499"/>
      <c r="F3" s="499"/>
    </row>
    <row r="4" spans="1:12" ht="10.5" x14ac:dyDescent="0.25">
      <c r="A4" s="311"/>
      <c r="B4" s="423"/>
      <c r="C4" s="424" t="str">
        <f>'Cover Page'!AL2</f>
        <v>2023/24</v>
      </c>
      <c r="D4" s="424" t="str">
        <f>'Cover Page'!AM2</f>
        <v>2024/25</v>
      </c>
      <c r="E4" s="424" t="str">
        <f>'Cover Page'!AN2</f>
        <v>2025/26</v>
      </c>
      <c r="F4" s="424" t="str">
        <f>'Cover Page'!AO2</f>
        <v>2026/27</v>
      </c>
      <c r="G4" s="424" t="str">
        <f>'Cover Page'!AP2</f>
        <v>2027/28</v>
      </c>
      <c r="H4" s="424" t="str">
        <f>'Cover Page'!AQ2</f>
        <v>2028/29</v>
      </c>
      <c r="I4" s="424" t="str">
        <f>'Cover Page'!AR2</f>
        <v>2029/30</v>
      </c>
      <c r="J4" s="424" t="str">
        <f>'Cover Page'!AS2</f>
        <v>2030/31</v>
      </c>
      <c r="K4" s="424" t="str">
        <f>'Cover Page'!AT2</f>
        <v>2031/32</v>
      </c>
      <c r="L4" s="424" t="str">
        <f>'Cover Page'!AU2</f>
        <v>2032/33</v>
      </c>
    </row>
    <row r="5" spans="1:12" ht="10.5" x14ac:dyDescent="0.25">
      <c r="A5" s="311"/>
      <c r="B5" s="425"/>
      <c r="C5" s="426" t="s">
        <v>194</v>
      </c>
      <c r="D5" s="426" t="s">
        <v>194</v>
      </c>
      <c r="E5" s="426" t="s">
        <v>194</v>
      </c>
      <c r="F5" s="426" t="s">
        <v>194</v>
      </c>
      <c r="G5" s="426" t="s">
        <v>194</v>
      </c>
      <c r="H5" s="426" t="s">
        <v>194</v>
      </c>
      <c r="I5" s="426" t="s">
        <v>194</v>
      </c>
      <c r="J5" s="426" t="s">
        <v>194</v>
      </c>
      <c r="K5" s="426" t="s">
        <v>194</v>
      </c>
      <c r="L5" s="426" t="s">
        <v>194</v>
      </c>
    </row>
    <row r="6" spans="1:12" ht="10.5" x14ac:dyDescent="0.25">
      <c r="A6" s="311"/>
      <c r="B6" s="498" t="s">
        <v>314</v>
      </c>
      <c r="C6" s="498"/>
      <c r="D6" s="498"/>
      <c r="E6" s="498"/>
      <c r="F6" s="498"/>
    </row>
    <row r="7" spans="1:12" ht="10.5" x14ac:dyDescent="0.25">
      <c r="A7" s="311"/>
      <c r="B7" s="324" t="s">
        <v>315</v>
      </c>
      <c r="C7" s="323">
        <f>SUM(C8:C10)</f>
        <v>0</v>
      </c>
      <c r="D7" s="323">
        <f>SUM(D8:D10)</f>
        <v>0</v>
      </c>
      <c r="E7" s="323">
        <f>SUM(E8:E10)</f>
        <v>0</v>
      </c>
      <c r="F7" s="323">
        <f>SUM(F8:F10)</f>
        <v>0</v>
      </c>
      <c r="G7" s="323">
        <f t="shared" ref="G7:L7" si="0">SUM(G8:G10)</f>
        <v>0</v>
      </c>
      <c r="H7" s="323">
        <f t="shared" si="0"/>
        <v>0</v>
      </c>
      <c r="I7" s="313">
        <f t="shared" si="0"/>
        <v>0</v>
      </c>
      <c r="J7" s="313">
        <f t="shared" si="0"/>
        <v>0</v>
      </c>
      <c r="K7" s="313">
        <f t="shared" si="0"/>
        <v>0</v>
      </c>
      <c r="L7" s="313">
        <f t="shared" si="0"/>
        <v>0</v>
      </c>
    </row>
    <row r="8" spans="1:12" ht="10.5" x14ac:dyDescent="0.25">
      <c r="A8" s="311"/>
      <c r="B8" s="314" t="s">
        <v>390</v>
      </c>
      <c r="C8" s="323">
        <v>0</v>
      </c>
      <c r="D8" s="323">
        <v>0</v>
      </c>
      <c r="E8" s="323">
        <v>0</v>
      </c>
      <c r="F8" s="323">
        <v>0</v>
      </c>
      <c r="G8" s="323">
        <v>0</v>
      </c>
      <c r="H8" s="323">
        <v>0</v>
      </c>
      <c r="I8" s="313">
        <v>0</v>
      </c>
      <c r="J8" s="313">
        <v>0</v>
      </c>
      <c r="K8" s="313">
        <v>0</v>
      </c>
      <c r="L8" s="313">
        <v>0</v>
      </c>
    </row>
    <row r="9" spans="1:12" ht="10.5" x14ac:dyDescent="0.25">
      <c r="A9" s="311"/>
      <c r="B9" s="314" t="s">
        <v>391</v>
      </c>
      <c r="C9" s="323">
        <v>0</v>
      </c>
      <c r="D9" s="323">
        <v>0</v>
      </c>
      <c r="E9" s="323">
        <v>0</v>
      </c>
      <c r="F9" s="323">
        <v>0</v>
      </c>
      <c r="G9" s="323">
        <v>0</v>
      </c>
      <c r="H9" s="323">
        <v>0</v>
      </c>
      <c r="I9" s="313">
        <v>0</v>
      </c>
      <c r="J9" s="313">
        <v>0</v>
      </c>
      <c r="K9" s="313">
        <v>0</v>
      </c>
      <c r="L9" s="313">
        <v>0</v>
      </c>
    </row>
    <row r="10" spans="1:12" ht="10.5" x14ac:dyDescent="0.25">
      <c r="A10" s="311"/>
      <c r="B10" s="314" t="s">
        <v>392</v>
      </c>
      <c r="C10" s="323">
        <v>0</v>
      </c>
      <c r="D10" s="323">
        <v>0</v>
      </c>
      <c r="E10" s="323">
        <v>0</v>
      </c>
      <c r="F10" s="323">
        <v>0</v>
      </c>
      <c r="G10" s="323">
        <v>0</v>
      </c>
      <c r="H10" s="323">
        <v>0</v>
      </c>
      <c r="I10" s="313">
        <v>0</v>
      </c>
      <c r="J10" s="313">
        <v>0</v>
      </c>
      <c r="K10" s="313">
        <v>0</v>
      </c>
      <c r="L10" s="313">
        <v>0</v>
      </c>
    </row>
    <row r="11" spans="1:12" ht="10.5" x14ac:dyDescent="0.25">
      <c r="A11" s="311"/>
      <c r="B11" s="324" t="s">
        <v>316</v>
      </c>
      <c r="C11" s="323">
        <f>SUM(C12:C14)</f>
        <v>0</v>
      </c>
      <c r="D11" s="323">
        <f>SUM(D12:D14)</f>
        <v>0</v>
      </c>
      <c r="E11" s="323">
        <f>SUM(E12:E14)</f>
        <v>0</v>
      </c>
      <c r="F11" s="323">
        <f>SUM(F12:F14)</f>
        <v>0</v>
      </c>
      <c r="G11" s="323">
        <f t="shared" ref="G11:L11" si="1">SUM(G12:G14)</f>
        <v>0</v>
      </c>
      <c r="H11" s="323">
        <f t="shared" si="1"/>
        <v>0</v>
      </c>
      <c r="I11" s="313">
        <f t="shared" si="1"/>
        <v>0</v>
      </c>
      <c r="J11" s="313">
        <f t="shared" si="1"/>
        <v>0</v>
      </c>
      <c r="K11" s="313">
        <f t="shared" si="1"/>
        <v>0</v>
      </c>
      <c r="L11" s="313">
        <f t="shared" si="1"/>
        <v>0</v>
      </c>
    </row>
    <row r="12" spans="1:12" ht="10.5" x14ac:dyDescent="0.25">
      <c r="A12" s="311"/>
      <c r="B12" s="314" t="s">
        <v>390</v>
      </c>
      <c r="C12" s="323">
        <v>0</v>
      </c>
      <c r="D12" s="323">
        <v>0</v>
      </c>
      <c r="E12" s="323">
        <v>0</v>
      </c>
      <c r="F12" s="323">
        <v>0</v>
      </c>
      <c r="G12" s="323">
        <v>0</v>
      </c>
      <c r="H12" s="323">
        <v>0</v>
      </c>
      <c r="I12" s="313">
        <v>0</v>
      </c>
      <c r="J12" s="313">
        <v>0</v>
      </c>
      <c r="K12" s="313">
        <v>0</v>
      </c>
      <c r="L12" s="313">
        <v>0</v>
      </c>
    </row>
    <row r="13" spans="1:12" ht="10.5" x14ac:dyDescent="0.25">
      <c r="A13" s="311"/>
      <c r="B13" s="314" t="s">
        <v>391</v>
      </c>
      <c r="C13" s="323">
        <v>0</v>
      </c>
      <c r="D13" s="323">
        <v>0</v>
      </c>
      <c r="E13" s="323">
        <v>0</v>
      </c>
      <c r="F13" s="323">
        <v>0</v>
      </c>
      <c r="G13" s="323">
        <v>0</v>
      </c>
      <c r="H13" s="323">
        <v>0</v>
      </c>
      <c r="I13" s="313">
        <v>0</v>
      </c>
      <c r="J13" s="313">
        <v>0</v>
      </c>
      <c r="K13" s="313">
        <v>0</v>
      </c>
      <c r="L13" s="313">
        <v>0</v>
      </c>
    </row>
    <row r="14" spans="1:12" ht="10.5" x14ac:dyDescent="0.25">
      <c r="A14" s="311"/>
      <c r="B14" s="314" t="s">
        <v>392</v>
      </c>
      <c r="C14" s="323">
        <v>0</v>
      </c>
      <c r="D14" s="323">
        <v>0</v>
      </c>
      <c r="E14" s="323">
        <v>0</v>
      </c>
      <c r="F14" s="323">
        <v>0</v>
      </c>
      <c r="G14" s="323">
        <v>0</v>
      </c>
      <c r="H14" s="323">
        <v>0</v>
      </c>
      <c r="I14" s="313">
        <v>0</v>
      </c>
      <c r="J14" s="313">
        <v>0</v>
      </c>
      <c r="K14" s="313">
        <v>0</v>
      </c>
      <c r="L14" s="313">
        <v>0</v>
      </c>
    </row>
    <row r="15" spans="1:12" ht="10.5" x14ac:dyDescent="0.25">
      <c r="A15" s="311"/>
      <c r="B15" s="383" t="s">
        <v>317</v>
      </c>
      <c r="C15" s="315">
        <f>C11+C7</f>
        <v>0</v>
      </c>
      <c r="D15" s="315">
        <f>D11+D7</f>
        <v>0</v>
      </c>
      <c r="E15" s="315">
        <f>E11+E7</f>
        <v>0</v>
      </c>
      <c r="F15" s="315">
        <f>F11+F7</f>
        <v>0</v>
      </c>
      <c r="G15" s="315">
        <f t="shared" ref="G15:L15" si="2">G11+G7</f>
        <v>0</v>
      </c>
      <c r="H15" s="315">
        <f t="shared" si="2"/>
        <v>0</v>
      </c>
      <c r="I15" s="315">
        <f t="shared" si="2"/>
        <v>0</v>
      </c>
      <c r="J15" s="315">
        <f t="shared" si="2"/>
        <v>0</v>
      </c>
      <c r="K15" s="315">
        <f t="shared" si="2"/>
        <v>0</v>
      </c>
      <c r="L15" s="315">
        <f t="shared" si="2"/>
        <v>0</v>
      </c>
    </row>
    <row r="16" spans="1:12" ht="10.5" x14ac:dyDescent="0.25">
      <c r="A16" s="311"/>
      <c r="B16" s="498"/>
      <c r="C16" s="498"/>
      <c r="D16" s="498"/>
      <c r="E16" s="498"/>
      <c r="F16" s="498"/>
    </row>
    <row r="17" spans="1:12" ht="10.5" x14ac:dyDescent="0.25">
      <c r="A17" s="311"/>
      <c r="B17" s="498" t="s">
        <v>314</v>
      </c>
      <c r="C17" s="498"/>
      <c r="D17" s="498"/>
      <c r="E17" s="498"/>
      <c r="F17" s="498"/>
    </row>
    <row r="18" spans="1:12" ht="10.5" x14ac:dyDescent="0.25">
      <c r="A18" s="311"/>
      <c r="B18" s="324" t="s">
        <v>315</v>
      </c>
      <c r="C18" s="313">
        <f>SUM(C19:C21)</f>
        <v>0</v>
      </c>
      <c r="D18" s="313">
        <f>SUM(D19:D21)</f>
        <v>0</v>
      </c>
      <c r="E18" s="313">
        <f>SUM(E19:E21)</f>
        <v>0</v>
      </c>
      <c r="F18" s="313">
        <f>SUM(F19:F21)</f>
        <v>0</v>
      </c>
      <c r="G18" s="313">
        <f t="shared" ref="G18:L18" si="3">SUM(G19:G21)</f>
        <v>0</v>
      </c>
      <c r="H18" s="313">
        <f t="shared" si="3"/>
        <v>0</v>
      </c>
      <c r="I18" s="313">
        <f t="shared" si="3"/>
        <v>0</v>
      </c>
      <c r="J18" s="313">
        <f t="shared" si="3"/>
        <v>0</v>
      </c>
      <c r="K18" s="313">
        <f t="shared" si="3"/>
        <v>0</v>
      </c>
      <c r="L18" s="313">
        <f t="shared" si="3"/>
        <v>0</v>
      </c>
    </row>
    <row r="19" spans="1:12" ht="10.5" x14ac:dyDescent="0.25">
      <c r="A19" s="311"/>
      <c r="B19" s="314" t="s">
        <v>390</v>
      </c>
      <c r="C19" s="313">
        <v>0</v>
      </c>
      <c r="D19" s="313">
        <v>0</v>
      </c>
      <c r="E19" s="313">
        <v>0</v>
      </c>
      <c r="F19" s="313">
        <v>0</v>
      </c>
      <c r="G19" s="313">
        <v>0</v>
      </c>
      <c r="H19" s="313">
        <v>0</v>
      </c>
      <c r="I19" s="313">
        <v>0</v>
      </c>
      <c r="J19" s="313">
        <v>0</v>
      </c>
      <c r="K19" s="313">
        <v>0</v>
      </c>
      <c r="L19" s="313">
        <v>0</v>
      </c>
    </row>
    <row r="20" spans="1:12" ht="10.5" x14ac:dyDescent="0.25">
      <c r="A20" s="311"/>
      <c r="B20" s="314" t="s">
        <v>391</v>
      </c>
      <c r="C20" s="313">
        <v>0</v>
      </c>
      <c r="D20" s="313">
        <v>0</v>
      </c>
      <c r="E20" s="313">
        <v>0</v>
      </c>
      <c r="F20" s="313">
        <v>0</v>
      </c>
      <c r="G20" s="313">
        <v>0</v>
      </c>
      <c r="H20" s="313">
        <v>0</v>
      </c>
      <c r="I20" s="313">
        <v>0</v>
      </c>
      <c r="J20" s="313">
        <v>0</v>
      </c>
      <c r="K20" s="313">
        <v>0</v>
      </c>
      <c r="L20" s="313">
        <v>0</v>
      </c>
    </row>
    <row r="21" spans="1:12" ht="10.5" x14ac:dyDescent="0.25">
      <c r="A21" s="311"/>
      <c r="B21" s="314" t="s">
        <v>392</v>
      </c>
      <c r="C21" s="313">
        <v>0</v>
      </c>
      <c r="D21" s="313">
        <v>0</v>
      </c>
      <c r="E21" s="313">
        <v>0</v>
      </c>
      <c r="F21" s="313">
        <v>0</v>
      </c>
      <c r="G21" s="313">
        <v>0</v>
      </c>
      <c r="H21" s="313">
        <v>0</v>
      </c>
      <c r="I21" s="313">
        <v>0</v>
      </c>
      <c r="J21" s="313">
        <v>0</v>
      </c>
      <c r="K21" s="313">
        <v>0</v>
      </c>
      <c r="L21" s="313">
        <v>0</v>
      </c>
    </row>
    <row r="22" spans="1:12" ht="10.5" x14ac:dyDescent="0.25">
      <c r="A22" s="311"/>
      <c r="B22" s="324" t="s">
        <v>316</v>
      </c>
      <c r="C22" s="313">
        <f>SUM(C23:C25)</f>
        <v>0</v>
      </c>
      <c r="D22" s="313">
        <f>SUM(D23:D25)</f>
        <v>0</v>
      </c>
      <c r="E22" s="313">
        <f>SUM(E23:E25)</f>
        <v>0</v>
      </c>
      <c r="F22" s="313">
        <f>SUM(F23:F25)</f>
        <v>0</v>
      </c>
      <c r="G22" s="313">
        <f t="shared" ref="G22:L22" si="4">SUM(G23:G25)</f>
        <v>0</v>
      </c>
      <c r="H22" s="313">
        <f t="shared" si="4"/>
        <v>0</v>
      </c>
      <c r="I22" s="313">
        <f t="shared" si="4"/>
        <v>0</v>
      </c>
      <c r="J22" s="313">
        <f t="shared" si="4"/>
        <v>0</v>
      </c>
      <c r="K22" s="313">
        <f t="shared" si="4"/>
        <v>0</v>
      </c>
      <c r="L22" s="313">
        <f t="shared" si="4"/>
        <v>0</v>
      </c>
    </row>
    <row r="23" spans="1:12" ht="10.5" x14ac:dyDescent="0.25">
      <c r="A23" s="311"/>
      <c r="B23" s="314" t="s">
        <v>390</v>
      </c>
      <c r="C23" s="313">
        <v>0</v>
      </c>
      <c r="D23" s="313">
        <v>0</v>
      </c>
      <c r="E23" s="313">
        <v>0</v>
      </c>
      <c r="F23" s="313">
        <v>0</v>
      </c>
      <c r="G23" s="313">
        <v>0</v>
      </c>
      <c r="H23" s="313">
        <v>0</v>
      </c>
      <c r="I23" s="313">
        <v>0</v>
      </c>
      <c r="J23" s="313">
        <v>0</v>
      </c>
      <c r="K23" s="313">
        <v>0</v>
      </c>
      <c r="L23" s="313">
        <v>0</v>
      </c>
    </row>
    <row r="24" spans="1:12" ht="10.5" x14ac:dyDescent="0.25">
      <c r="A24" s="311"/>
      <c r="B24" s="314" t="s">
        <v>391</v>
      </c>
      <c r="C24" s="313">
        <v>0</v>
      </c>
      <c r="D24" s="313">
        <v>0</v>
      </c>
      <c r="E24" s="313">
        <v>0</v>
      </c>
      <c r="F24" s="313">
        <v>0</v>
      </c>
      <c r="G24" s="313">
        <v>0</v>
      </c>
      <c r="H24" s="313">
        <v>0</v>
      </c>
      <c r="I24" s="313">
        <v>0</v>
      </c>
      <c r="J24" s="313">
        <v>0</v>
      </c>
      <c r="K24" s="313">
        <v>0</v>
      </c>
      <c r="L24" s="313">
        <v>0</v>
      </c>
    </row>
    <row r="25" spans="1:12" ht="10.5" x14ac:dyDescent="0.25">
      <c r="A25" s="311"/>
      <c r="B25" s="314" t="s">
        <v>392</v>
      </c>
      <c r="C25" s="313">
        <v>0</v>
      </c>
      <c r="D25" s="313">
        <v>0</v>
      </c>
      <c r="E25" s="313">
        <v>0</v>
      </c>
      <c r="F25" s="313">
        <v>0</v>
      </c>
      <c r="G25" s="313">
        <v>0</v>
      </c>
      <c r="H25" s="313">
        <v>0</v>
      </c>
      <c r="I25" s="313">
        <v>0</v>
      </c>
      <c r="J25" s="313">
        <v>0</v>
      </c>
      <c r="K25" s="313">
        <v>0</v>
      </c>
      <c r="L25" s="313">
        <v>0</v>
      </c>
    </row>
    <row r="26" spans="1:12" ht="10.5" x14ac:dyDescent="0.25">
      <c r="A26" s="311"/>
      <c r="B26" s="383" t="s">
        <v>317</v>
      </c>
      <c r="C26" s="315">
        <f>C22+C18</f>
        <v>0</v>
      </c>
      <c r="D26" s="315">
        <f>D22+D18</f>
        <v>0</v>
      </c>
      <c r="E26" s="315">
        <f>E22+E18</f>
        <v>0</v>
      </c>
      <c r="F26" s="315">
        <f>F22+F18</f>
        <v>0</v>
      </c>
      <c r="G26" s="315">
        <f t="shared" ref="G26:L26" si="5">G22+G18</f>
        <v>0</v>
      </c>
      <c r="H26" s="315">
        <f t="shared" si="5"/>
        <v>0</v>
      </c>
      <c r="I26" s="315">
        <f t="shared" si="5"/>
        <v>0</v>
      </c>
      <c r="J26" s="315">
        <f t="shared" si="5"/>
        <v>0</v>
      </c>
      <c r="K26" s="315">
        <f t="shared" si="5"/>
        <v>0</v>
      </c>
      <c r="L26" s="315">
        <f t="shared" si="5"/>
        <v>0</v>
      </c>
    </row>
    <row r="27" spans="1:12" ht="10.5" x14ac:dyDescent="0.25">
      <c r="A27" s="311"/>
      <c r="B27" s="499"/>
      <c r="C27" s="499"/>
      <c r="D27" s="499"/>
      <c r="E27" s="499"/>
      <c r="F27" s="499"/>
    </row>
    <row r="28" spans="1:12" ht="10.5" x14ac:dyDescent="0.25">
      <c r="A28" s="311"/>
      <c r="B28" s="498" t="s">
        <v>314</v>
      </c>
      <c r="C28" s="498"/>
      <c r="D28" s="498"/>
      <c r="E28" s="498"/>
      <c r="F28" s="498"/>
    </row>
    <row r="29" spans="1:12" ht="10.5" x14ac:dyDescent="0.25">
      <c r="A29" s="311"/>
      <c r="B29" s="324" t="s">
        <v>315</v>
      </c>
      <c r="C29" s="313">
        <f>SUM(C30:C32)</f>
        <v>0</v>
      </c>
      <c r="D29" s="313">
        <f>SUM(D30:D32)</f>
        <v>0</v>
      </c>
      <c r="E29" s="313">
        <f>SUM(E30:E32)</f>
        <v>0</v>
      </c>
      <c r="F29" s="313">
        <f>SUM(F30:F32)</f>
        <v>0</v>
      </c>
      <c r="G29" s="313">
        <f t="shared" ref="G29:L29" si="6">SUM(G30:G32)</f>
        <v>0</v>
      </c>
      <c r="H29" s="313">
        <f t="shared" si="6"/>
        <v>0</v>
      </c>
      <c r="I29" s="313">
        <f t="shared" si="6"/>
        <v>0</v>
      </c>
      <c r="J29" s="313">
        <f t="shared" si="6"/>
        <v>0</v>
      </c>
      <c r="K29" s="313">
        <f t="shared" si="6"/>
        <v>0</v>
      </c>
      <c r="L29" s="313">
        <f t="shared" si="6"/>
        <v>0</v>
      </c>
    </row>
    <row r="30" spans="1:12" ht="10.5" x14ac:dyDescent="0.25">
      <c r="A30" s="311"/>
      <c r="B30" s="314" t="s">
        <v>390</v>
      </c>
      <c r="C30" s="313">
        <v>0</v>
      </c>
      <c r="D30" s="313">
        <v>0</v>
      </c>
      <c r="E30" s="313">
        <v>0</v>
      </c>
      <c r="F30" s="313">
        <v>0</v>
      </c>
      <c r="G30" s="313">
        <v>0</v>
      </c>
      <c r="H30" s="313">
        <v>0</v>
      </c>
      <c r="I30" s="313">
        <v>0</v>
      </c>
      <c r="J30" s="313">
        <v>0</v>
      </c>
      <c r="K30" s="313">
        <v>0</v>
      </c>
      <c r="L30" s="313">
        <v>0</v>
      </c>
    </row>
    <row r="31" spans="1:12" ht="10.5" x14ac:dyDescent="0.25">
      <c r="A31" s="311"/>
      <c r="B31" s="314" t="s">
        <v>391</v>
      </c>
      <c r="C31" s="313">
        <v>0</v>
      </c>
      <c r="D31" s="313">
        <v>0</v>
      </c>
      <c r="E31" s="313">
        <v>0</v>
      </c>
      <c r="F31" s="313">
        <v>0</v>
      </c>
      <c r="G31" s="313">
        <v>0</v>
      </c>
      <c r="H31" s="313">
        <v>0</v>
      </c>
      <c r="I31" s="313">
        <v>0</v>
      </c>
      <c r="J31" s="313">
        <v>0</v>
      </c>
      <c r="K31" s="313">
        <v>0</v>
      </c>
      <c r="L31" s="313">
        <v>0</v>
      </c>
    </row>
    <row r="32" spans="1:12" ht="10.5" x14ac:dyDescent="0.25">
      <c r="A32" s="311"/>
      <c r="B32" s="314" t="s">
        <v>392</v>
      </c>
      <c r="C32" s="313">
        <v>0</v>
      </c>
      <c r="D32" s="313">
        <v>0</v>
      </c>
      <c r="E32" s="313">
        <v>0</v>
      </c>
      <c r="F32" s="313">
        <v>0</v>
      </c>
      <c r="G32" s="313">
        <v>0</v>
      </c>
      <c r="H32" s="313">
        <v>0</v>
      </c>
      <c r="I32" s="313">
        <v>0</v>
      </c>
      <c r="J32" s="313">
        <v>0</v>
      </c>
      <c r="K32" s="313">
        <v>0</v>
      </c>
      <c r="L32" s="313">
        <v>0</v>
      </c>
    </row>
    <row r="33" spans="1:12" ht="10.5" x14ac:dyDescent="0.25">
      <c r="A33" s="311"/>
      <c r="B33" s="324" t="s">
        <v>316</v>
      </c>
      <c r="C33" s="313">
        <f>SUM(C34:C36)</f>
        <v>0</v>
      </c>
      <c r="D33" s="313">
        <f>SUM(D34:D36)</f>
        <v>0</v>
      </c>
      <c r="E33" s="313">
        <f>SUM(E34:E36)</f>
        <v>0</v>
      </c>
      <c r="F33" s="313">
        <f>SUM(F34:F36)</f>
        <v>0</v>
      </c>
      <c r="G33" s="313">
        <f t="shared" ref="G33:L33" si="7">SUM(G34:G36)</f>
        <v>0</v>
      </c>
      <c r="H33" s="313">
        <f t="shared" si="7"/>
        <v>0</v>
      </c>
      <c r="I33" s="313">
        <f t="shared" si="7"/>
        <v>0</v>
      </c>
      <c r="J33" s="313">
        <f t="shared" si="7"/>
        <v>0</v>
      </c>
      <c r="K33" s="313">
        <f t="shared" si="7"/>
        <v>0</v>
      </c>
      <c r="L33" s="313">
        <f t="shared" si="7"/>
        <v>0</v>
      </c>
    </row>
    <row r="34" spans="1:12" ht="10.5" x14ac:dyDescent="0.25">
      <c r="A34" s="311"/>
      <c r="B34" s="314" t="s">
        <v>390</v>
      </c>
      <c r="C34" s="313">
        <v>0</v>
      </c>
      <c r="D34" s="313">
        <v>0</v>
      </c>
      <c r="E34" s="313">
        <v>0</v>
      </c>
      <c r="F34" s="313">
        <v>0</v>
      </c>
      <c r="G34" s="313">
        <v>0</v>
      </c>
      <c r="H34" s="313">
        <v>0</v>
      </c>
      <c r="I34" s="313">
        <v>0</v>
      </c>
      <c r="J34" s="313">
        <v>0</v>
      </c>
      <c r="K34" s="313">
        <v>0</v>
      </c>
      <c r="L34" s="313">
        <v>0</v>
      </c>
    </row>
    <row r="35" spans="1:12" ht="10.5" x14ac:dyDescent="0.25">
      <c r="A35" s="311"/>
      <c r="B35" s="314" t="s">
        <v>391</v>
      </c>
      <c r="C35" s="313">
        <v>0</v>
      </c>
      <c r="D35" s="313">
        <v>0</v>
      </c>
      <c r="E35" s="313">
        <v>0</v>
      </c>
      <c r="F35" s="313">
        <v>0</v>
      </c>
      <c r="G35" s="313">
        <v>0</v>
      </c>
      <c r="H35" s="313">
        <v>0</v>
      </c>
      <c r="I35" s="313">
        <v>0</v>
      </c>
      <c r="J35" s="313">
        <v>0</v>
      </c>
      <c r="K35" s="313">
        <v>0</v>
      </c>
      <c r="L35" s="313">
        <v>0</v>
      </c>
    </row>
    <row r="36" spans="1:12" ht="10.5" x14ac:dyDescent="0.25">
      <c r="A36" s="311"/>
      <c r="B36" s="314" t="s">
        <v>392</v>
      </c>
      <c r="C36" s="313">
        <v>0</v>
      </c>
      <c r="D36" s="313">
        <v>0</v>
      </c>
      <c r="E36" s="313">
        <v>0</v>
      </c>
      <c r="F36" s="313">
        <v>0</v>
      </c>
      <c r="G36" s="313">
        <v>0</v>
      </c>
      <c r="H36" s="313">
        <v>0</v>
      </c>
      <c r="I36" s="313">
        <v>0</v>
      </c>
      <c r="J36" s="313">
        <v>0</v>
      </c>
      <c r="K36" s="313">
        <v>0</v>
      </c>
      <c r="L36" s="313">
        <v>0</v>
      </c>
    </row>
    <row r="37" spans="1:12" ht="10.5" x14ac:dyDescent="0.25">
      <c r="A37" s="311"/>
      <c r="B37" s="383" t="s">
        <v>317</v>
      </c>
      <c r="C37" s="315">
        <f>C33+C29</f>
        <v>0</v>
      </c>
      <c r="D37" s="315">
        <f>D33+D29</f>
        <v>0</v>
      </c>
      <c r="E37" s="315">
        <f>E33+E29</f>
        <v>0</v>
      </c>
      <c r="F37" s="315">
        <f>F33+F29</f>
        <v>0</v>
      </c>
      <c r="G37" s="315">
        <f t="shared" ref="G37:L37" si="8">G33+G29</f>
        <v>0</v>
      </c>
      <c r="H37" s="315">
        <f t="shared" si="8"/>
        <v>0</v>
      </c>
      <c r="I37" s="315">
        <f t="shared" si="8"/>
        <v>0</v>
      </c>
      <c r="J37" s="315">
        <f t="shared" si="8"/>
        <v>0</v>
      </c>
      <c r="K37" s="315">
        <f t="shared" si="8"/>
        <v>0</v>
      </c>
      <c r="L37" s="315">
        <f t="shared" si="8"/>
        <v>0</v>
      </c>
    </row>
    <row r="38" spans="1:12" ht="10.5" x14ac:dyDescent="0.25">
      <c r="A38" s="311"/>
      <c r="B38" s="499"/>
      <c r="C38" s="499"/>
      <c r="D38" s="499"/>
      <c r="E38" s="499"/>
      <c r="F38" s="499"/>
    </row>
    <row r="39" spans="1:12" ht="10.5" x14ac:dyDescent="0.25">
      <c r="A39" s="311"/>
      <c r="B39" s="498" t="s">
        <v>314</v>
      </c>
      <c r="C39" s="498"/>
      <c r="D39" s="498"/>
      <c r="E39" s="498"/>
      <c r="F39" s="498"/>
    </row>
    <row r="40" spans="1:12" ht="10.5" x14ac:dyDescent="0.25">
      <c r="A40" s="311"/>
      <c r="B40" s="324" t="s">
        <v>315</v>
      </c>
      <c r="C40" s="313">
        <f>SUM(C41:C43)</f>
        <v>0</v>
      </c>
      <c r="D40" s="313">
        <f>SUM(D41:D43)</f>
        <v>0</v>
      </c>
      <c r="E40" s="313">
        <f>SUM(E41:E43)</f>
        <v>0</v>
      </c>
      <c r="F40" s="313">
        <f>SUM(F41:F43)</f>
        <v>0</v>
      </c>
      <c r="G40" s="313">
        <f t="shared" ref="G40:L40" si="9">SUM(G41:G43)</f>
        <v>0</v>
      </c>
      <c r="H40" s="313">
        <f t="shared" si="9"/>
        <v>0</v>
      </c>
      <c r="I40" s="313">
        <f t="shared" si="9"/>
        <v>0</v>
      </c>
      <c r="J40" s="313">
        <f t="shared" si="9"/>
        <v>0</v>
      </c>
      <c r="K40" s="313">
        <f t="shared" si="9"/>
        <v>0</v>
      </c>
      <c r="L40" s="313">
        <f t="shared" si="9"/>
        <v>0</v>
      </c>
    </row>
    <row r="41" spans="1:12" ht="10.5" x14ac:dyDescent="0.25">
      <c r="A41" s="311"/>
      <c r="B41" s="314" t="s">
        <v>390</v>
      </c>
      <c r="C41" s="313">
        <v>0</v>
      </c>
      <c r="D41" s="313">
        <v>0</v>
      </c>
      <c r="E41" s="313">
        <v>0</v>
      </c>
      <c r="F41" s="313">
        <v>0</v>
      </c>
      <c r="G41" s="313">
        <v>0</v>
      </c>
      <c r="H41" s="313">
        <v>0</v>
      </c>
      <c r="I41" s="313">
        <v>0</v>
      </c>
      <c r="J41" s="313">
        <v>0</v>
      </c>
      <c r="K41" s="313">
        <v>0</v>
      </c>
      <c r="L41" s="313">
        <v>0</v>
      </c>
    </row>
    <row r="42" spans="1:12" ht="10.5" x14ac:dyDescent="0.25">
      <c r="A42" s="311"/>
      <c r="B42" s="314" t="s">
        <v>391</v>
      </c>
      <c r="C42" s="313">
        <v>0</v>
      </c>
      <c r="D42" s="313">
        <v>0</v>
      </c>
      <c r="E42" s="313">
        <v>0</v>
      </c>
      <c r="F42" s="313">
        <v>0</v>
      </c>
      <c r="G42" s="313">
        <v>0</v>
      </c>
      <c r="H42" s="313">
        <v>0</v>
      </c>
      <c r="I42" s="313">
        <v>0</v>
      </c>
      <c r="J42" s="313">
        <v>0</v>
      </c>
      <c r="K42" s="313">
        <v>0</v>
      </c>
      <c r="L42" s="313">
        <v>0</v>
      </c>
    </row>
    <row r="43" spans="1:12" ht="10.5" x14ac:dyDescent="0.25">
      <c r="A43" s="311"/>
      <c r="B43" s="314" t="s">
        <v>392</v>
      </c>
      <c r="C43" s="313">
        <v>0</v>
      </c>
      <c r="D43" s="313">
        <v>0</v>
      </c>
      <c r="E43" s="313">
        <v>0</v>
      </c>
      <c r="F43" s="313">
        <v>0</v>
      </c>
      <c r="G43" s="313">
        <v>0</v>
      </c>
      <c r="H43" s="313">
        <v>0</v>
      </c>
      <c r="I43" s="313">
        <v>0</v>
      </c>
      <c r="J43" s="313">
        <v>0</v>
      </c>
      <c r="K43" s="313">
        <v>0</v>
      </c>
      <c r="L43" s="313">
        <v>0</v>
      </c>
    </row>
    <row r="44" spans="1:12" ht="10.5" x14ac:dyDescent="0.25">
      <c r="A44" s="311"/>
      <c r="B44" s="324" t="s">
        <v>316</v>
      </c>
      <c r="C44" s="313">
        <f>SUM(C45:C47)</f>
        <v>0</v>
      </c>
      <c r="D44" s="313">
        <f>SUM(D45:D47)</f>
        <v>0</v>
      </c>
      <c r="E44" s="313">
        <f>SUM(E45:E47)</f>
        <v>0</v>
      </c>
      <c r="F44" s="313">
        <f>SUM(F45:F47)</f>
        <v>0</v>
      </c>
      <c r="G44" s="313">
        <f t="shared" ref="G44:L44" si="10">SUM(G45:G47)</f>
        <v>0</v>
      </c>
      <c r="H44" s="313">
        <f t="shared" si="10"/>
        <v>0</v>
      </c>
      <c r="I44" s="313">
        <f t="shared" si="10"/>
        <v>0</v>
      </c>
      <c r="J44" s="313">
        <f t="shared" si="10"/>
        <v>0</v>
      </c>
      <c r="K44" s="313">
        <f t="shared" si="10"/>
        <v>0</v>
      </c>
      <c r="L44" s="313">
        <f t="shared" si="10"/>
        <v>0</v>
      </c>
    </row>
    <row r="45" spans="1:12" ht="10.5" x14ac:dyDescent="0.25">
      <c r="A45" s="311"/>
      <c r="B45" s="314" t="s">
        <v>390</v>
      </c>
      <c r="C45" s="313">
        <v>0</v>
      </c>
      <c r="D45" s="313">
        <v>0</v>
      </c>
      <c r="E45" s="313">
        <v>0</v>
      </c>
      <c r="F45" s="313">
        <v>0</v>
      </c>
      <c r="G45" s="313">
        <v>0</v>
      </c>
      <c r="H45" s="313">
        <v>0</v>
      </c>
      <c r="I45" s="313">
        <v>0</v>
      </c>
      <c r="J45" s="313">
        <v>0</v>
      </c>
      <c r="K45" s="313">
        <v>0</v>
      </c>
      <c r="L45" s="313">
        <v>0</v>
      </c>
    </row>
    <row r="46" spans="1:12" ht="10.5" x14ac:dyDescent="0.25">
      <c r="A46" s="311"/>
      <c r="B46" s="314" t="s">
        <v>391</v>
      </c>
      <c r="C46" s="313">
        <v>0</v>
      </c>
      <c r="D46" s="313">
        <v>0</v>
      </c>
      <c r="E46" s="313">
        <v>0</v>
      </c>
      <c r="F46" s="313">
        <v>0</v>
      </c>
      <c r="G46" s="313">
        <v>0</v>
      </c>
      <c r="H46" s="313">
        <v>0</v>
      </c>
      <c r="I46" s="313">
        <v>0</v>
      </c>
      <c r="J46" s="313">
        <v>0</v>
      </c>
      <c r="K46" s="313">
        <v>0</v>
      </c>
      <c r="L46" s="313">
        <v>0</v>
      </c>
    </row>
    <row r="47" spans="1:12" ht="10.5" x14ac:dyDescent="0.25">
      <c r="A47" s="311"/>
      <c r="B47" s="314" t="s">
        <v>392</v>
      </c>
      <c r="C47" s="313">
        <v>0</v>
      </c>
      <c r="D47" s="313">
        <v>0</v>
      </c>
      <c r="E47" s="313">
        <v>0</v>
      </c>
      <c r="F47" s="313">
        <v>0</v>
      </c>
      <c r="G47" s="313">
        <v>0</v>
      </c>
      <c r="H47" s="313">
        <v>0</v>
      </c>
      <c r="I47" s="313">
        <v>0</v>
      </c>
      <c r="J47" s="313">
        <v>0</v>
      </c>
      <c r="K47" s="313">
        <v>0</v>
      </c>
      <c r="L47" s="313">
        <v>0</v>
      </c>
    </row>
    <row r="48" spans="1:12" ht="10.5" x14ac:dyDescent="0.25">
      <c r="A48" s="311"/>
      <c r="B48" s="383" t="s">
        <v>317</v>
      </c>
      <c r="C48" s="315">
        <f>C44+C40</f>
        <v>0</v>
      </c>
      <c r="D48" s="315">
        <f>D44+D40</f>
        <v>0</v>
      </c>
      <c r="E48" s="315">
        <f>E44+E40</f>
        <v>0</v>
      </c>
      <c r="F48" s="315">
        <f>F44+F40</f>
        <v>0</v>
      </c>
      <c r="G48" s="315">
        <f t="shared" ref="G48:L48" si="11">G44+G40</f>
        <v>0</v>
      </c>
      <c r="H48" s="315">
        <f t="shared" si="11"/>
        <v>0</v>
      </c>
      <c r="I48" s="315">
        <f t="shared" si="11"/>
        <v>0</v>
      </c>
      <c r="J48" s="315">
        <f t="shared" si="11"/>
        <v>0</v>
      </c>
      <c r="K48" s="315">
        <f t="shared" si="11"/>
        <v>0</v>
      </c>
      <c r="L48" s="315">
        <f t="shared" si="11"/>
        <v>0</v>
      </c>
    </row>
    <row r="49" spans="1:12" ht="10.5" x14ac:dyDescent="0.25">
      <c r="A49" s="311"/>
      <c r="B49" s="499"/>
      <c r="C49" s="499"/>
      <c r="D49" s="499"/>
      <c r="E49" s="499"/>
      <c r="F49" s="499"/>
    </row>
    <row r="50" spans="1:12" ht="10.5" x14ac:dyDescent="0.25">
      <c r="A50" s="311"/>
      <c r="B50" s="498" t="s">
        <v>314</v>
      </c>
      <c r="C50" s="498"/>
      <c r="D50" s="498"/>
      <c r="E50" s="498"/>
      <c r="F50" s="498"/>
    </row>
    <row r="51" spans="1:12" ht="10.5" x14ac:dyDescent="0.25">
      <c r="A51" s="311"/>
      <c r="B51" s="324" t="s">
        <v>315</v>
      </c>
      <c r="C51" s="313">
        <f>SUM(C52:C54)</f>
        <v>0</v>
      </c>
      <c r="D51" s="313">
        <f>SUM(D52:D54)</f>
        <v>0</v>
      </c>
      <c r="E51" s="313">
        <f>SUM(E52:E54)</f>
        <v>0</v>
      </c>
      <c r="F51" s="313">
        <f>SUM(F52:F54)</f>
        <v>0</v>
      </c>
      <c r="G51" s="313">
        <f t="shared" ref="G51:L51" si="12">SUM(G52:G54)</f>
        <v>0</v>
      </c>
      <c r="H51" s="313">
        <f t="shared" si="12"/>
        <v>0</v>
      </c>
      <c r="I51" s="313">
        <f t="shared" si="12"/>
        <v>0</v>
      </c>
      <c r="J51" s="313">
        <f t="shared" si="12"/>
        <v>0</v>
      </c>
      <c r="K51" s="313">
        <f t="shared" si="12"/>
        <v>0</v>
      </c>
      <c r="L51" s="313">
        <f t="shared" si="12"/>
        <v>0</v>
      </c>
    </row>
    <row r="52" spans="1:12" ht="10.5" x14ac:dyDescent="0.25">
      <c r="A52" s="311"/>
      <c r="B52" s="314" t="s">
        <v>390</v>
      </c>
      <c r="C52" s="313">
        <v>0</v>
      </c>
      <c r="D52" s="313">
        <v>0</v>
      </c>
      <c r="E52" s="313">
        <v>0</v>
      </c>
      <c r="F52" s="313">
        <v>0</v>
      </c>
      <c r="G52" s="313">
        <v>0</v>
      </c>
      <c r="H52" s="313">
        <v>0</v>
      </c>
      <c r="I52" s="313">
        <v>0</v>
      </c>
      <c r="J52" s="313">
        <v>0</v>
      </c>
      <c r="K52" s="313">
        <v>0</v>
      </c>
      <c r="L52" s="313">
        <v>0</v>
      </c>
    </row>
    <row r="53" spans="1:12" ht="10.5" x14ac:dyDescent="0.25">
      <c r="A53" s="311"/>
      <c r="B53" s="314" t="s">
        <v>391</v>
      </c>
      <c r="C53" s="313">
        <v>0</v>
      </c>
      <c r="D53" s="313">
        <v>0</v>
      </c>
      <c r="E53" s="313">
        <v>0</v>
      </c>
      <c r="F53" s="313">
        <v>0</v>
      </c>
      <c r="G53" s="313">
        <v>0</v>
      </c>
      <c r="H53" s="313">
        <v>0</v>
      </c>
      <c r="I53" s="313">
        <v>0</v>
      </c>
      <c r="J53" s="313">
        <v>0</v>
      </c>
      <c r="K53" s="313">
        <v>0</v>
      </c>
      <c r="L53" s="313">
        <v>0</v>
      </c>
    </row>
    <row r="54" spans="1:12" ht="10.5" x14ac:dyDescent="0.25">
      <c r="A54" s="311"/>
      <c r="B54" s="314" t="s">
        <v>392</v>
      </c>
      <c r="C54" s="313">
        <v>0</v>
      </c>
      <c r="D54" s="313">
        <v>0</v>
      </c>
      <c r="E54" s="313">
        <v>0</v>
      </c>
      <c r="F54" s="313">
        <v>0</v>
      </c>
      <c r="G54" s="313">
        <v>0</v>
      </c>
      <c r="H54" s="313">
        <v>0</v>
      </c>
      <c r="I54" s="313">
        <v>0</v>
      </c>
      <c r="J54" s="313">
        <v>0</v>
      </c>
      <c r="K54" s="313">
        <v>0</v>
      </c>
      <c r="L54" s="313">
        <v>0</v>
      </c>
    </row>
    <row r="55" spans="1:12" ht="10.5" x14ac:dyDescent="0.25">
      <c r="A55" s="311"/>
      <c r="B55" s="324" t="s">
        <v>316</v>
      </c>
      <c r="C55" s="313">
        <f>SUM(C56:C58)</f>
        <v>0</v>
      </c>
      <c r="D55" s="313">
        <f>SUM(D56:D58)</f>
        <v>0</v>
      </c>
      <c r="E55" s="313">
        <f>SUM(E56:E58)</f>
        <v>0</v>
      </c>
      <c r="F55" s="313">
        <f>SUM(F56:F58)</f>
        <v>0</v>
      </c>
      <c r="G55" s="313">
        <f t="shared" ref="G55:L55" si="13">SUM(G56:G58)</f>
        <v>0</v>
      </c>
      <c r="H55" s="313">
        <f t="shared" si="13"/>
        <v>0</v>
      </c>
      <c r="I55" s="313">
        <f t="shared" si="13"/>
        <v>0</v>
      </c>
      <c r="J55" s="313">
        <f t="shared" si="13"/>
        <v>0</v>
      </c>
      <c r="K55" s="313">
        <f t="shared" si="13"/>
        <v>0</v>
      </c>
      <c r="L55" s="313">
        <f t="shared" si="13"/>
        <v>0</v>
      </c>
    </row>
    <row r="56" spans="1:12" ht="10.5" x14ac:dyDescent="0.25">
      <c r="A56" s="311"/>
      <c r="B56" s="314" t="s">
        <v>390</v>
      </c>
      <c r="C56" s="313">
        <v>0</v>
      </c>
      <c r="D56" s="313">
        <v>0</v>
      </c>
      <c r="E56" s="313">
        <v>0</v>
      </c>
      <c r="F56" s="313">
        <v>0</v>
      </c>
      <c r="G56" s="313">
        <v>0</v>
      </c>
      <c r="H56" s="313">
        <v>0</v>
      </c>
      <c r="I56" s="313">
        <v>0</v>
      </c>
      <c r="J56" s="313">
        <v>0</v>
      </c>
      <c r="K56" s="313">
        <v>0</v>
      </c>
      <c r="L56" s="313">
        <v>0</v>
      </c>
    </row>
    <row r="57" spans="1:12" ht="10.5" x14ac:dyDescent="0.25">
      <c r="A57" s="311"/>
      <c r="B57" s="314" t="s">
        <v>391</v>
      </c>
      <c r="C57" s="313">
        <v>0</v>
      </c>
      <c r="D57" s="313">
        <v>0</v>
      </c>
      <c r="E57" s="313">
        <v>0</v>
      </c>
      <c r="F57" s="313">
        <v>0</v>
      </c>
      <c r="G57" s="313">
        <v>0</v>
      </c>
      <c r="H57" s="313">
        <v>0</v>
      </c>
      <c r="I57" s="313">
        <v>0</v>
      </c>
      <c r="J57" s="313">
        <v>0</v>
      </c>
      <c r="K57" s="313">
        <v>0</v>
      </c>
      <c r="L57" s="313">
        <v>0</v>
      </c>
    </row>
    <row r="58" spans="1:12" ht="10.5" x14ac:dyDescent="0.25">
      <c r="A58" s="311"/>
      <c r="B58" s="314" t="s">
        <v>392</v>
      </c>
      <c r="C58" s="313">
        <v>0</v>
      </c>
      <c r="D58" s="313">
        <v>0</v>
      </c>
      <c r="E58" s="313">
        <v>0</v>
      </c>
      <c r="F58" s="313">
        <v>0</v>
      </c>
      <c r="G58" s="313">
        <v>0</v>
      </c>
      <c r="H58" s="313">
        <v>0</v>
      </c>
      <c r="I58" s="313">
        <v>0</v>
      </c>
      <c r="J58" s="313">
        <v>0</v>
      </c>
      <c r="K58" s="313">
        <v>0</v>
      </c>
      <c r="L58" s="313">
        <v>0</v>
      </c>
    </row>
    <row r="59" spans="1:12" ht="10.5" x14ac:dyDescent="0.25">
      <c r="A59" s="311"/>
      <c r="B59" s="383" t="s">
        <v>317</v>
      </c>
      <c r="C59" s="315">
        <f>C55+C51</f>
        <v>0</v>
      </c>
      <c r="D59" s="315">
        <f>D55+D51</f>
        <v>0</v>
      </c>
      <c r="E59" s="315">
        <f>E55+E51</f>
        <v>0</v>
      </c>
      <c r="F59" s="315">
        <f>F55+F51</f>
        <v>0</v>
      </c>
      <c r="G59" s="315">
        <f t="shared" ref="G59:L59" si="14">G55+G51</f>
        <v>0</v>
      </c>
      <c r="H59" s="315">
        <f t="shared" si="14"/>
        <v>0</v>
      </c>
      <c r="I59" s="315">
        <f t="shared" si="14"/>
        <v>0</v>
      </c>
      <c r="J59" s="315">
        <f t="shared" si="14"/>
        <v>0</v>
      </c>
      <c r="K59" s="315">
        <f t="shared" si="14"/>
        <v>0</v>
      </c>
      <c r="L59" s="315">
        <f t="shared" si="14"/>
        <v>0</v>
      </c>
    </row>
    <row r="60" spans="1:12" ht="10.5" x14ac:dyDescent="0.25">
      <c r="A60" s="311"/>
      <c r="B60" s="383" t="s">
        <v>309</v>
      </c>
      <c r="C60" s="313">
        <v>0</v>
      </c>
      <c r="D60" s="313">
        <v>0</v>
      </c>
      <c r="E60" s="313">
        <v>0</v>
      </c>
      <c r="F60" s="313">
        <v>0</v>
      </c>
      <c r="G60" s="313">
        <v>0</v>
      </c>
      <c r="H60" s="313">
        <v>0</v>
      </c>
      <c r="I60" s="313">
        <v>0</v>
      </c>
      <c r="J60" s="313">
        <v>0</v>
      </c>
      <c r="K60" s="313">
        <v>0</v>
      </c>
      <c r="L60" s="313">
        <v>0</v>
      </c>
    </row>
    <row r="61" spans="1:12" ht="10.5" x14ac:dyDescent="0.25">
      <c r="A61" s="311"/>
      <c r="B61" s="383" t="s">
        <v>187</v>
      </c>
      <c r="C61" s="316">
        <f>C59+C48+C37+C26+C15+C60</f>
        <v>0</v>
      </c>
      <c r="D61" s="316">
        <f t="shared" ref="D61:L61" si="15">D59+D48+D37+D26+D15+D60</f>
        <v>0</v>
      </c>
      <c r="E61" s="316">
        <f t="shared" si="15"/>
        <v>0</v>
      </c>
      <c r="F61" s="316">
        <f t="shared" si="15"/>
        <v>0</v>
      </c>
      <c r="G61" s="316">
        <f t="shared" si="15"/>
        <v>0</v>
      </c>
      <c r="H61" s="316">
        <f t="shared" si="15"/>
        <v>0</v>
      </c>
      <c r="I61" s="316">
        <f t="shared" si="15"/>
        <v>0</v>
      </c>
      <c r="J61" s="316">
        <f t="shared" si="15"/>
        <v>0</v>
      </c>
      <c r="K61" s="316">
        <f t="shared" si="15"/>
        <v>0</v>
      </c>
      <c r="L61" s="316">
        <f t="shared" si="15"/>
        <v>0</v>
      </c>
    </row>
    <row r="62" spans="1:12" s="393" customFormat="1" ht="10.5" x14ac:dyDescent="0.25">
      <c r="A62" s="311"/>
      <c r="B62" s="392"/>
      <c r="C62" s="397"/>
      <c r="D62" s="397"/>
      <c r="E62" s="397"/>
      <c r="F62" s="397"/>
      <c r="G62" s="397"/>
      <c r="H62" s="397"/>
      <c r="I62" s="397"/>
      <c r="J62" s="397"/>
      <c r="K62" s="397"/>
      <c r="L62" s="397"/>
    </row>
    <row r="63" spans="1:12" ht="10.5" x14ac:dyDescent="0.25">
      <c r="A63" s="311"/>
      <c r="B63" s="499"/>
      <c r="C63" s="499"/>
      <c r="D63" s="499"/>
      <c r="E63" s="499"/>
      <c r="F63" s="499"/>
    </row>
    <row r="64" spans="1:12" ht="10.5" x14ac:dyDescent="0.25">
      <c r="A64" s="311"/>
      <c r="B64" s="423"/>
      <c r="C64" s="424" t="str">
        <f>C4</f>
        <v>2023/24</v>
      </c>
      <c r="D64" s="424" t="str">
        <f t="shared" ref="D64:L64" si="16">D4</f>
        <v>2024/25</v>
      </c>
      <c r="E64" s="424" t="str">
        <f t="shared" si="16"/>
        <v>2025/26</v>
      </c>
      <c r="F64" s="424" t="str">
        <f t="shared" si="16"/>
        <v>2026/27</v>
      </c>
      <c r="G64" s="424" t="str">
        <f t="shared" si="16"/>
        <v>2027/28</v>
      </c>
      <c r="H64" s="424" t="str">
        <f t="shared" si="16"/>
        <v>2028/29</v>
      </c>
      <c r="I64" s="424" t="str">
        <f t="shared" si="16"/>
        <v>2029/30</v>
      </c>
      <c r="J64" s="424" t="str">
        <f t="shared" si="16"/>
        <v>2030/31</v>
      </c>
      <c r="K64" s="424" t="str">
        <f t="shared" si="16"/>
        <v>2031/32</v>
      </c>
      <c r="L64" s="424" t="str">
        <f t="shared" si="16"/>
        <v>2032/33</v>
      </c>
    </row>
    <row r="65" spans="1:12" ht="10.5" x14ac:dyDescent="0.25">
      <c r="A65" s="311"/>
      <c r="B65" s="427"/>
      <c r="C65" s="426" t="s">
        <v>190</v>
      </c>
      <c r="D65" s="426" t="s">
        <v>190</v>
      </c>
      <c r="E65" s="426" t="s">
        <v>190</v>
      </c>
      <c r="F65" s="426" t="s">
        <v>190</v>
      </c>
      <c r="G65" s="426" t="s">
        <v>190</v>
      </c>
      <c r="H65" s="426" t="s">
        <v>190</v>
      </c>
      <c r="I65" s="426" t="s">
        <v>190</v>
      </c>
      <c r="J65" s="426" t="s">
        <v>190</v>
      </c>
      <c r="K65" s="426" t="s">
        <v>190</v>
      </c>
      <c r="L65" s="426" t="s">
        <v>190</v>
      </c>
    </row>
    <row r="66" spans="1:12" ht="10.5" x14ac:dyDescent="0.25">
      <c r="A66" s="311"/>
      <c r="B66" s="498" t="s">
        <v>314</v>
      </c>
      <c r="C66" s="498"/>
      <c r="D66" s="498"/>
      <c r="E66" s="498"/>
      <c r="F66" s="498"/>
    </row>
    <row r="67" spans="1:12" ht="10.5" x14ac:dyDescent="0.25">
      <c r="A67" s="311"/>
      <c r="B67" s="324" t="s">
        <v>315</v>
      </c>
      <c r="C67" s="317">
        <f>SUM(C68:C70)</f>
        <v>0</v>
      </c>
      <c r="D67" s="317">
        <f>SUM(D68:D70)</f>
        <v>0</v>
      </c>
      <c r="E67" s="317">
        <f>SUM(E68:E70)</f>
        <v>0</v>
      </c>
      <c r="F67" s="317">
        <f>SUM(F68:F70)</f>
        <v>0</v>
      </c>
      <c r="G67" s="317">
        <f t="shared" ref="G67:L67" si="17">SUM(G68:G70)</f>
        <v>0</v>
      </c>
      <c r="H67" s="317">
        <f t="shared" si="17"/>
        <v>0</v>
      </c>
      <c r="I67" s="317">
        <f t="shared" si="17"/>
        <v>0</v>
      </c>
      <c r="J67" s="317">
        <f t="shared" si="17"/>
        <v>0</v>
      </c>
      <c r="K67" s="317">
        <f t="shared" si="17"/>
        <v>0</v>
      </c>
      <c r="L67" s="317">
        <f t="shared" si="17"/>
        <v>0</v>
      </c>
    </row>
    <row r="68" spans="1:12" ht="10.5" x14ac:dyDescent="0.25">
      <c r="A68" s="311"/>
      <c r="B68" s="314" t="s">
        <v>390</v>
      </c>
      <c r="C68" s="317">
        <v>0</v>
      </c>
      <c r="D68" s="317">
        <v>0</v>
      </c>
      <c r="E68" s="317">
        <v>0</v>
      </c>
      <c r="F68" s="317">
        <v>0</v>
      </c>
      <c r="G68" s="317">
        <v>0</v>
      </c>
      <c r="H68" s="317">
        <v>0</v>
      </c>
      <c r="I68" s="317">
        <v>0</v>
      </c>
      <c r="J68" s="317">
        <v>0</v>
      </c>
      <c r="K68" s="317">
        <v>0</v>
      </c>
      <c r="L68" s="317">
        <v>0</v>
      </c>
    </row>
    <row r="69" spans="1:12" ht="10.5" x14ac:dyDescent="0.25">
      <c r="A69" s="311"/>
      <c r="B69" s="314" t="s">
        <v>391</v>
      </c>
      <c r="C69" s="317">
        <v>0</v>
      </c>
      <c r="D69" s="317">
        <v>0</v>
      </c>
      <c r="E69" s="317">
        <v>0</v>
      </c>
      <c r="F69" s="317">
        <v>0</v>
      </c>
      <c r="G69" s="317">
        <v>0</v>
      </c>
      <c r="H69" s="317">
        <v>0</v>
      </c>
      <c r="I69" s="317">
        <v>0</v>
      </c>
      <c r="J69" s="317">
        <v>0</v>
      </c>
      <c r="K69" s="317">
        <v>0</v>
      </c>
      <c r="L69" s="317">
        <v>0</v>
      </c>
    </row>
    <row r="70" spans="1:12" ht="10.5" x14ac:dyDescent="0.25">
      <c r="A70" s="311"/>
      <c r="B70" s="314" t="s">
        <v>392</v>
      </c>
      <c r="C70" s="317">
        <v>0</v>
      </c>
      <c r="D70" s="317">
        <v>0</v>
      </c>
      <c r="E70" s="317">
        <v>0</v>
      </c>
      <c r="F70" s="317">
        <v>0</v>
      </c>
      <c r="G70" s="317">
        <v>0</v>
      </c>
      <c r="H70" s="317">
        <v>0</v>
      </c>
      <c r="I70" s="317">
        <v>0</v>
      </c>
      <c r="J70" s="317">
        <v>0</v>
      </c>
      <c r="K70" s="317">
        <v>0</v>
      </c>
      <c r="L70" s="317">
        <v>0</v>
      </c>
    </row>
    <row r="71" spans="1:12" ht="10.5" x14ac:dyDescent="0.25">
      <c r="A71" s="311"/>
      <c r="B71" s="324" t="s">
        <v>316</v>
      </c>
      <c r="C71" s="317">
        <f>SUM(C72:C74)</f>
        <v>0</v>
      </c>
      <c r="D71" s="317">
        <f>SUM(D72:D74)</f>
        <v>0</v>
      </c>
      <c r="E71" s="317">
        <f>SUM(E72:E74)</f>
        <v>0</v>
      </c>
      <c r="F71" s="317">
        <f>SUM(F72:F74)</f>
        <v>0</v>
      </c>
      <c r="G71" s="317">
        <f t="shared" ref="G71:L71" si="18">SUM(G72:G74)</f>
        <v>0</v>
      </c>
      <c r="H71" s="317">
        <f t="shared" si="18"/>
        <v>0</v>
      </c>
      <c r="I71" s="317">
        <f t="shared" si="18"/>
        <v>0</v>
      </c>
      <c r="J71" s="317">
        <f t="shared" si="18"/>
        <v>0</v>
      </c>
      <c r="K71" s="317">
        <f t="shared" si="18"/>
        <v>0</v>
      </c>
      <c r="L71" s="317">
        <f t="shared" si="18"/>
        <v>0</v>
      </c>
    </row>
    <row r="72" spans="1:12" ht="10.5" x14ac:dyDescent="0.25">
      <c r="A72" s="311"/>
      <c r="B72" s="314" t="s">
        <v>390</v>
      </c>
      <c r="C72" s="317">
        <v>0</v>
      </c>
      <c r="D72" s="317">
        <v>0</v>
      </c>
      <c r="E72" s="317">
        <v>0</v>
      </c>
      <c r="F72" s="317">
        <v>0</v>
      </c>
      <c r="G72" s="317">
        <v>0</v>
      </c>
      <c r="H72" s="317">
        <v>0</v>
      </c>
      <c r="I72" s="317">
        <v>0</v>
      </c>
      <c r="J72" s="317">
        <v>0</v>
      </c>
      <c r="K72" s="317">
        <v>0</v>
      </c>
      <c r="L72" s="317">
        <v>0</v>
      </c>
    </row>
    <row r="73" spans="1:12" ht="10.5" x14ac:dyDescent="0.25">
      <c r="A73" s="311"/>
      <c r="B73" s="314" t="s">
        <v>391</v>
      </c>
      <c r="C73" s="317">
        <v>0</v>
      </c>
      <c r="D73" s="317">
        <v>0</v>
      </c>
      <c r="E73" s="317">
        <v>0</v>
      </c>
      <c r="F73" s="317">
        <v>0</v>
      </c>
      <c r="G73" s="317">
        <v>0</v>
      </c>
      <c r="H73" s="317">
        <v>0</v>
      </c>
      <c r="I73" s="317">
        <v>0</v>
      </c>
      <c r="J73" s="317">
        <v>0</v>
      </c>
      <c r="K73" s="317">
        <v>0</v>
      </c>
      <c r="L73" s="317">
        <v>0</v>
      </c>
    </row>
    <row r="74" spans="1:12" ht="10.5" x14ac:dyDescent="0.25">
      <c r="A74" s="311"/>
      <c r="B74" s="314" t="s">
        <v>392</v>
      </c>
      <c r="C74" s="317">
        <v>0</v>
      </c>
      <c r="D74" s="317">
        <v>0</v>
      </c>
      <c r="E74" s="317">
        <v>0</v>
      </c>
      <c r="F74" s="317">
        <v>0</v>
      </c>
      <c r="G74" s="317">
        <v>0</v>
      </c>
      <c r="H74" s="317">
        <v>0</v>
      </c>
      <c r="I74" s="317">
        <v>0</v>
      </c>
      <c r="J74" s="317">
        <v>0</v>
      </c>
      <c r="K74" s="317">
        <v>0</v>
      </c>
      <c r="L74" s="317">
        <v>0</v>
      </c>
    </row>
    <row r="75" spans="1:12" ht="10.5" x14ac:dyDescent="0.25">
      <c r="A75" s="311"/>
      <c r="B75" s="383" t="s">
        <v>317</v>
      </c>
      <c r="C75" s="318">
        <f>C71+C67</f>
        <v>0</v>
      </c>
      <c r="D75" s="318">
        <f>D71+D67</f>
        <v>0</v>
      </c>
      <c r="E75" s="318">
        <f>E71+E67</f>
        <v>0</v>
      </c>
      <c r="F75" s="318">
        <f>F71+F67</f>
        <v>0</v>
      </c>
      <c r="G75" s="318">
        <f t="shared" ref="G75:L75" si="19">G71+G67</f>
        <v>0</v>
      </c>
      <c r="H75" s="318">
        <f t="shared" si="19"/>
        <v>0</v>
      </c>
      <c r="I75" s="318">
        <f t="shared" si="19"/>
        <v>0</v>
      </c>
      <c r="J75" s="318">
        <f t="shared" si="19"/>
        <v>0</v>
      </c>
      <c r="K75" s="318">
        <f t="shared" si="19"/>
        <v>0</v>
      </c>
      <c r="L75" s="318">
        <f t="shared" si="19"/>
        <v>0</v>
      </c>
    </row>
    <row r="76" spans="1:12" ht="10.5" x14ac:dyDescent="0.25">
      <c r="A76" s="311"/>
      <c r="B76" s="499"/>
      <c r="C76" s="499"/>
      <c r="D76" s="499"/>
      <c r="E76" s="499"/>
      <c r="F76" s="499"/>
    </row>
    <row r="77" spans="1:12" ht="10.5" x14ac:dyDescent="0.25">
      <c r="A77" s="311"/>
      <c r="B77" s="498" t="s">
        <v>314</v>
      </c>
      <c r="C77" s="498"/>
      <c r="D77" s="498"/>
      <c r="E77" s="498"/>
      <c r="F77" s="498"/>
    </row>
    <row r="78" spans="1:12" ht="10.5" x14ac:dyDescent="0.25">
      <c r="A78" s="311"/>
      <c r="B78" s="324" t="s">
        <v>315</v>
      </c>
      <c r="C78" s="317">
        <f>SUM(C79:C81)</f>
        <v>0</v>
      </c>
      <c r="D78" s="317">
        <f>SUM(D79:D81)</f>
        <v>0</v>
      </c>
      <c r="E78" s="317">
        <f>SUM(E79:E81)</f>
        <v>0</v>
      </c>
      <c r="F78" s="317">
        <f>SUM(F79:F81)</f>
        <v>0</v>
      </c>
      <c r="G78" s="317">
        <f t="shared" ref="G78:L78" si="20">SUM(G79:G81)</f>
        <v>0</v>
      </c>
      <c r="H78" s="317">
        <f t="shared" si="20"/>
        <v>0</v>
      </c>
      <c r="I78" s="317">
        <f t="shared" si="20"/>
        <v>0</v>
      </c>
      <c r="J78" s="317">
        <f t="shared" si="20"/>
        <v>0</v>
      </c>
      <c r="K78" s="317">
        <f t="shared" si="20"/>
        <v>0</v>
      </c>
      <c r="L78" s="317">
        <f t="shared" si="20"/>
        <v>0</v>
      </c>
    </row>
    <row r="79" spans="1:12" ht="10.5" x14ac:dyDescent="0.25">
      <c r="A79" s="311"/>
      <c r="B79" s="314" t="s">
        <v>390</v>
      </c>
      <c r="C79" s="317">
        <v>0</v>
      </c>
      <c r="D79" s="317">
        <v>0</v>
      </c>
      <c r="E79" s="317">
        <v>0</v>
      </c>
      <c r="F79" s="317">
        <v>0</v>
      </c>
      <c r="G79" s="317">
        <v>0</v>
      </c>
      <c r="H79" s="317">
        <v>0</v>
      </c>
      <c r="I79" s="317">
        <v>0</v>
      </c>
      <c r="J79" s="317">
        <v>0</v>
      </c>
      <c r="K79" s="317">
        <v>0</v>
      </c>
      <c r="L79" s="317">
        <v>0</v>
      </c>
    </row>
    <row r="80" spans="1:12" ht="10.5" x14ac:dyDescent="0.25">
      <c r="A80" s="311"/>
      <c r="B80" s="314" t="s">
        <v>391</v>
      </c>
      <c r="C80" s="317">
        <v>0</v>
      </c>
      <c r="D80" s="317">
        <v>0</v>
      </c>
      <c r="E80" s="317">
        <v>0</v>
      </c>
      <c r="F80" s="317">
        <v>0</v>
      </c>
      <c r="G80" s="317">
        <v>0</v>
      </c>
      <c r="H80" s="317">
        <v>0</v>
      </c>
      <c r="I80" s="317">
        <v>0</v>
      </c>
      <c r="J80" s="317">
        <v>0</v>
      </c>
      <c r="K80" s="317">
        <v>0</v>
      </c>
      <c r="L80" s="317">
        <v>0</v>
      </c>
    </row>
    <row r="81" spans="1:12" ht="10.5" x14ac:dyDescent="0.25">
      <c r="A81" s="311"/>
      <c r="B81" s="314" t="s">
        <v>392</v>
      </c>
      <c r="C81" s="317">
        <v>0</v>
      </c>
      <c r="D81" s="317">
        <v>0</v>
      </c>
      <c r="E81" s="317">
        <v>0</v>
      </c>
      <c r="F81" s="317">
        <v>0</v>
      </c>
      <c r="G81" s="317">
        <v>0</v>
      </c>
      <c r="H81" s="317">
        <v>0</v>
      </c>
      <c r="I81" s="317">
        <v>0</v>
      </c>
      <c r="J81" s="317">
        <v>0</v>
      </c>
      <c r="K81" s="317">
        <v>0</v>
      </c>
      <c r="L81" s="317">
        <v>0</v>
      </c>
    </row>
    <row r="82" spans="1:12" ht="10.5" x14ac:dyDescent="0.25">
      <c r="A82" s="311"/>
      <c r="B82" s="324" t="s">
        <v>316</v>
      </c>
      <c r="C82" s="317">
        <f>SUM(C83:C85)</f>
        <v>0</v>
      </c>
      <c r="D82" s="317">
        <f>SUM(D83:D85)</f>
        <v>0</v>
      </c>
      <c r="E82" s="317">
        <f>SUM(E83:E85)</f>
        <v>0</v>
      </c>
      <c r="F82" s="317">
        <f>SUM(F83:F85)</f>
        <v>0</v>
      </c>
      <c r="G82" s="317">
        <f t="shared" ref="G82:L82" si="21">SUM(G83:G85)</f>
        <v>0</v>
      </c>
      <c r="H82" s="317">
        <f t="shared" si="21"/>
        <v>0</v>
      </c>
      <c r="I82" s="317">
        <f t="shared" si="21"/>
        <v>0</v>
      </c>
      <c r="J82" s="317">
        <f t="shared" si="21"/>
        <v>0</v>
      </c>
      <c r="K82" s="317">
        <f t="shared" si="21"/>
        <v>0</v>
      </c>
      <c r="L82" s="317">
        <f t="shared" si="21"/>
        <v>0</v>
      </c>
    </row>
    <row r="83" spans="1:12" ht="10.5" x14ac:dyDescent="0.25">
      <c r="A83" s="311"/>
      <c r="B83" s="314" t="s">
        <v>390</v>
      </c>
      <c r="C83" s="317">
        <v>0</v>
      </c>
      <c r="D83" s="317">
        <v>0</v>
      </c>
      <c r="E83" s="317">
        <v>0</v>
      </c>
      <c r="F83" s="317">
        <v>0</v>
      </c>
      <c r="G83" s="317">
        <v>0</v>
      </c>
      <c r="H83" s="317">
        <v>0</v>
      </c>
      <c r="I83" s="317">
        <v>0</v>
      </c>
      <c r="J83" s="317">
        <v>0</v>
      </c>
      <c r="K83" s="317">
        <v>0</v>
      </c>
      <c r="L83" s="317">
        <v>0</v>
      </c>
    </row>
    <row r="84" spans="1:12" ht="10.5" x14ac:dyDescent="0.25">
      <c r="A84" s="311"/>
      <c r="B84" s="314" t="s">
        <v>391</v>
      </c>
      <c r="C84" s="317">
        <v>0</v>
      </c>
      <c r="D84" s="317">
        <v>0</v>
      </c>
      <c r="E84" s="317">
        <v>0</v>
      </c>
      <c r="F84" s="317">
        <v>0</v>
      </c>
      <c r="G84" s="317">
        <v>0</v>
      </c>
      <c r="H84" s="317">
        <v>0</v>
      </c>
      <c r="I84" s="317">
        <v>0</v>
      </c>
      <c r="J84" s="317">
        <v>0</v>
      </c>
      <c r="K84" s="317">
        <v>0</v>
      </c>
      <c r="L84" s="317">
        <v>0</v>
      </c>
    </row>
    <row r="85" spans="1:12" ht="10.5" x14ac:dyDescent="0.25">
      <c r="A85" s="311"/>
      <c r="B85" s="314" t="s">
        <v>392</v>
      </c>
      <c r="C85" s="317">
        <v>0</v>
      </c>
      <c r="D85" s="317">
        <v>0</v>
      </c>
      <c r="E85" s="317">
        <v>0</v>
      </c>
      <c r="F85" s="317">
        <v>0</v>
      </c>
      <c r="G85" s="317">
        <v>0</v>
      </c>
      <c r="H85" s="317">
        <v>0</v>
      </c>
      <c r="I85" s="317">
        <v>0</v>
      </c>
      <c r="J85" s="317">
        <v>0</v>
      </c>
      <c r="K85" s="317">
        <v>0</v>
      </c>
      <c r="L85" s="317">
        <v>0</v>
      </c>
    </row>
    <row r="86" spans="1:12" ht="10.5" x14ac:dyDescent="0.25">
      <c r="A86" s="311"/>
      <c r="B86" s="383" t="s">
        <v>317</v>
      </c>
      <c r="C86" s="318">
        <f>C82+C78</f>
        <v>0</v>
      </c>
      <c r="D86" s="318">
        <f>D82+D78</f>
        <v>0</v>
      </c>
      <c r="E86" s="318">
        <f>E82+E78</f>
        <v>0</v>
      </c>
      <c r="F86" s="318">
        <f>F82+F78</f>
        <v>0</v>
      </c>
      <c r="G86" s="318">
        <f t="shared" ref="G86:L86" si="22">G82+G78</f>
        <v>0</v>
      </c>
      <c r="H86" s="318">
        <f t="shared" si="22"/>
        <v>0</v>
      </c>
      <c r="I86" s="318">
        <f t="shared" si="22"/>
        <v>0</v>
      </c>
      <c r="J86" s="318">
        <f t="shared" si="22"/>
        <v>0</v>
      </c>
      <c r="K86" s="318">
        <f t="shared" si="22"/>
        <v>0</v>
      </c>
      <c r="L86" s="318">
        <f t="shared" si="22"/>
        <v>0</v>
      </c>
    </row>
    <row r="87" spans="1:12" ht="10.5" x14ac:dyDescent="0.25">
      <c r="A87" s="311"/>
      <c r="B87" s="498"/>
      <c r="C87" s="498"/>
      <c r="D87" s="498"/>
      <c r="E87" s="498"/>
      <c r="F87" s="498"/>
    </row>
    <row r="88" spans="1:12" ht="10.5" x14ac:dyDescent="0.25">
      <c r="A88" s="311"/>
      <c r="B88" s="498" t="s">
        <v>314</v>
      </c>
      <c r="C88" s="498"/>
      <c r="D88" s="498"/>
      <c r="E88" s="498"/>
      <c r="F88" s="498"/>
    </row>
    <row r="89" spans="1:12" ht="10.5" x14ac:dyDescent="0.25">
      <c r="A89" s="311"/>
      <c r="B89" s="324" t="s">
        <v>315</v>
      </c>
      <c r="C89" s="317">
        <f>SUM(C90:C92)</f>
        <v>0</v>
      </c>
      <c r="D89" s="317">
        <f>SUM(D90:D92)</f>
        <v>0</v>
      </c>
      <c r="E89" s="317">
        <f>SUM(E90:E92)</f>
        <v>0</v>
      </c>
      <c r="F89" s="317">
        <f>SUM(F90:F92)</f>
        <v>0</v>
      </c>
      <c r="G89" s="317">
        <f t="shared" ref="G89:L89" si="23">SUM(G90:G92)</f>
        <v>0</v>
      </c>
      <c r="H89" s="317">
        <f t="shared" si="23"/>
        <v>0</v>
      </c>
      <c r="I89" s="317">
        <f t="shared" si="23"/>
        <v>0</v>
      </c>
      <c r="J89" s="317">
        <f t="shared" si="23"/>
        <v>0</v>
      </c>
      <c r="K89" s="317">
        <f t="shared" si="23"/>
        <v>0</v>
      </c>
      <c r="L89" s="317">
        <f t="shared" si="23"/>
        <v>0</v>
      </c>
    </row>
    <row r="90" spans="1:12" ht="10.5" x14ac:dyDescent="0.25">
      <c r="A90" s="311"/>
      <c r="B90" s="314" t="s">
        <v>390</v>
      </c>
      <c r="C90" s="317">
        <v>0</v>
      </c>
      <c r="D90" s="317">
        <v>0</v>
      </c>
      <c r="E90" s="317">
        <v>0</v>
      </c>
      <c r="F90" s="317">
        <v>0</v>
      </c>
      <c r="G90" s="317">
        <v>0</v>
      </c>
      <c r="H90" s="317">
        <v>0</v>
      </c>
      <c r="I90" s="317">
        <v>0</v>
      </c>
      <c r="J90" s="317">
        <v>0</v>
      </c>
      <c r="K90" s="317">
        <v>0</v>
      </c>
      <c r="L90" s="317">
        <v>0</v>
      </c>
    </row>
    <row r="91" spans="1:12" ht="10.5" x14ac:dyDescent="0.25">
      <c r="A91" s="311"/>
      <c r="B91" s="314" t="s">
        <v>391</v>
      </c>
      <c r="C91" s="317">
        <v>0</v>
      </c>
      <c r="D91" s="317">
        <v>0</v>
      </c>
      <c r="E91" s="317">
        <v>0</v>
      </c>
      <c r="F91" s="317">
        <v>0</v>
      </c>
      <c r="G91" s="317">
        <v>0</v>
      </c>
      <c r="H91" s="317">
        <v>0</v>
      </c>
      <c r="I91" s="317">
        <v>0</v>
      </c>
      <c r="J91" s="317">
        <v>0</v>
      </c>
      <c r="K91" s="317">
        <v>0</v>
      </c>
      <c r="L91" s="317">
        <v>0</v>
      </c>
    </row>
    <row r="92" spans="1:12" ht="10.5" x14ac:dyDescent="0.25">
      <c r="A92" s="311"/>
      <c r="B92" s="314" t="s">
        <v>392</v>
      </c>
      <c r="C92" s="317">
        <v>0</v>
      </c>
      <c r="D92" s="317">
        <v>0</v>
      </c>
      <c r="E92" s="317">
        <v>0</v>
      </c>
      <c r="F92" s="317">
        <v>0</v>
      </c>
      <c r="G92" s="317">
        <v>0</v>
      </c>
      <c r="H92" s="317">
        <v>0</v>
      </c>
      <c r="I92" s="317">
        <v>0</v>
      </c>
      <c r="J92" s="317">
        <v>0</v>
      </c>
      <c r="K92" s="317">
        <v>0</v>
      </c>
      <c r="L92" s="317">
        <v>0</v>
      </c>
    </row>
    <row r="93" spans="1:12" ht="10.5" x14ac:dyDescent="0.25">
      <c r="A93" s="311"/>
      <c r="B93" s="324" t="s">
        <v>316</v>
      </c>
      <c r="C93" s="317">
        <f>SUM(C94:C96)</f>
        <v>0</v>
      </c>
      <c r="D93" s="317">
        <f>SUM(D94:D96)</f>
        <v>0</v>
      </c>
      <c r="E93" s="317">
        <f>SUM(E94:E96)</f>
        <v>0</v>
      </c>
      <c r="F93" s="317">
        <f>SUM(F94:F96)</f>
        <v>0</v>
      </c>
      <c r="G93" s="317">
        <f t="shared" ref="G93:L93" si="24">SUM(G94:G96)</f>
        <v>0</v>
      </c>
      <c r="H93" s="317">
        <f t="shared" si="24"/>
        <v>0</v>
      </c>
      <c r="I93" s="317">
        <f t="shared" si="24"/>
        <v>0</v>
      </c>
      <c r="J93" s="317">
        <f t="shared" si="24"/>
        <v>0</v>
      </c>
      <c r="K93" s="317">
        <f t="shared" si="24"/>
        <v>0</v>
      </c>
      <c r="L93" s="317">
        <f t="shared" si="24"/>
        <v>0</v>
      </c>
    </row>
    <row r="94" spans="1:12" ht="10.5" x14ac:dyDescent="0.25">
      <c r="A94" s="311"/>
      <c r="B94" s="314" t="s">
        <v>390</v>
      </c>
      <c r="C94" s="317">
        <v>0</v>
      </c>
      <c r="D94" s="317">
        <v>0</v>
      </c>
      <c r="E94" s="317">
        <v>0</v>
      </c>
      <c r="F94" s="317">
        <v>0</v>
      </c>
      <c r="G94" s="317">
        <v>0</v>
      </c>
      <c r="H94" s="317">
        <v>0</v>
      </c>
      <c r="I94" s="317">
        <v>0</v>
      </c>
      <c r="J94" s="317">
        <v>0</v>
      </c>
      <c r="K94" s="317">
        <v>0</v>
      </c>
      <c r="L94" s="317">
        <v>0</v>
      </c>
    </row>
    <row r="95" spans="1:12" ht="10.5" x14ac:dyDescent="0.25">
      <c r="A95" s="311"/>
      <c r="B95" s="314" t="s">
        <v>391</v>
      </c>
      <c r="C95" s="317">
        <v>0</v>
      </c>
      <c r="D95" s="317">
        <v>0</v>
      </c>
      <c r="E95" s="317">
        <v>0</v>
      </c>
      <c r="F95" s="317">
        <v>0</v>
      </c>
      <c r="G95" s="317">
        <v>0</v>
      </c>
      <c r="H95" s="317">
        <v>0</v>
      </c>
      <c r="I95" s="317">
        <v>0</v>
      </c>
      <c r="J95" s="317">
        <v>0</v>
      </c>
      <c r="K95" s="317">
        <v>0</v>
      </c>
      <c r="L95" s="317">
        <v>0</v>
      </c>
    </row>
    <row r="96" spans="1:12" ht="10.5" x14ac:dyDescent="0.25">
      <c r="A96" s="311"/>
      <c r="B96" s="314" t="s">
        <v>392</v>
      </c>
      <c r="C96" s="317">
        <v>0</v>
      </c>
      <c r="D96" s="317">
        <v>0</v>
      </c>
      <c r="E96" s="317">
        <v>0</v>
      </c>
      <c r="F96" s="317">
        <v>0</v>
      </c>
      <c r="G96" s="317">
        <v>0</v>
      </c>
      <c r="H96" s="317">
        <v>0</v>
      </c>
      <c r="I96" s="317">
        <v>0</v>
      </c>
      <c r="J96" s="317">
        <v>0</v>
      </c>
      <c r="K96" s="317">
        <v>0</v>
      </c>
      <c r="L96" s="317">
        <v>0</v>
      </c>
    </row>
    <row r="97" spans="1:12" ht="10.5" x14ac:dyDescent="0.25">
      <c r="A97" s="311"/>
      <c r="B97" s="383" t="s">
        <v>317</v>
      </c>
      <c r="C97" s="318">
        <f>C93+C89</f>
        <v>0</v>
      </c>
      <c r="D97" s="318">
        <f>D93+D89</f>
        <v>0</v>
      </c>
      <c r="E97" s="318">
        <f>E93+E89</f>
        <v>0</v>
      </c>
      <c r="F97" s="318">
        <f>F93+F89</f>
        <v>0</v>
      </c>
      <c r="G97" s="318">
        <f t="shared" ref="G97:L97" si="25">G93+G89</f>
        <v>0</v>
      </c>
      <c r="H97" s="318">
        <f t="shared" si="25"/>
        <v>0</v>
      </c>
      <c r="I97" s="318">
        <f t="shared" si="25"/>
        <v>0</v>
      </c>
      <c r="J97" s="318">
        <f t="shared" si="25"/>
        <v>0</v>
      </c>
      <c r="K97" s="318">
        <f t="shared" si="25"/>
        <v>0</v>
      </c>
      <c r="L97" s="318">
        <f t="shared" si="25"/>
        <v>0</v>
      </c>
    </row>
    <row r="98" spans="1:12" ht="10.5" x14ac:dyDescent="0.25">
      <c r="A98" s="311"/>
      <c r="B98" s="498"/>
      <c r="C98" s="498"/>
      <c r="D98" s="498"/>
      <c r="E98" s="498"/>
      <c r="F98" s="498"/>
    </row>
    <row r="99" spans="1:12" ht="10.5" x14ac:dyDescent="0.25">
      <c r="A99" s="311"/>
      <c r="B99" s="498" t="s">
        <v>314</v>
      </c>
      <c r="C99" s="498"/>
      <c r="D99" s="498"/>
      <c r="E99" s="498"/>
      <c r="F99" s="498"/>
    </row>
    <row r="100" spans="1:12" ht="10.5" x14ac:dyDescent="0.25">
      <c r="A100" s="311"/>
      <c r="B100" s="324" t="s">
        <v>315</v>
      </c>
      <c r="C100" s="317">
        <f>SUM(C101:C103)</f>
        <v>0</v>
      </c>
      <c r="D100" s="317">
        <f>SUM(D101:D103)</f>
        <v>0</v>
      </c>
      <c r="E100" s="317">
        <f>SUM(E101:E103)</f>
        <v>0</v>
      </c>
      <c r="F100" s="317">
        <f>SUM(F101:F103)</f>
        <v>0</v>
      </c>
      <c r="G100" s="317">
        <f t="shared" ref="G100:L100" si="26">SUM(G101:G103)</f>
        <v>0</v>
      </c>
      <c r="H100" s="317">
        <f t="shared" si="26"/>
        <v>0</v>
      </c>
      <c r="I100" s="317">
        <f t="shared" si="26"/>
        <v>0</v>
      </c>
      <c r="J100" s="317">
        <f t="shared" si="26"/>
        <v>0</v>
      </c>
      <c r="K100" s="317">
        <f t="shared" si="26"/>
        <v>0</v>
      </c>
      <c r="L100" s="317">
        <f t="shared" si="26"/>
        <v>0</v>
      </c>
    </row>
    <row r="101" spans="1:12" ht="10.5" x14ac:dyDescent="0.25">
      <c r="A101" s="311"/>
      <c r="B101" s="314" t="s">
        <v>390</v>
      </c>
      <c r="C101" s="317">
        <v>0</v>
      </c>
      <c r="D101" s="317">
        <v>0</v>
      </c>
      <c r="E101" s="317">
        <v>0</v>
      </c>
      <c r="F101" s="317">
        <v>0</v>
      </c>
      <c r="G101" s="317">
        <v>0</v>
      </c>
      <c r="H101" s="317">
        <v>0</v>
      </c>
      <c r="I101" s="317">
        <v>0</v>
      </c>
      <c r="J101" s="317">
        <v>0</v>
      </c>
      <c r="K101" s="317">
        <v>0</v>
      </c>
      <c r="L101" s="317">
        <v>0</v>
      </c>
    </row>
    <row r="102" spans="1:12" ht="10.5" x14ac:dyDescent="0.25">
      <c r="A102" s="311"/>
      <c r="B102" s="314" t="s">
        <v>391</v>
      </c>
      <c r="C102" s="317">
        <v>0</v>
      </c>
      <c r="D102" s="317">
        <v>0</v>
      </c>
      <c r="E102" s="317">
        <v>0</v>
      </c>
      <c r="F102" s="317">
        <v>0</v>
      </c>
      <c r="G102" s="317">
        <v>0</v>
      </c>
      <c r="H102" s="317">
        <v>0</v>
      </c>
      <c r="I102" s="317">
        <v>0</v>
      </c>
      <c r="J102" s="317">
        <v>0</v>
      </c>
      <c r="K102" s="317">
        <v>0</v>
      </c>
      <c r="L102" s="317">
        <v>0</v>
      </c>
    </row>
    <row r="103" spans="1:12" ht="10.5" x14ac:dyDescent="0.25">
      <c r="A103" s="311"/>
      <c r="B103" s="314" t="s">
        <v>392</v>
      </c>
      <c r="C103" s="317">
        <v>0</v>
      </c>
      <c r="D103" s="317">
        <v>0</v>
      </c>
      <c r="E103" s="317">
        <v>0</v>
      </c>
      <c r="F103" s="317">
        <v>0</v>
      </c>
      <c r="G103" s="317">
        <v>0</v>
      </c>
      <c r="H103" s="317">
        <v>0</v>
      </c>
      <c r="I103" s="317">
        <v>0</v>
      </c>
      <c r="J103" s="317">
        <v>0</v>
      </c>
      <c r="K103" s="317">
        <v>0</v>
      </c>
      <c r="L103" s="317">
        <v>0</v>
      </c>
    </row>
    <row r="104" spans="1:12" ht="10.5" x14ac:dyDescent="0.25">
      <c r="A104" s="311"/>
      <c r="B104" s="324" t="s">
        <v>316</v>
      </c>
      <c r="C104" s="317">
        <f>SUM(C105:C107)</f>
        <v>0</v>
      </c>
      <c r="D104" s="317">
        <f>SUM(D105:D107)</f>
        <v>0</v>
      </c>
      <c r="E104" s="317">
        <f>SUM(E105:E107)</f>
        <v>0</v>
      </c>
      <c r="F104" s="317">
        <f>SUM(F105:F107)</f>
        <v>0</v>
      </c>
      <c r="G104" s="317">
        <f t="shared" ref="G104:L104" si="27">SUM(G105:G107)</f>
        <v>0</v>
      </c>
      <c r="H104" s="317">
        <f t="shared" si="27"/>
        <v>0</v>
      </c>
      <c r="I104" s="317">
        <f t="shared" si="27"/>
        <v>0</v>
      </c>
      <c r="J104" s="317">
        <f t="shared" si="27"/>
        <v>0</v>
      </c>
      <c r="K104" s="317">
        <f t="shared" si="27"/>
        <v>0</v>
      </c>
      <c r="L104" s="317">
        <f t="shared" si="27"/>
        <v>0</v>
      </c>
    </row>
    <row r="105" spans="1:12" ht="10.5" x14ac:dyDescent="0.25">
      <c r="A105" s="311"/>
      <c r="B105" s="314" t="s">
        <v>390</v>
      </c>
      <c r="C105" s="317">
        <v>0</v>
      </c>
      <c r="D105" s="317">
        <v>0</v>
      </c>
      <c r="E105" s="317">
        <v>0</v>
      </c>
      <c r="F105" s="317">
        <v>0</v>
      </c>
      <c r="G105" s="317">
        <v>0</v>
      </c>
      <c r="H105" s="317">
        <v>0</v>
      </c>
      <c r="I105" s="317">
        <v>0</v>
      </c>
      <c r="J105" s="317">
        <v>0</v>
      </c>
      <c r="K105" s="317">
        <v>0</v>
      </c>
      <c r="L105" s="317">
        <v>0</v>
      </c>
    </row>
    <row r="106" spans="1:12" ht="10.5" x14ac:dyDescent="0.25">
      <c r="A106" s="311"/>
      <c r="B106" s="314" t="s">
        <v>391</v>
      </c>
      <c r="C106" s="317">
        <v>0</v>
      </c>
      <c r="D106" s="317">
        <v>0</v>
      </c>
      <c r="E106" s="317">
        <v>0</v>
      </c>
      <c r="F106" s="317">
        <v>0</v>
      </c>
      <c r="G106" s="317">
        <v>0</v>
      </c>
      <c r="H106" s="317">
        <v>0</v>
      </c>
      <c r="I106" s="317">
        <v>0</v>
      </c>
      <c r="J106" s="317">
        <v>0</v>
      </c>
      <c r="K106" s="317">
        <v>0</v>
      </c>
      <c r="L106" s="317">
        <v>0</v>
      </c>
    </row>
    <row r="107" spans="1:12" ht="10.5" x14ac:dyDescent="0.25">
      <c r="A107" s="311"/>
      <c r="B107" s="314" t="s">
        <v>392</v>
      </c>
      <c r="C107" s="317">
        <v>0</v>
      </c>
      <c r="D107" s="317">
        <v>0</v>
      </c>
      <c r="E107" s="317">
        <v>0</v>
      </c>
      <c r="F107" s="317">
        <v>0</v>
      </c>
      <c r="G107" s="317">
        <v>0</v>
      </c>
      <c r="H107" s="317">
        <v>0</v>
      </c>
      <c r="I107" s="317">
        <v>0</v>
      </c>
      <c r="J107" s="317">
        <v>0</v>
      </c>
      <c r="K107" s="317">
        <v>0</v>
      </c>
      <c r="L107" s="317">
        <v>0</v>
      </c>
    </row>
    <row r="108" spans="1:12" ht="10.5" x14ac:dyDescent="0.25">
      <c r="A108" s="311"/>
      <c r="B108" s="383" t="s">
        <v>317</v>
      </c>
      <c r="C108" s="318">
        <f>C104+C100</f>
        <v>0</v>
      </c>
      <c r="D108" s="318">
        <f>D104+D100</f>
        <v>0</v>
      </c>
      <c r="E108" s="318">
        <f>E104+E100</f>
        <v>0</v>
      </c>
      <c r="F108" s="318">
        <f>F104+F100</f>
        <v>0</v>
      </c>
      <c r="G108" s="318">
        <f t="shared" ref="G108:L108" si="28">G104+G100</f>
        <v>0</v>
      </c>
      <c r="H108" s="318">
        <f t="shared" si="28"/>
        <v>0</v>
      </c>
      <c r="I108" s="318">
        <f t="shared" si="28"/>
        <v>0</v>
      </c>
      <c r="J108" s="318">
        <f t="shared" si="28"/>
        <v>0</v>
      </c>
      <c r="K108" s="318">
        <f t="shared" si="28"/>
        <v>0</v>
      </c>
      <c r="L108" s="318">
        <f t="shared" si="28"/>
        <v>0</v>
      </c>
    </row>
    <row r="109" spans="1:12" ht="10.5" x14ac:dyDescent="0.25">
      <c r="A109" s="311"/>
      <c r="B109" s="499"/>
      <c r="C109" s="499"/>
      <c r="D109" s="499"/>
      <c r="E109" s="499"/>
      <c r="F109" s="499"/>
    </row>
    <row r="110" spans="1:12" ht="10.5" x14ac:dyDescent="0.25">
      <c r="A110" s="311"/>
      <c r="B110" s="498" t="s">
        <v>314</v>
      </c>
      <c r="C110" s="498"/>
      <c r="D110" s="498"/>
      <c r="E110" s="498"/>
      <c r="F110" s="498"/>
    </row>
    <row r="111" spans="1:12" ht="10.5" x14ac:dyDescent="0.25">
      <c r="A111" s="311"/>
      <c r="B111" s="324" t="s">
        <v>315</v>
      </c>
      <c r="C111" s="317">
        <f>SUM(C112:C114)</f>
        <v>0</v>
      </c>
      <c r="D111" s="317">
        <f>SUM(D112:D114)</f>
        <v>0</v>
      </c>
      <c r="E111" s="317">
        <f>SUM(E112:E114)</f>
        <v>0</v>
      </c>
      <c r="F111" s="317">
        <f>SUM(F112:F114)</f>
        <v>0</v>
      </c>
      <c r="G111" s="317">
        <f t="shared" ref="G111:L111" si="29">SUM(G112:G114)</f>
        <v>0</v>
      </c>
      <c r="H111" s="317">
        <f t="shared" si="29"/>
        <v>0</v>
      </c>
      <c r="I111" s="317">
        <f t="shared" si="29"/>
        <v>0</v>
      </c>
      <c r="J111" s="317">
        <f t="shared" si="29"/>
        <v>0</v>
      </c>
      <c r="K111" s="317">
        <f t="shared" si="29"/>
        <v>0</v>
      </c>
      <c r="L111" s="317">
        <f t="shared" si="29"/>
        <v>0</v>
      </c>
    </row>
    <row r="112" spans="1:12" ht="10.5" x14ac:dyDescent="0.25">
      <c r="A112" s="311"/>
      <c r="B112" s="314" t="s">
        <v>390</v>
      </c>
      <c r="C112" s="317">
        <v>0</v>
      </c>
      <c r="D112" s="317">
        <v>0</v>
      </c>
      <c r="E112" s="317">
        <v>0</v>
      </c>
      <c r="F112" s="317">
        <v>0</v>
      </c>
      <c r="G112" s="317">
        <v>0</v>
      </c>
      <c r="H112" s="317">
        <v>0</v>
      </c>
      <c r="I112" s="317">
        <v>0</v>
      </c>
      <c r="J112" s="317">
        <v>0</v>
      </c>
      <c r="K112" s="317">
        <v>0</v>
      </c>
      <c r="L112" s="317">
        <v>0</v>
      </c>
    </row>
    <row r="113" spans="1:12" ht="10.5" x14ac:dyDescent="0.25">
      <c r="A113" s="311"/>
      <c r="B113" s="314" t="s">
        <v>391</v>
      </c>
      <c r="C113" s="317">
        <v>0</v>
      </c>
      <c r="D113" s="317">
        <v>0</v>
      </c>
      <c r="E113" s="317">
        <v>0</v>
      </c>
      <c r="F113" s="317">
        <v>0</v>
      </c>
      <c r="G113" s="317">
        <v>0</v>
      </c>
      <c r="H113" s="317">
        <v>0</v>
      </c>
      <c r="I113" s="317">
        <v>0</v>
      </c>
      <c r="J113" s="317">
        <v>0</v>
      </c>
      <c r="K113" s="317">
        <v>0</v>
      </c>
      <c r="L113" s="317">
        <v>0</v>
      </c>
    </row>
    <row r="114" spans="1:12" ht="10.5" x14ac:dyDescent="0.25">
      <c r="A114" s="311"/>
      <c r="B114" s="314" t="s">
        <v>392</v>
      </c>
      <c r="C114" s="317">
        <v>0</v>
      </c>
      <c r="D114" s="317">
        <v>0</v>
      </c>
      <c r="E114" s="317">
        <v>0</v>
      </c>
      <c r="F114" s="317">
        <v>0</v>
      </c>
      <c r="G114" s="317">
        <v>0</v>
      </c>
      <c r="H114" s="317">
        <v>0</v>
      </c>
      <c r="I114" s="317">
        <v>0</v>
      </c>
      <c r="J114" s="317">
        <v>0</v>
      </c>
      <c r="K114" s="317">
        <v>0</v>
      </c>
      <c r="L114" s="317">
        <v>0</v>
      </c>
    </row>
    <row r="115" spans="1:12" ht="10.5" x14ac:dyDescent="0.25">
      <c r="A115" s="311"/>
      <c r="B115" s="324" t="s">
        <v>316</v>
      </c>
      <c r="C115" s="317">
        <f>SUM(C116:C118)</f>
        <v>0</v>
      </c>
      <c r="D115" s="317">
        <f>SUM(D116:D118)</f>
        <v>0</v>
      </c>
      <c r="E115" s="317">
        <f>SUM(E116:E118)</f>
        <v>0</v>
      </c>
      <c r="F115" s="317">
        <f>SUM(F116:F118)</f>
        <v>0</v>
      </c>
      <c r="G115" s="317">
        <f t="shared" ref="G115:L115" si="30">SUM(G116:G118)</f>
        <v>0</v>
      </c>
      <c r="H115" s="317">
        <f t="shared" si="30"/>
        <v>0</v>
      </c>
      <c r="I115" s="317">
        <f t="shared" si="30"/>
        <v>0</v>
      </c>
      <c r="J115" s="317">
        <f t="shared" si="30"/>
        <v>0</v>
      </c>
      <c r="K115" s="317">
        <f t="shared" si="30"/>
        <v>0</v>
      </c>
      <c r="L115" s="317">
        <f t="shared" si="30"/>
        <v>0</v>
      </c>
    </row>
    <row r="116" spans="1:12" ht="10.5" x14ac:dyDescent="0.25">
      <c r="A116" s="311"/>
      <c r="B116" s="314" t="s">
        <v>390</v>
      </c>
      <c r="C116" s="317">
        <v>0</v>
      </c>
      <c r="D116" s="317">
        <v>0</v>
      </c>
      <c r="E116" s="317">
        <v>0</v>
      </c>
      <c r="F116" s="317">
        <v>0</v>
      </c>
      <c r="G116" s="317">
        <v>0</v>
      </c>
      <c r="H116" s="317">
        <v>0</v>
      </c>
      <c r="I116" s="317">
        <v>0</v>
      </c>
      <c r="J116" s="317">
        <v>0</v>
      </c>
      <c r="K116" s="317">
        <v>0</v>
      </c>
      <c r="L116" s="317">
        <v>0</v>
      </c>
    </row>
    <row r="117" spans="1:12" ht="10.5" x14ac:dyDescent="0.25">
      <c r="A117" s="311"/>
      <c r="B117" s="314" t="s">
        <v>391</v>
      </c>
      <c r="C117" s="317">
        <v>0</v>
      </c>
      <c r="D117" s="317">
        <v>0</v>
      </c>
      <c r="E117" s="317">
        <v>0</v>
      </c>
      <c r="F117" s="317">
        <v>0</v>
      </c>
      <c r="G117" s="317">
        <v>0</v>
      </c>
      <c r="H117" s="317">
        <v>0</v>
      </c>
      <c r="I117" s="317">
        <v>0</v>
      </c>
      <c r="J117" s="317">
        <v>0</v>
      </c>
      <c r="K117" s="317">
        <v>0</v>
      </c>
      <c r="L117" s="317">
        <v>0</v>
      </c>
    </row>
    <row r="118" spans="1:12" ht="10.5" x14ac:dyDescent="0.25">
      <c r="A118" s="311"/>
      <c r="B118" s="314" t="s">
        <v>392</v>
      </c>
      <c r="C118" s="317">
        <v>0</v>
      </c>
      <c r="D118" s="317">
        <v>0</v>
      </c>
      <c r="E118" s="317">
        <v>0</v>
      </c>
      <c r="F118" s="317">
        <v>0</v>
      </c>
      <c r="G118" s="317">
        <v>0</v>
      </c>
      <c r="H118" s="317">
        <v>0</v>
      </c>
      <c r="I118" s="317">
        <v>0</v>
      </c>
      <c r="J118" s="317">
        <v>0</v>
      </c>
      <c r="K118" s="317">
        <v>0</v>
      </c>
      <c r="L118" s="317">
        <v>0</v>
      </c>
    </row>
    <row r="119" spans="1:12" ht="10.5" x14ac:dyDescent="0.25">
      <c r="A119" s="311"/>
      <c r="B119" s="383" t="s">
        <v>317</v>
      </c>
      <c r="C119" s="318">
        <f>C115+C111</f>
        <v>0</v>
      </c>
      <c r="D119" s="318">
        <f>D115+D111</f>
        <v>0</v>
      </c>
      <c r="E119" s="318">
        <f>E115+E111</f>
        <v>0</v>
      </c>
      <c r="F119" s="318">
        <f>F115+F111</f>
        <v>0</v>
      </c>
      <c r="G119" s="318">
        <f t="shared" ref="G119:L119" si="31">G115+G111</f>
        <v>0</v>
      </c>
      <c r="H119" s="318">
        <f t="shared" si="31"/>
        <v>0</v>
      </c>
      <c r="I119" s="318">
        <f t="shared" si="31"/>
        <v>0</v>
      </c>
      <c r="J119" s="318">
        <f t="shared" si="31"/>
        <v>0</v>
      </c>
      <c r="K119" s="318">
        <f t="shared" si="31"/>
        <v>0</v>
      </c>
      <c r="L119" s="318">
        <f t="shared" si="31"/>
        <v>0</v>
      </c>
    </row>
    <row r="120" spans="1:12" ht="10.5" x14ac:dyDescent="0.25">
      <c r="A120" s="311"/>
      <c r="B120" s="383" t="s">
        <v>395</v>
      </c>
      <c r="C120" s="318">
        <v>0</v>
      </c>
      <c r="D120" s="318">
        <v>0</v>
      </c>
      <c r="E120" s="318">
        <v>0</v>
      </c>
      <c r="F120" s="318">
        <v>0</v>
      </c>
      <c r="G120" s="318">
        <v>0</v>
      </c>
      <c r="H120" s="318">
        <v>0</v>
      </c>
      <c r="I120" s="318">
        <v>0</v>
      </c>
      <c r="J120" s="318">
        <v>0</v>
      </c>
      <c r="K120" s="318">
        <v>0</v>
      </c>
      <c r="L120" s="318">
        <v>0</v>
      </c>
    </row>
    <row r="121" spans="1:12" ht="10.5" x14ac:dyDescent="0.25">
      <c r="A121" s="311"/>
      <c r="B121" s="383" t="s">
        <v>191</v>
      </c>
      <c r="C121" s="319">
        <f>C119+C108+C97+C86+C75+C120</f>
        <v>0</v>
      </c>
      <c r="D121" s="319">
        <f t="shared" ref="D121:L121" si="32">D119+D108+D97+D86+D75+D120</f>
        <v>0</v>
      </c>
      <c r="E121" s="319">
        <f t="shared" si="32"/>
        <v>0</v>
      </c>
      <c r="F121" s="319">
        <f t="shared" si="32"/>
        <v>0</v>
      </c>
      <c r="G121" s="319">
        <f t="shared" si="32"/>
        <v>0</v>
      </c>
      <c r="H121" s="319">
        <f t="shared" si="32"/>
        <v>0</v>
      </c>
      <c r="I121" s="319">
        <f t="shared" si="32"/>
        <v>0</v>
      </c>
      <c r="J121" s="319">
        <f t="shared" si="32"/>
        <v>0</v>
      </c>
      <c r="K121" s="319">
        <f t="shared" si="32"/>
        <v>0</v>
      </c>
      <c r="L121" s="319">
        <f t="shared" si="32"/>
        <v>0</v>
      </c>
    </row>
    <row r="122" spans="1:12" ht="10.5" x14ac:dyDescent="0.2">
      <c r="A122" s="500"/>
      <c r="B122" s="500"/>
      <c r="C122" s="500"/>
      <c r="D122" s="500"/>
      <c r="E122" s="500"/>
      <c r="F122" s="500"/>
    </row>
    <row r="123" spans="1:12" ht="10.5" x14ac:dyDescent="0.25">
      <c r="A123" s="501"/>
      <c r="B123" s="501"/>
      <c r="C123" s="501"/>
      <c r="D123" s="501"/>
      <c r="E123" s="501"/>
      <c r="F123" s="501"/>
    </row>
    <row r="124" spans="1:12" ht="10.5" x14ac:dyDescent="0.25">
      <c r="A124" s="320"/>
      <c r="B124" s="320"/>
      <c r="C124" s="321"/>
      <c r="D124" s="321"/>
      <c r="E124" s="321"/>
      <c r="F124" s="321"/>
    </row>
    <row r="125" spans="1:12" ht="10.5" x14ac:dyDescent="0.25">
      <c r="B125" s="320"/>
      <c r="C125" s="321"/>
      <c r="D125" s="321"/>
      <c r="E125" s="321"/>
      <c r="F125" s="321"/>
    </row>
    <row r="133" spans="2:6" ht="10.5" x14ac:dyDescent="0.25">
      <c r="B133" s="322"/>
      <c r="C133" s="320"/>
      <c r="D133" s="320"/>
      <c r="E133" s="320"/>
      <c r="F133" s="320"/>
    </row>
    <row r="134" spans="2:6" ht="10.5" x14ac:dyDescent="0.25">
      <c r="B134" s="322"/>
      <c r="C134" s="320"/>
      <c r="D134" s="320"/>
      <c r="E134" s="320"/>
      <c r="F134" s="320"/>
    </row>
  </sheetData>
  <mergeCells count="23">
    <mergeCell ref="B27:F27"/>
    <mergeCell ref="B1:F1"/>
    <mergeCell ref="B3:F3"/>
    <mergeCell ref="B6:F6"/>
    <mergeCell ref="B16:F16"/>
    <mergeCell ref="B17:F17"/>
    <mergeCell ref="B98:F98"/>
    <mergeCell ref="B28:F28"/>
    <mergeCell ref="B38:F38"/>
    <mergeCell ref="B39:F39"/>
    <mergeCell ref="B49:F49"/>
    <mergeCell ref="B50:F50"/>
    <mergeCell ref="B63:F63"/>
    <mergeCell ref="B66:F66"/>
    <mergeCell ref="B76:F76"/>
    <mergeCell ref="B77:F77"/>
    <mergeCell ref="B87:F87"/>
    <mergeCell ref="B88:F88"/>
    <mergeCell ref="B99:F99"/>
    <mergeCell ref="B109:F109"/>
    <mergeCell ref="B110:F110"/>
    <mergeCell ref="A122:F122"/>
    <mergeCell ref="A123:F123"/>
  </mergeCells>
  <pageMargins left="0.7" right="0.7" top="0.75" bottom="0.75" header="0.3" footer="0.3"/>
  <pageSetup paperSize="9" scale="68" fitToHeight="0" orientation="portrait" r:id="rId1"/>
  <rowBreaks count="1" manualBreakCount="1">
    <brk id="62"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80370-2048-415C-8615-34EEF2C0CF31}">
  <sheetPr>
    <tabColor theme="4"/>
    <pageSetUpPr fitToPage="1"/>
  </sheetPr>
  <dimension ref="A1:L173"/>
  <sheetViews>
    <sheetView showGridLines="0" view="pageBreakPreview" zoomScaleNormal="115" zoomScaleSheetLayoutView="100" workbookViewId="0"/>
  </sheetViews>
  <sheetFormatPr defaultColWidth="9.1796875" defaultRowHeight="10" x14ac:dyDescent="0.2"/>
  <cols>
    <col min="1" max="1" width="4.1796875" style="389" customWidth="1"/>
    <col min="2" max="2" width="32.81640625" style="389" customWidth="1"/>
    <col min="3" max="3" width="8.81640625" style="389" customWidth="1"/>
    <col min="4" max="4" width="7.54296875" style="389" customWidth="1"/>
    <col min="5" max="5" width="9.453125" style="389" customWidth="1"/>
    <col min="6" max="6" width="8.81640625" style="389" customWidth="1"/>
    <col min="7" max="12" width="9.1796875" style="389"/>
    <col min="13" max="13" width="3.26953125" style="389" customWidth="1"/>
    <col min="14" max="16384" width="9.1796875" style="389"/>
  </cols>
  <sheetData>
    <row r="1" spans="1:12" ht="12.75" customHeight="1" x14ac:dyDescent="0.3">
      <c r="A1" s="311"/>
      <c r="B1" s="502" t="s">
        <v>428</v>
      </c>
      <c r="C1" s="502"/>
      <c r="D1" s="502"/>
      <c r="E1" s="502"/>
      <c r="F1" s="502"/>
      <c r="G1" s="388"/>
    </row>
    <row r="2" spans="1:12" ht="12.75" customHeight="1" x14ac:dyDescent="0.3">
      <c r="A2" s="311"/>
      <c r="B2" s="422" t="str">
        <f>"For the ten years ended 30 June "&amp;'Cover Page'!AV2</f>
        <v>For the ten years ended 30 June 2033</v>
      </c>
      <c r="C2" s="428"/>
      <c r="D2" s="428"/>
      <c r="E2" s="428"/>
      <c r="F2" s="428"/>
      <c r="G2" s="312"/>
      <c r="H2" s="312"/>
      <c r="I2" s="312"/>
    </row>
    <row r="3" spans="1:12" ht="10.5" x14ac:dyDescent="0.25">
      <c r="A3" s="311"/>
      <c r="B3" s="499"/>
      <c r="C3" s="499"/>
      <c r="D3" s="499"/>
      <c r="E3" s="499"/>
      <c r="F3" s="499"/>
    </row>
    <row r="4" spans="1:12" ht="10.5" x14ac:dyDescent="0.25">
      <c r="A4" s="311"/>
      <c r="B4" s="423"/>
      <c r="C4" s="424" t="str">
        <f>'Cover Page'!AL2</f>
        <v>2023/24</v>
      </c>
      <c r="D4" s="424" t="str">
        <f>'Cover Page'!AM2</f>
        <v>2024/25</v>
      </c>
      <c r="E4" s="424" t="str">
        <f>'Cover Page'!AN2</f>
        <v>2025/26</v>
      </c>
      <c r="F4" s="424" t="str">
        <f>'Cover Page'!AO2</f>
        <v>2026/27</v>
      </c>
      <c r="G4" s="424" t="str">
        <f>'Cover Page'!AP2</f>
        <v>2027/28</v>
      </c>
      <c r="H4" s="424" t="str">
        <f>'Cover Page'!AQ2</f>
        <v>2028/29</v>
      </c>
      <c r="I4" s="424" t="str">
        <f>'Cover Page'!AR2</f>
        <v>2029/30</v>
      </c>
      <c r="J4" s="424" t="str">
        <f>'Cover Page'!AS2</f>
        <v>2030/31</v>
      </c>
      <c r="K4" s="424" t="str">
        <f>'Cover Page'!AT2</f>
        <v>2031/32</v>
      </c>
      <c r="L4" s="424" t="str">
        <f>'Cover Page'!AU2</f>
        <v>2032/33</v>
      </c>
    </row>
    <row r="5" spans="1:12" ht="10.5" x14ac:dyDescent="0.25">
      <c r="A5" s="311"/>
      <c r="B5" s="425"/>
      <c r="C5" s="426" t="s">
        <v>194</v>
      </c>
      <c r="D5" s="426" t="s">
        <v>194</v>
      </c>
      <c r="E5" s="426" t="s">
        <v>194</v>
      </c>
      <c r="F5" s="426" t="s">
        <v>194</v>
      </c>
      <c r="G5" s="426" t="s">
        <v>194</v>
      </c>
      <c r="H5" s="426" t="s">
        <v>194</v>
      </c>
      <c r="I5" s="426" t="s">
        <v>194</v>
      </c>
      <c r="J5" s="426" t="s">
        <v>194</v>
      </c>
      <c r="K5" s="426" t="s">
        <v>194</v>
      </c>
      <c r="L5" s="426" t="s">
        <v>194</v>
      </c>
    </row>
    <row r="6" spans="1:12" ht="10.5" x14ac:dyDescent="0.25">
      <c r="A6" s="311"/>
      <c r="B6" s="390" t="s">
        <v>314</v>
      </c>
      <c r="C6" s="390"/>
      <c r="D6" s="390"/>
      <c r="E6" s="390"/>
      <c r="F6" s="390"/>
      <c r="G6" s="390"/>
    </row>
    <row r="7" spans="1:12" ht="10.5" x14ac:dyDescent="0.25">
      <c r="A7" s="311"/>
      <c r="B7" s="324" t="s">
        <v>315</v>
      </c>
      <c r="C7" s="323">
        <f>SUM(C8:C12)</f>
        <v>0</v>
      </c>
      <c r="D7" s="323">
        <f t="shared" ref="D7:L7" si="0">SUM(D8:D12)</f>
        <v>0</v>
      </c>
      <c r="E7" s="323">
        <f t="shared" si="0"/>
        <v>0</v>
      </c>
      <c r="F7" s="323">
        <f t="shared" si="0"/>
        <v>0</v>
      </c>
      <c r="G7" s="323">
        <f t="shared" si="0"/>
        <v>0</v>
      </c>
      <c r="H7" s="323">
        <f t="shared" si="0"/>
        <v>0</v>
      </c>
      <c r="I7" s="323">
        <f t="shared" si="0"/>
        <v>0</v>
      </c>
      <c r="J7" s="323">
        <f t="shared" si="0"/>
        <v>0</v>
      </c>
      <c r="K7" s="323">
        <f t="shared" si="0"/>
        <v>0</v>
      </c>
      <c r="L7" s="323">
        <f t="shared" si="0"/>
        <v>0</v>
      </c>
    </row>
    <row r="8" spans="1:12" ht="10.5" x14ac:dyDescent="0.25">
      <c r="A8" s="311"/>
      <c r="B8" s="314" t="s">
        <v>390</v>
      </c>
      <c r="C8" s="323">
        <v>0</v>
      </c>
      <c r="D8" s="323">
        <v>0</v>
      </c>
      <c r="E8" s="323">
        <v>0</v>
      </c>
      <c r="F8" s="323">
        <v>0</v>
      </c>
      <c r="G8" s="323">
        <v>0</v>
      </c>
      <c r="H8" s="323">
        <v>0</v>
      </c>
      <c r="I8" s="323">
        <v>0</v>
      </c>
      <c r="J8" s="323">
        <v>0</v>
      </c>
      <c r="K8" s="323">
        <v>0</v>
      </c>
      <c r="L8" s="323">
        <v>0</v>
      </c>
    </row>
    <row r="9" spans="1:12" ht="10.5" x14ac:dyDescent="0.25">
      <c r="A9" s="311"/>
      <c r="B9" s="314" t="s">
        <v>391</v>
      </c>
      <c r="C9" s="323">
        <v>0</v>
      </c>
      <c r="D9" s="323">
        <v>0</v>
      </c>
      <c r="E9" s="323">
        <v>0</v>
      </c>
      <c r="F9" s="323">
        <v>0</v>
      </c>
      <c r="G9" s="323">
        <v>0</v>
      </c>
      <c r="H9" s="323">
        <v>0</v>
      </c>
      <c r="I9" s="323">
        <v>0</v>
      </c>
      <c r="J9" s="323">
        <v>0</v>
      </c>
      <c r="K9" s="323">
        <v>0</v>
      </c>
      <c r="L9" s="323">
        <v>0</v>
      </c>
    </row>
    <row r="10" spans="1:12" ht="10.5" x14ac:dyDescent="0.25">
      <c r="A10" s="311"/>
      <c r="B10" s="314" t="s">
        <v>392</v>
      </c>
      <c r="C10" s="323">
        <v>0</v>
      </c>
      <c r="D10" s="323">
        <v>0</v>
      </c>
      <c r="E10" s="323">
        <v>0</v>
      </c>
      <c r="F10" s="323">
        <v>0</v>
      </c>
      <c r="G10" s="323">
        <v>0</v>
      </c>
      <c r="H10" s="323">
        <v>0</v>
      </c>
      <c r="I10" s="323">
        <v>0</v>
      </c>
      <c r="J10" s="323">
        <v>0</v>
      </c>
      <c r="K10" s="323">
        <v>0</v>
      </c>
      <c r="L10" s="323">
        <v>0</v>
      </c>
    </row>
    <row r="11" spans="1:12" ht="10.5" x14ac:dyDescent="0.25">
      <c r="A11" s="311"/>
      <c r="B11" s="314" t="s">
        <v>394</v>
      </c>
      <c r="C11" s="323">
        <v>0</v>
      </c>
      <c r="D11" s="323">
        <v>0</v>
      </c>
      <c r="E11" s="323">
        <v>0</v>
      </c>
      <c r="F11" s="323">
        <v>0</v>
      </c>
      <c r="G11" s="323">
        <v>0</v>
      </c>
      <c r="H11" s="323">
        <v>0</v>
      </c>
      <c r="I11" s="323">
        <v>0</v>
      </c>
      <c r="J11" s="323">
        <v>0</v>
      </c>
      <c r="K11" s="323">
        <v>0</v>
      </c>
      <c r="L11" s="323">
        <v>0</v>
      </c>
    </row>
    <row r="12" spans="1:12" ht="10.5" x14ac:dyDescent="0.25">
      <c r="A12" s="311"/>
      <c r="B12" s="314" t="s">
        <v>393</v>
      </c>
      <c r="C12" s="323">
        <v>0</v>
      </c>
      <c r="D12" s="323">
        <v>0</v>
      </c>
      <c r="E12" s="323">
        <v>0</v>
      </c>
      <c r="F12" s="323">
        <v>0</v>
      </c>
      <c r="G12" s="323">
        <v>0</v>
      </c>
      <c r="H12" s="323">
        <v>0</v>
      </c>
      <c r="I12" s="323">
        <v>0</v>
      </c>
      <c r="J12" s="323">
        <v>0</v>
      </c>
      <c r="K12" s="323">
        <v>0</v>
      </c>
      <c r="L12" s="323">
        <v>0</v>
      </c>
    </row>
    <row r="13" spans="1:12" ht="10.5" x14ac:dyDescent="0.25">
      <c r="A13" s="311"/>
      <c r="B13" s="324" t="s">
        <v>316</v>
      </c>
      <c r="C13" s="323">
        <f>SUM(C14:C18)</f>
        <v>0</v>
      </c>
      <c r="D13" s="323">
        <f t="shared" ref="D13:L13" si="1">SUM(D14:D18)</f>
        <v>0</v>
      </c>
      <c r="E13" s="323">
        <f t="shared" si="1"/>
        <v>0</v>
      </c>
      <c r="F13" s="323">
        <f t="shared" si="1"/>
        <v>0</v>
      </c>
      <c r="G13" s="323">
        <f t="shared" si="1"/>
        <v>0</v>
      </c>
      <c r="H13" s="323">
        <f t="shared" si="1"/>
        <v>0</v>
      </c>
      <c r="I13" s="323">
        <f t="shared" si="1"/>
        <v>0</v>
      </c>
      <c r="J13" s="323">
        <f t="shared" si="1"/>
        <v>0</v>
      </c>
      <c r="K13" s="323">
        <f t="shared" si="1"/>
        <v>0</v>
      </c>
      <c r="L13" s="323">
        <f t="shared" si="1"/>
        <v>0</v>
      </c>
    </row>
    <row r="14" spans="1:12" ht="10.5" x14ac:dyDescent="0.25">
      <c r="A14" s="311"/>
      <c r="B14" s="314" t="s">
        <v>390</v>
      </c>
      <c r="C14" s="323">
        <v>0</v>
      </c>
      <c r="D14" s="323">
        <v>0</v>
      </c>
      <c r="E14" s="323">
        <v>0</v>
      </c>
      <c r="F14" s="323">
        <v>0</v>
      </c>
      <c r="G14" s="323">
        <v>0</v>
      </c>
      <c r="H14" s="323">
        <v>0</v>
      </c>
      <c r="I14" s="323">
        <v>0</v>
      </c>
      <c r="J14" s="323">
        <v>0</v>
      </c>
      <c r="K14" s="323">
        <v>0</v>
      </c>
      <c r="L14" s="323">
        <v>0</v>
      </c>
    </row>
    <row r="15" spans="1:12" ht="10.5" x14ac:dyDescent="0.25">
      <c r="A15" s="311"/>
      <c r="B15" s="314" t="s">
        <v>391</v>
      </c>
      <c r="C15" s="323">
        <v>0</v>
      </c>
      <c r="D15" s="323">
        <v>0</v>
      </c>
      <c r="E15" s="323">
        <v>0</v>
      </c>
      <c r="F15" s="323">
        <v>0</v>
      </c>
      <c r="G15" s="323">
        <v>0</v>
      </c>
      <c r="H15" s="323">
        <v>0</v>
      </c>
      <c r="I15" s="323">
        <v>0</v>
      </c>
      <c r="J15" s="323">
        <v>0</v>
      </c>
      <c r="K15" s="323">
        <v>0</v>
      </c>
      <c r="L15" s="323">
        <v>0</v>
      </c>
    </row>
    <row r="16" spans="1:12" ht="10.5" x14ac:dyDescent="0.25">
      <c r="A16" s="311"/>
      <c r="B16" s="314" t="s">
        <v>392</v>
      </c>
      <c r="C16" s="323">
        <v>0</v>
      </c>
      <c r="D16" s="323">
        <v>0</v>
      </c>
      <c r="E16" s="323">
        <v>0</v>
      </c>
      <c r="F16" s="323">
        <v>0</v>
      </c>
      <c r="G16" s="323">
        <v>0</v>
      </c>
      <c r="H16" s="323">
        <v>0</v>
      </c>
      <c r="I16" s="323">
        <v>0</v>
      </c>
      <c r="J16" s="323">
        <v>0</v>
      </c>
      <c r="K16" s="323">
        <v>0</v>
      </c>
      <c r="L16" s="323">
        <v>0</v>
      </c>
    </row>
    <row r="17" spans="1:12" ht="10.5" x14ac:dyDescent="0.25">
      <c r="A17" s="311"/>
      <c r="B17" s="314" t="s">
        <v>394</v>
      </c>
      <c r="C17" s="323">
        <v>0</v>
      </c>
      <c r="D17" s="323">
        <v>0</v>
      </c>
      <c r="E17" s="323">
        <v>0</v>
      </c>
      <c r="F17" s="323">
        <v>0</v>
      </c>
      <c r="G17" s="323">
        <v>0</v>
      </c>
      <c r="H17" s="323">
        <v>0</v>
      </c>
      <c r="I17" s="323">
        <v>0</v>
      </c>
      <c r="J17" s="323">
        <v>0</v>
      </c>
      <c r="K17" s="323">
        <v>0</v>
      </c>
      <c r="L17" s="323">
        <v>0</v>
      </c>
    </row>
    <row r="18" spans="1:12" ht="10.5" x14ac:dyDescent="0.25">
      <c r="A18" s="311"/>
      <c r="B18" s="314" t="s">
        <v>393</v>
      </c>
      <c r="C18" s="323">
        <v>0</v>
      </c>
      <c r="D18" s="323">
        <v>0</v>
      </c>
      <c r="E18" s="323">
        <v>0</v>
      </c>
      <c r="F18" s="323">
        <v>0</v>
      </c>
      <c r="G18" s="323">
        <v>0</v>
      </c>
      <c r="H18" s="323">
        <v>0</v>
      </c>
      <c r="I18" s="323">
        <v>0</v>
      </c>
      <c r="J18" s="323">
        <v>0</v>
      </c>
      <c r="K18" s="323">
        <v>0</v>
      </c>
      <c r="L18" s="323">
        <v>0</v>
      </c>
    </row>
    <row r="19" spans="1:12" ht="10.5" x14ac:dyDescent="0.25">
      <c r="A19" s="311"/>
      <c r="B19" s="390" t="s">
        <v>317</v>
      </c>
      <c r="C19" s="315">
        <f>C7+C13</f>
        <v>0</v>
      </c>
      <c r="D19" s="315">
        <f t="shared" ref="D19:L19" si="2">D7+D13</f>
        <v>0</v>
      </c>
      <c r="E19" s="315">
        <f t="shared" si="2"/>
        <v>0</v>
      </c>
      <c r="F19" s="315">
        <f t="shared" si="2"/>
        <v>0</v>
      </c>
      <c r="G19" s="315">
        <f t="shared" si="2"/>
        <v>0</v>
      </c>
      <c r="H19" s="315">
        <f t="shared" si="2"/>
        <v>0</v>
      </c>
      <c r="I19" s="315">
        <f t="shared" si="2"/>
        <v>0</v>
      </c>
      <c r="J19" s="315">
        <f t="shared" si="2"/>
        <v>0</v>
      </c>
      <c r="K19" s="315">
        <f t="shared" si="2"/>
        <v>0</v>
      </c>
      <c r="L19" s="315">
        <f t="shared" si="2"/>
        <v>0</v>
      </c>
    </row>
    <row r="20" spans="1:12" ht="10.5" x14ac:dyDescent="0.25">
      <c r="A20" s="311"/>
      <c r="B20" s="390"/>
      <c r="C20" s="390"/>
      <c r="D20" s="390"/>
      <c r="E20" s="390"/>
      <c r="F20" s="390"/>
    </row>
    <row r="21" spans="1:12" ht="10.5" x14ac:dyDescent="0.25">
      <c r="A21" s="311"/>
      <c r="B21" s="390" t="s">
        <v>314</v>
      </c>
      <c r="C21" s="390"/>
      <c r="D21" s="390"/>
      <c r="E21" s="390"/>
      <c r="F21" s="390"/>
      <c r="G21" s="390"/>
      <c r="H21" s="393"/>
      <c r="I21" s="393"/>
      <c r="J21" s="393"/>
      <c r="K21" s="393"/>
      <c r="L21" s="393"/>
    </row>
    <row r="22" spans="1:12" ht="10.5" x14ac:dyDescent="0.25">
      <c r="A22" s="311"/>
      <c r="B22" s="324" t="s">
        <v>315</v>
      </c>
      <c r="C22" s="323">
        <f t="shared" ref="C22:L22" si="3">SUM(C23:C27)</f>
        <v>0</v>
      </c>
      <c r="D22" s="323">
        <f t="shared" si="3"/>
        <v>0</v>
      </c>
      <c r="E22" s="323">
        <f t="shared" si="3"/>
        <v>0</v>
      </c>
      <c r="F22" s="323">
        <f t="shared" si="3"/>
        <v>0</v>
      </c>
      <c r="G22" s="323">
        <f t="shared" si="3"/>
        <v>0</v>
      </c>
      <c r="H22" s="323">
        <f t="shared" si="3"/>
        <v>0</v>
      </c>
      <c r="I22" s="323">
        <f t="shared" si="3"/>
        <v>0</v>
      </c>
      <c r="J22" s="323">
        <f t="shared" si="3"/>
        <v>0</v>
      </c>
      <c r="K22" s="323">
        <f t="shared" si="3"/>
        <v>0</v>
      </c>
      <c r="L22" s="323">
        <f t="shared" si="3"/>
        <v>0</v>
      </c>
    </row>
    <row r="23" spans="1:12" ht="10.5" x14ac:dyDescent="0.25">
      <c r="A23" s="311"/>
      <c r="B23" s="314" t="s">
        <v>390</v>
      </c>
      <c r="C23" s="323">
        <v>0</v>
      </c>
      <c r="D23" s="323">
        <v>0</v>
      </c>
      <c r="E23" s="323">
        <v>0</v>
      </c>
      <c r="F23" s="323">
        <v>0</v>
      </c>
      <c r="G23" s="323">
        <v>0</v>
      </c>
      <c r="H23" s="323">
        <v>0</v>
      </c>
      <c r="I23" s="323">
        <v>0</v>
      </c>
      <c r="J23" s="323">
        <v>0</v>
      </c>
      <c r="K23" s="323">
        <v>0</v>
      </c>
      <c r="L23" s="323">
        <v>0</v>
      </c>
    </row>
    <row r="24" spans="1:12" ht="10.5" x14ac:dyDescent="0.25">
      <c r="A24" s="311"/>
      <c r="B24" s="314" t="s">
        <v>391</v>
      </c>
      <c r="C24" s="323">
        <v>0</v>
      </c>
      <c r="D24" s="323">
        <v>0</v>
      </c>
      <c r="E24" s="323">
        <v>0</v>
      </c>
      <c r="F24" s="323">
        <v>0</v>
      </c>
      <c r="G24" s="323">
        <v>0</v>
      </c>
      <c r="H24" s="323">
        <v>0</v>
      </c>
      <c r="I24" s="323">
        <v>0</v>
      </c>
      <c r="J24" s="323">
        <v>0</v>
      </c>
      <c r="K24" s="323">
        <v>0</v>
      </c>
      <c r="L24" s="323">
        <v>0</v>
      </c>
    </row>
    <row r="25" spans="1:12" ht="10.5" x14ac:dyDescent="0.25">
      <c r="A25" s="311"/>
      <c r="B25" s="314" t="s">
        <v>392</v>
      </c>
      <c r="C25" s="323">
        <v>0</v>
      </c>
      <c r="D25" s="323">
        <v>0</v>
      </c>
      <c r="E25" s="323">
        <v>0</v>
      </c>
      <c r="F25" s="323">
        <v>0</v>
      </c>
      <c r="G25" s="323">
        <v>0</v>
      </c>
      <c r="H25" s="323">
        <v>0</v>
      </c>
      <c r="I25" s="323">
        <v>0</v>
      </c>
      <c r="J25" s="323">
        <v>0</v>
      </c>
      <c r="K25" s="323">
        <v>0</v>
      </c>
      <c r="L25" s="323">
        <v>0</v>
      </c>
    </row>
    <row r="26" spans="1:12" ht="10.5" x14ac:dyDescent="0.25">
      <c r="A26" s="311"/>
      <c r="B26" s="314" t="s">
        <v>394</v>
      </c>
      <c r="C26" s="323">
        <v>0</v>
      </c>
      <c r="D26" s="323">
        <v>0</v>
      </c>
      <c r="E26" s="323">
        <v>0</v>
      </c>
      <c r="F26" s="323">
        <v>0</v>
      </c>
      <c r="G26" s="323">
        <v>0</v>
      </c>
      <c r="H26" s="323">
        <v>0</v>
      </c>
      <c r="I26" s="323">
        <v>0</v>
      </c>
      <c r="J26" s="323">
        <v>0</v>
      </c>
      <c r="K26" s="323">
        <v>0</v>
      </c>
      <c r="L26" s="323">
        <v>0</v>
      </c>
    </row>
    <row r="27" spans="1:12" ht="10.5" x14ac:dyDescent="0.25">
      <c r="A27" s="311"/>
      <c r="B27" s="314" t="s">
        <v>393</v>
      </c>
      <c r="C27" s="323">
        <v>0</v>
      </c>
      <c r="D27" s="323">
        <v>0</v>
      </c>
      <c r="E27" s="323">
        <v>0</v>
      </c>
      <c r="F27" s="323">
        <v>0</v>
      </c>
      <c r="G27" s="323">
        <v>0</v>
      </c>
      <c r="H27" s="323">
        <v>0</v>
      </c>
      <c r="I27" s="323">
        <v>0</v>
      </c>
      <c r="J27" s="323">
        <v>0</v>
      </c>
      <c r="K27" s="323">
        <v>0</v>
      </c>
      <c r="L27" s="323">
        <v>0</v>
      </c>
    </row>
    <row r="28" spans="1:12" ht="10.5" x14ac:dyDescent="0.25">
      <c r="A28" s="311"/>
      <c r="B28" s="324" t="s">
        <v>316</v>
      </c>
      <c r="C28" s="323">
        <f t="shared" ref="C28:L28" si="4">SUM(C29:C33)</f>
        <v>0</v>
      </c>
      <c r="D28" s="323">
        <f t="shared" si="4"/>
        <v>0</v>
      </c>
      <c r="E28" s="323">
        <f t="shared" si="4"/>
        <v>0</v>
      </c>
      <c r="F28" s="323">
        <f t="shared" si="4"/>
        <v>0</v>
      </c>
      <c r="G28" s="323">
        <f t="shared" si="4"/>
        <v>0</v>
      </c>
      <c r="H28" s="323">
        <f t="shared" si="4"/>
        <v>0</v>
      </c>
      <c r="I28" s="323">
        <f t="shared" si="4"/>
        <v>0</v>
      </c>
      <c r="J28" s="323">
        <f t="shared" si="4"/>
        <v>0</v>
      </c>
      <c r="K28" s="323">
        <f t="shared" si="4"/>
        <v>0</v>
      </c>
      <c r="L28" s="323">
        <f t="shared" si="4"/>
        <v>0</v>
      </c>
    </row>
    <row r="29" spans="1:12" ht="10.5" x14ac:dyDescent="0.25">
      <c r="A29" s="311"/>
      <c r="B29" s="314" t="s">
        <v>390</v>
      </c>
      <c r="C29" s="323">
        <v>0</v>
      </c>
      <c r="D29" s="323">
        <v>0</v>
      </c>
      <c r="E29" s="323">
        <v>0</v>
      </c>
      <c r="F29" s="323">
        <v>0</v>
      </c>
      <c r="G29" s="323">
        <v>0</v>
      </c>
      <c r="H29" s="323">
        <v>0</v>
      </c>
      <c r="I29" s="323">
        <v>0</v>
      </c>
      <c r="J29" s="323">
        <v>0</v>
      </c>
      <c r="K29" s="323">
        <v>0</v>
      </c>
      <c r="L29" s="323">
        <v>0</v>
      </c>
    </row>
    <row r="30" spans="1:12" ht="10.5" x14ac:dyDescent="0.25">
      <c r="A30" s="311"/>
      <c r="B30" s="314" t="s">
        <v>391</v>
      </c>
      <c r="C30" s="323">
        <v>0</v>
      </c>
      <c r="D30" s="323">
        <v>0</v>
      </c>
      <c r="E30" s="323">
        <v>0</v>
      </c>
      <c r="F30" s="323">
        <v>0</v>
      </c>
      <c r="G30" s="323">
        <v>0</v>
      </c>
      <c r="H30" s="323">
        <v>0</v>
      </c>
      <c r="I30" s="323">
        <v>0</v>
      </c>
      <c r="J30" s="323">
        <v>0</v>
      </c>
      <c r="K30" s="323">
        <v>0</v>
      </c>
      <c r="L30" s="323">
        <v>0</v>
      </c>
    </row>
    <row r="31" spans="1:12" ht="10.5" x14ac:dyDescent="0.25">
      <c r="A31" s="311"/>
      <c r="B31" s="314" t="s">
        <v>392</v>
      </c>
      <c r="C31" s="323">
        <v>0</v>
      </c>
      <c r="D31" s="323">
        <v>0</v>
      </c>
      <c r="E31" s="323">
        <v>0</v>
      </c>
      <c r="F31" s="323">
        <v>0</v>
      </c>
      <c r="G31" s="323">
        <v>0</v>
      </c>
      <c r="H31" s="323">
        <v>0</v>
      </c>
      <c r="I31" s="323">
        <v>0</v>
      </c>
      <c r="J31" s="323">
        <v>0</v>
      </c>
      <c r="K31" s="323">
        <v>0</v>
      </c>
      <c r="L31" s="323">
        <v>0</v>
      </c>
    </row>
    <row r="32" spans="1:12" ht="10.5" x14ac:dyDescent="0.25">
      <c r="A32" s="311"/>
      <c r="B32" s="314" t="s">
        <v>394</v>
      </c>
      <c r="C32" s="323">
        <v>0</v>
      </c>
      <c r="D32" s="323">
        <v>0</v>
      </c>
      <c r="E32" s="323">
        <v>0</v>
      </c>
      <c r="F32" s="323">
        <v>0</v>
      </c>
      <c r="G32" s="323">
        <v>0</v>
      </c>
      <c r="H32" s="323">
        <v>0</v>
      </c>
      <c r="I32" s="323">
        <v>0</v>
      </c>
      <c r="J32" s="323">
        <v>0</v>
      </c>
      <c r="K32" s="323">
        <v>0</v>
      </c>
      <c r="L32" s="323">
        <v>0</v>
      </c>
    </row>
    <row r="33" spans="1:12" s="393" customFormat="1" ht="10.5" x14ac:dyDescent="0.25">
      <c r="A33" s="311"/>
      <c r="B33" s="314" t="s">
        <v>393</v>
      </c>
      <c r="C33" s="323">
        <v>0</v>
      </c>
      <c r="D33" s="323">
        <v>0</v>
      </c>
      <c r="E33" s="323">
        <v>0</v>
      </c>
      <c r="F33" s="323">
        <v>0</v>
      </c>
      <c r="G33" s="323">
        <v>0</v>
      </c>
      <c r="H33" s="323">
        <v>0</v>
      </c>
      <c r="I33" s="323">
        <v>0</v>
      </c>
      <c r="J33" s="323">
        <v>0</v>
      </c>
      <c r="K33" s="323">
        <v>0</v>
      </c>
      <c r="L33" s="323">
        <v>0</v>
      </c>
    </row>
    <row r="34" spans="1:12" ht="10.5" x14ac:dyDescent="0.25">
      <c r="A34" s="311"/>
      <c r="B34" s="396" t="s">
        <v>317</v>
      </c>
      <c r="C34" s="315">
        <f t="shared" ref="C34:L34" si="5">C22+C28</f>
        <v>0</v>
      </c>
      <c r="D34" s="315">
        <f t="shared" si="5"/>
        <v>0</v>
      </c>
      <c r="E34" s="315">
        <f t="shared" si="5"/>
        <v>0</v>
      </c>
      <c r="F34" s="315">
        <f t="shared" si="5"/>
        <v>0</v>
      </c>
      <c r="G34" s="315">
        <f t="shared" si="5"/>
        <v>0</v>
      </c>
      <c r="H34" s="315">
        <f t="shared" si="5"/>
        <v>0</v>
      </c>
      <c r="I34" s="315">
        <f t="shared" si="5"/>
        <v>0</v>
      </c>
      <c r="J34" s="315">
        <f t="shared" si="5"/>
        <v>0</v>
      </c>
      <c r="K34" s="315">
        <f t="shared" si="5"/>
        <v>0</v>
      </c>
      <c r="L34" s="315">
        <f t="shared" si="5"/>
        <v>0</v>
      </c>
    </row>
    <row r="35" spans="1:12" ht="10.5" x14ac:dyDescent="0.25">
      <c r="A35" s="311"/>
      <c r="B35" s="390"/>
      <c r="C35" s="390"/>
      <c r="D35" s="390"/>
      <c r="E35" s="390"/>
      <c r="F35" s="390"/>
    </row>
    <row r="36" spans="1:12" s="393" customFormat="1" ht="10.5" x14ac:dyDescent="0.25">
      <c r="A36" s="311"/>
      <c r="B36" s="390" t="s">
        <v>314</v>
      </c>
      <c r="C36" s="390"/>
      <c r="D36" s="390"/>
      <c r="E36" s="390"/>
      <c r="F36" s="390"/>
      <c r="G36" s="390"/>
    </row>
    <row r="37" spans="1:12" s="393" customFormat="1" ht="10.5" x14ac:dyDescent="0.25">
      <c r="A37" s="311"/>
      <c r="B37" s="324" t="s">
        <v>315</v>
      </c>
      <c r="C37" s="323">
        <f>SUM(C38:C42)</f>
        <v>0</v>
      </c>
      <c r="D37" s="323">
        <f t="shared" ref="D37" si="6">SUM(D38:D42)</f>
        <v>0</v>
      </c>
      <c r="E37" s="323">
        <f t="shared" ref="E37" si="7">SUM(E38:E42)</f>
        <v>0</v>
      </c>
      <c r="F37" s="323">
        <f t="shared" ref="F37" si="8">SUM(F38:F42)</f>
        <v>0</v>
      </c>
      <c r="G37" s="323">
        <f t="shared" ref="G37" si="9">SUM(G38:G42)</f>
        <v>0</v>
      </c>
      <c r="H37" s="323">
        <f t="shared" ref="H37" si="10">SUM(H38:H42)</f>
        <v>0</v>
      </c>
      <c r="I37" s="323">
        <f t="shared" ref="I37" si="11">SUM(I38:I42)</f>
        <v>0</v>
      </c>
      <c r="J37" s="323">
        <f t="shared" ref="J37" si="12">SUM(J38:J42)</f>
        <v>0</v>
      </c>
      <c r="K37" s="323">
        <f t="shared" ref="K37" si="13">SUM(K38:K42)</f>
        <v>0</v>
      </c>
      <c r="L37" s="323">
        <f t="shared" ref="L37" si="14">SUM(L38:L42)</f>
        <v>0</v>
      </c>
    </row>
    <row r="38" spans="1:12" s="393" customFormat="1" ht="10.5" x14ac:dyDescent="0.25">
      <c r="A38" s="311"/>
      <c r="B38" s="314" t="s">
        <v>390</v>
      </c>
      <c r="C38" s="323">
        <v>0</v>
      </c>
      <c r="D38" s="323">
        <v>0</v>
      </c>
      <c r="E38" s="323">
        <v>0</v>
      </c>
      <c r="F38" s="323">
        <v>0</v>
      </c>
      <c r="G38" s="323">
        <v>0</v>
      </c>
      <c r="H38" s="323">
        <v>0</v>
      </c>
      <c r="I38" s="323">
        <v>0</v>
      </c>
      <c r="J38" s="323">
        <v>0</v>
      </c>
      <c r="K38" s="323">
        <v>0</v>
      </c>
      <c r="L38" s="323">
        <v>0</v>
      </c>
    </row>
    <row r="39" spans="1:12" s="393" customFormat="1" ht="10.5" x14ac:dyDescent="0.25">
      <c r="A39" s="311"/>
      <c r="B39" s="314" t="s">
        <v>391</v>
      </c>
      <c r="C39" s="323">
        <v>0</v>
      </c>
      <c r="D39" s="323">
        <v>0</v>
      </c>
      <c r="E39" s="323">
        <v>0</v>
      </c>
      <c r="F39" s="323">
        <v>0</v>
      </c>
      <c r="G39" s="323">
        <v>0</v>
      </c>
      <c r="H39" s="323">
        <v>0</v>
      </c>
      <c r="I39" s="323">
        <v>0</v>
      </c>
      <c r="J39" s="323">
        <v>0</v>
      </c>
      <c r="K39" s="323">
        <v>0</v>
      </c>
      <c r="L39" s="323">
        <v>0</v>
      </c>
    </row>
    <row r="40" spans="1:12" s="393" customFormat="1" ht="10.5" x14ac:dyDescent="0.25">
      <c r="A40" s="311"/>
      <c r="B40" s="314" t="s">
        <v>392</v>
      </c>
      <c r="C40" s="323">
        <v>0</v>
      </c>
      <c r="D40" s="323">
        <v>0</v>
      </c>
      <c r="E40" s="323">
        <v>0</v>
      </c>
      <c r="F40" s="323">
        <v>0</v>
      </c>
      <c r="G40" s="323">
        <v>0</v>
      </c>
      <c r="H40" s="323">
        <v>0</v>
      </c>
      <c r="I40" s="323">
        <v>0</v>
      </c>
      <c r="J40" s="323">
        <v>0</v>
      </c>
      <c r="K40" s="323">
        <v>0</v>
      </c>
      <c r="L40" s="323">
        <v>0</v>
      </c>
    </row>
    <row r="41" spans="1:12" s="393" customFormat="1" ht="10.5" x14ac:dyDescent="0.25">
      <c r="A41" s="311"/>
      <c r="B41" s="314" t="s">
        <v>394</v>
      </c>
      <c r="C41" s="323">
        <v>0</v>
      </c>
      <c r="D41" s="323">
        <v>0</v>
      </c>
      <c r="E41" s="323">
        <v>0</v>
      </c>
      <c r="F41" s="323">
        <v>0</v>
      </c>
      <c r="G41" s="323">
        <v>0</v>
      </c>
      <c r="H41" s="323">
        <v>0</v>
      </c>
      <c r="I41" s="323">
        <v>0</v>
      </c>
      <c r="J41" s="323">
        <v>0</v>
      </c>
      <c r="K41" s="323">
        <v>0</v>
      </c>
      <c r="L41" s="323">
        <v>0</v>
      </c>
    </row>
    <row r="42" spans="1:12" s="393" customFormat="1" ht="10.5" x14ac:dyDescent="0.25">
      <c r="A42" s="311"/>
      <c r="B42" s="314" t="s">
        <v>393</v>
      </c>
      <c r="C42" s="323">
        <v>0</v>
      </c>
      <c r="D42" s="323">
        <v>0</v>
      </c>
      <c r="E42" s="323">
        <v>0</v>
      </c>
      <c r="F42" s="323">
        <v>0</v>
      </c>
      <c r="G42" s="323">
        <v>0</v>
      </c>
      <c r="H42" s="323">
        <v>0</v>
      </c>
      <c r="I42" s="323">
        <v>0</v>
      </c>
      <c r="J42" s="323">
        <v>0</v>
      </c>
      <c r="K42" s="323">
        <v>0</v>
      </c>
      <c r="L42" s="323">
        <v>0</v>
      </c>
    </row>
    <row r="43" spans="1:12" s="393" customFormat="1" ht="10.5" x14ac:dyDescent="0.25">
      <c r="A43" s="311"/>
      <c r="B43" s="324" t="s">
        <v>316</v>
      </c>
      <c r="C43" s="323">
        <f>SUM(C44:C48)</f>
        <v>0</v>
      </c>
      <c r="D43" s="323">
        <f t="shared" ref="D43" si="15">SUM(D44:D48)</f>
        <v>0</v>
      </c>
      <c r="E43" s="323">
        <f t="shared" ref="E43" si="16">SUM(E44:E48)</f>
        <v>0</v>
      </c>
      <c r="F43" s="323">
        <f t="shared" ref="F43" si="17">SUM(F44:F48)</f>
        <v>0</v>
      </c>
      <c r="G43" s="323">
        <f t="shared" ref="G43" si="18">SUM(G44:G48)</f>
        <v>0</v>
      </c>
      <c r="H43" s="323">
        <f t="shared" ref="H43" si="19">SUM(H44:H48)</f>
        <v>0</v>
      </c>
      <c r="I43" s="323">
        <f t="shared" ref="I43" si="20">SUM(I44:I48)</f>
        <v>0</v>
      </c>
      <c r="J43" s="323">
        <f t="shared" ref="J43" si="21">SUM(J44:J48)</f>
        <v>0</v>
      </c>
      <c r="K43" s="323">
        <f t="shared" ref="K43" si="22">SUM(K44:K48)</f>
        <v>0</v>
      </c>
      <c r="L43" s="323">
        <f t="shared" ref="L43" si="23">SUM(L44:L48)</f>
        <v>0</v>
      </c>
    </row>
    <row r="44" spans="1:12" s="393" customFormat="1" ht="10.5" x14ac:dyDescent="0.25">
      <c r="A44" s="311"/>
      <c r="B44" s="314" t="s">
        <v>390</v>
      </c>
      <c r="C44" s="323">
        <v>0</v>
      </c>
      <c r="D44" s="323">
        <v>0</v>
      </c>
      <c r="E44" s="323">
        <v>0</v>
      </c>
      <c r="F44" s="323">
        <v>0</v>
      </c>
      <c r="G44" s="323">
        <v>0</v>
      </c>
      <c r="H44" s="323">
        <v>0</v>
      </c>
      <c r="I44" s="323">
        <v>0</v>
      </c>
      <c r="J44" s="323">
        <v>0</v>
      </c>
      <c r="K44" s="323">
        <v>0</v>
      </c>
      <c r="L44" s="323">
        <v>0</v>
      </c>
    </row>
    <row r="45" spans="1:12" s="393" customFormat="1" ht="10.5" x14ac:dyDescent="0.25">
      <c r="A45" s="311"/>
      <c r="B45" s="314" t="s">
        <v>391</v>
      </c>
      <c r="C45" s="323">
        <v>0</v>
      </c>
      <c r="D45" s="323">
        <v>0</v>
      </c>
      <c r="E45" s="323">
        <v>0</v>
      </c>
      <c r="F45" s="323">
        <v>0</v>
      </c>
      <c r="G45" s="323">
        <v>0</v>
      </c>
      <c r="H45" s="323">
        <v>0</v>
      </c>
      <c r="I45" s="323">
        <v>0</v>
      </c>
      <c r="J45" s="323">
        <v>0</v>
      </c>
      <c r="K45" s="323">
        <v>0</v>
      </c>
      <c r="L45" s="323">
        <v>0</v>
      </c>
    </row>
    <row r="46" spans="1:12" s="393" customFormat="1" ht="10.5" x14ac:dyDescent="0.25">
      <c r="A46" s="311"/>
      <c r="B46" s="314" t="s">
        <v>392</v>
      </c>
      <c r="C46" s="323">
        <v>0</v>
      </c>
      <c r="D46" s="323">
        <v>0</v>
      </c>
      <c r="E46" s="323">
        <v>0</v>
      </c>
      <c r="F46" s="323">
        <v>0</v>
      </c>
      <c r="G46" s="323">
        <v>0</v>
      </c>
      <c r="H46" s="323">
        <v>0</v>
      </c>
      <c r="I46" s="323">
        <v>0</v>
      </c>
      <c r="J46" s="323">
        <v>0</v>
      </c>
      <c r="K46" s="323">
        <v>0</v>
      </c>
      <c r="L46" s="323">
        <v>0</v>
      </c>
    </row>
    <row r="47" spans="1:12" s="393" customFormat="1" ht="10.5" x14ac:dyDescent="0.25">
      <c r="A47" s="311"/>
      <c r="B47" s="314" t="s">
        <v>394</v>
      </c>
      <c r="C47" s="323">
        <v>0</v>
      </c>
      <c r="D47" s="323">
        <v>0</v>
      </c>
      <c r="E47" s="323">
        <v>0</v>
      </c>
      <c r="F47" s="323">
        <v>0</v>
      </c>
      <c r="G47" s="323">
        <v>0</v>
      </c>
      <c r="H47" s="323">
        <v>0</v>
      </c>
      <c r="I47" s="323">
        <v>0</v>
      </c>
      <c r="J47" s="323">
        <v>0</v>
      </c>
      <c r="K47" s="323">
        <v>0</v>
      </c>
      <c r="L47" s="323">
        <v>0</v>
      </c>
    </row>
    <row r="48" spans="1:12" s="393" customFormat="1" ht="10.5" x14ac:dyDescent="0.25">
      <c r="A48" s="311"/>
      <c r="B48" s="314" t="s">
        <v>393</v>
      </c>
      <c r="C48" s="323">
        <v>0</v>
      </c>
      <c r="D48" s="323">
        <v>0</v>
      </c>
      <c r="E48" s="323">
        <v>0</v>
      </c>
      <c r="F48" s="323">
        <v>0</v>
      </c>
      <c r="G48" s="323">
        <v>0</v>
      </c>
      <c r="H48" s="323">
        <v>0</v>
      </c>
      <c r="I48" s="323">
        <v>0</v>
      </c>
      <c r="J48" s="323">
        <v>0</v>
      </c>
      <c r="K48" s="323">
        <v>0</v>
      </c>
      <c r="L48" s="323">
        <v>0</v>
      </c>
    </row>
    <row r="49" spans="1:12" s="393" customFormat="1" ht="10.5" x14ac:dyDescent="0.25">
      <c r="A49" s="311"/>
      <c r="B49" s="390" t="s">
        <v>317</v>
      </c>
      <c r="C49" s="315">
        <f>C37+C43</f>
        <v>0</v>
      </c>
      <c r="D49" s="315">
        <f t="shared" ref="D49:L49" si="24">D37+D43</f>
        <v>0</v>
      </c>
      <c r="E49" s="315">
        <f t="shared" si="24"/>
        <v>0</v>
      </c>
      <c r="F49" s="315">
        <f t="shared" si="24"/>
        <v>0</v>
      </c>
      <c r="G49" s="315">
        <f t="shared" si="24"/>
        <v>0</v>
      </c>
      <c r="H49" s="315">
        <f t="shared" si="24"/>
        <v>0</v>
      </c>
      <c r="I49" s="315">
        <f t="shared" si="24"/>
        <v>0</v>
      </c>
      <c r="J49" s="315">
        <f t="shared" si="24"/>
        <v>0</v>
      </c>
      <c r="K49" s="315">
        <f t="shared" si="24"/>
        <v>0</v>
      </c>
      <c r="L49" s="315">
        <f t="shared" si="24"/>
        <v>0</v>
      </c>
    </row>
    <row r="50" spans="1:12" s="393" customFormat="1" ht="10.5" x14ac:dyDescent="0.25">
      <c r="A50" s="311"/>
      <c r="B50" s="390"/>
      <c r="C50" s="390"/>
      <c r="D50" s="390"/>
      <c r="E50" s="390"/>
      <c r="F50" s="390"/>
    </row>
    <row r="51" spans="1:12" s="393" customFormat="1" ht="10.5" x14ac:dyDescent="0.25">
      <c r="A51" s="311"/>
      <c r="B51" s="390" t="s">
        <v>314</v>
      </c>
      <c r="C51" s="390"/>
      <c r="D51" s="390"/>
      <c r="E51" s="390"/>
      <c r="F51" s="390"/>
      <c r="G51" s="390"/>
    </row>
    <row r="52" spans="1:12" s="393" customFormat="1" ht="10.5" x14ac:dyDescent="0.25">
      <c r="A52" s="311"/>
      <c r="B52" s="324" t="s">
        <v>315</v>
      </c>
      <c r="C52" s="323">
        <f>SUM(C53:C57)</f>
        <v>0</v>
      </c>
      <c r="D52" s="323">
        <f t="shared" ref="D52" si="25">SUM(D53:D57)</f>
        <v>0</v>
      </c>
      <c r="E52" s="323">
        <f t="shared" ref="E52" si="26">SUM(E53:E57)</f>
        <v>0</v>
      </c>
      <c r="F52" s="323">
        <f t="shared" ref="F52" si="27">SUM(F53:F57)</f>
        <v>0</v>
      </c>
      <c r="G52" s="323">
        <f t="shared" ref="G52" si="28">SUM(G53:G57)</f>
        <v>0</v>
      </c>
      <c r="H52" s="323">
        <f t="shared" ref="H52" si="29">SUM(H53:H57)</f>
        <v>0</v>
      </c>
      <c r="I52" s="323">
        <f t="shared" ref="I52" si="30">SUM(I53:I57)</f>
        <v>0</v>
      </c>
      <c r="J52" s="323">
        <f t="shared" ref="J52" si="31">SUM(J53:J57)</f>
        <v>0</v>
      </c>
      <c r="K52" s="323">
        <f t="shared" ref="K52" si="32">SUM(K53:K57)</f>
        <v>0</v>
      </c>
      <c r="L52" s="323">
        <f t="shared" ref="L52" si="33">SUM(L53:L57)</f>
        <v>0</v>
      </c>
    </row>
    <row r="53" spans="1:12" s="393" customFormat="1" ht="10.5" x14ac:dyDescent="0.25">
      <c r="A53" s="311"/>
      <c r="B53" s="314" t="s">
        <v>390</v>
      </c>
      <c r="C53" s="323">
        <v>0</v>
      </c>
      <c r="D53" s="323">
        <v>0</v>
      </c>
      <c r="E53" s="323">
        <v>0</v>
      </c>
      <c r="F53" s="323">
        <v>0</v>
      </c>
      <c r="G53" s="323">
        <v>0</v>
      </c>
      <c r="H53" s="323">
        <v>0</v>
      </c>
      <c r="I53" s="323">
        <v>0</v>
      </c>
      <c r="J53" s="323">
        <v>0</v>
      </c>
      <c r="K53" s="323">
        <v>0</v>
      </c>
      <c r="L53" s="323">
        <v>0</v>
      </c>
    </row>
    <row r="54" spans="1:12" s="393" customFormat="1" ht="10.5" x14ac:dyDescent="0.25">
      <c r="A54" s="311"/>
      <c r="B54" s="314" t="s">
        <v>391</v>
      </c>
      <c r="C54" s="323">
        <v>0</v>
      </c>
      <c r="D54" s="323">
        <v>0</v>
      </c>
      <c r="E54" s="323">
        <v>0</v>
      </c>
      <c r="F54" s="323">
        <v>0</v>
      </c>
      <c r="G54" s="323">
        <v>0</v>
      </c>
      <c r="H54" s="323">
        <v>0</v>
      </c>
      <c r="I54" s="323">
        <v>0</v>
      </c>
      <c r="J54" s="323">
        <v>0</v>
      </c>
      <c r="K54" s="323">
        <v>0</v>
      </c>
      <c r="L54" s="323">
        <v>0</v>
      </c>
    </row>
    <row r="55" spans="1:12" s="393" customFormat="1" ht="10.5" x14ac:dyDescent="0.25">
      <c r="A55" s="311"/>
      <c r="B55" s="314" t="s">
        <v>392</v>
      </c>
      <c r="C55" s="323">
        <v>0</v>
      </c>
      <c r="D55" s="323">
        <v>0</v>
      </c>
      <c r="E55" s="323">
        <v>0</v>
      </c>
      <c r="F55" s="323">
        <v>0</v>
      </c>
      <c r="G55" s="323">
        <v>0</v>
      </c>
      <c r="H55" s="323">
        <v>0</v>
      </c>
      <c r="I55" s="323">
        <v>0</v>
      </c>
      <c r="J55" s="323">
        <v>0</v>
      </c>
      <c r="K55" s="323">
        <v>0</v>
      </c>
      <c r="L55" s="323">
        <v>0</v>
      </c>
    </row>
    <row r="56" spans="1:12" s="393" customFormat="1" ht="10.5" x14ac:dyDescent="0.25">
      <c r="A56" s="311"/>
      <c r="B56" s="314" t="s">
        <v>394</v>
      </c>
      <c r="C56" s="323">
        <v>0</v>
      </c>
      <c r="D56" s="323">
        <v>0</v>
      </c>
      <c r="E56" s="323">
        <v>0</v>
      </c>
      <c r="F56" s="323">
        <v>0</v>
      </c>
      <c r="G56" s="323">
        <v>0</v>
      </c>
      <c r="H56" s="323">
        <v>0</v>
      </c>
      <c r="I56" s="323">
        <v>0</v>
      </c>
      <c r="J56" s="323">
        <v>0</v>
      </c>
      <c r="K56" s="323">
        <v>0</v>
      </c>
      <c r="L56" s="323">
        <v>0</v>
      </c>
    </row>
    <row r="57" spans="1:12" s="393" customFormat="1" ht="10.5" x14ac:dyDescent="0.25">
      <c r="A57" s="311"/>
      <c r="B57" s="314" t="s">
        <v>393</v>
      </c>
      <c r="C57" s="323">
        <v>0</v>
      </c>
      <c r="D57" s="323">
        <v>0</v>
      </c>
      <c r="E57" s="323">
        <v>0</v>
      </c>
      <c r="F57" s="323">
        <v>0</v>
      </c>
      <c r="G57" s="323">
        <v>0</v>
      </c>
      <c r="H57" s="323">
        <v>0</v>
      </c>
      <c r="I57" s="323">
        <v>0</v>
      </c>
      <c r="J57" s="323">
        <v>0</v>
      </c>
      <c r="K57" s="323">
        <v>0</v>
      </c>
      <c r="L57" s="323">
        <v>0</v>
      </c>
    </row>
    <row r="58" spans="1:12" s="393" customFormat="1" ht="10.5" x14ac:dyDescent="0.25">
      <c r="A58" s="311"/>
      <c r="B58" s="324" t="s">
        <v>316</v>
      </c>
      <c r="C58" s="323">
        <f>SUM(C59:C63)</f>
        <v>0</v>
      </c>
      <c r="D58" s="323">
        <f t="shared" ref="D58" si="34">SUM(D59:D63)</f>
        <v>0</v>
      </c>
      <c r="E58" s="323">
        <f t="shared" ref="E58" si="35">SUM(E59:E63)</f>
        <v>0</v>
      </c>
      <c r="F58" s="323">
        <f t="shared" ref="F58" si="36">SUM(F59:F63)</f>
        <v>0</v>
      </c>
      <c r="G58" s="323">
        <f t="shared" ref="G58" si="37">SUM(G59:G63)</f>
        <v>0</v>
      </c>
      <c r="H58" s="323">
        <f t="shared" ref="H58" si="38">SUM(H59:H63)</f>
        <v>0</v>
      </c>
      <c r="I58" s="323">
        <f t="shared" ref="I58" si="39">SUM(I59:I63)</f>
        <v>0</v>
      </c>
      <c r="J58" s="323">
        <f t="shared" ref="J58" si="40">SUM(J59:J63)</f>
        <v>0</v>
      </c>
      <c r="K58" s="323">
        <f t="shared" ref="K58" si="41">SUM(K59:K63)</f>
        <v>0</v>
      </c>
      <c r="L58" s="323">
        <f t="shared" ref="L58" si="42">SUM(L59:L63)</f>
        <v>0</v>
      </c>
    </row>
    <row r="59" spans="1:12" s="393" customFormat="1" ht="10.5" x14ac:dyDescent="0.25">
      <c r="A59" s="311"/>
      <c r="B59" s="314" t="s">
        <v>390</v>
      </c>
      <c r="C59" s="323">
        <v>0</v>
      </c>
      <c r="D59" s="323">
        <v>0</v>
      </c>
      <c r="E59" s="323">
        <v>0</v>
      </c>
      <c r="F59" s="323">
        <v>0</v>
      </c>
      <c r="G59" s="323">
        <v>0</v>
      </c>
      <c r="H59" s="323">
        <v>0</v>
      </c>
      <c r="I59" s="323">
        <v>0</v>
      </c>
      <c r="J59" s="323">
        <v>0</v>
      </c>
      <c r="K59" s="323">
        <v>0</v>
      </c>
      <c r="L59" s="323">
        <v>0</v>
      </c>
    </row>
    <row r="60" spans="1:12" s="393" customFormat="1" ht="10.5" x14ac:dyDescent="0.25">
      <c r="A60" s="311"/>
      <c r="B60" s="314" t="s">
        <v>391</v>
      </c>
      <c r="C60" s="323">
        <v>0</v>
      </c>
      <c r="D60" s="323">
        <v>0</v>
      </c>
      <c r="E60" s="323">
        <v>0</v>
      </c>
      <c r="F60" s="323">
        <v>0</v>
      </c>
      <c r="G60" s="323">
        <v>0</v>
      </c>
      <c r="H60" s="323">
        <v>0</v>
      </c>
      <c r="I60" s="323">
        <v>0</v>
      </c>
      <c r="J60" s="323">
        <v>0</v>
      </c>
      <c r="K60" s="323">
        <v>0</v>
      </c>
      <c r="L60" s="323">
        <v>0</v>
      </c>
    </row>
    <row r="61" spans="1:12" s="393" customFormat="1" ht="10.5" x14ac:dyDescent="0.25">
      <c r="A61" s="311"/>
      <c r="B61" s="314" t="s">
        <v>392</v>
      </c>
      <c r="C61" s="323">
        <v>0</v>
      </c>
      <c r="D61" s="323">
        <v>0</v>
      </c>
      <c r="E61" s="323">
        <v>0</v>
      </c>
      <c r="F61" s="323">
        <v>0</v>
      </c>
      <c r="G61" s="323">
        <v>0</v>
      </c>
      <c r="H61" s="323">
        <v>0</v>
      </c>
      <c r="I61" s="323">
        <v>0</v>
      </c>
      <c r="J61" s="323">
        <v>0</v>
      </c>
      <c r="K61" s="323">
        <v>0</v>
      </c>
      <c r="L61" s="323">
        <v>0</v>
      </c>
    </row>
    <row r="62" spans="1:12" s="393" customFormat="1" ht="10.5" x14ac:dyDescent="0.25">
      <c r="A62" s="311"/>
      <c r="B62" s="314" t="s">
        <v>394</v>
      </c>
      <c r="C62" s="323">
        <v>0</v>
      </c>
      <c r="D62" s="323">
        <v>0</v>
      </c>
      <c r="E62" s="323">
        <v>0</v>
      </c>
      <c r="F62" s="323">
        <v>0</v>
      </c>
      <c r="G62" s="323">
        <v>0</v>
      </c>
      <c r="H62" s="323">
        <v>0</v>
      </c>
      <c r="I62" s="323">
        <v>0</v>
      </c>
      <c r="J62" s="323">
        <v>0</v>
      </c>
      <c r="K62" s="323">
        <v>0</v>
      </c>
      <c r="L62" s="323">
        <v>0</v>
      </c>
    </row>
    <row r="63" spans="1:12" s="393" customFormat="1" ht="10.5" x14ac:dyDescent="0.25">
      <c r="A63" s="311"/>
      <c r="B63" s="314" t="s">
        <v>393</v>
      </c>
      <c r="C63" s="323">
        <v>0</v>
      </c>
      <c r="D63" s="323">
        <v>0</v>
      </c>
      <c r="E63" s="323">
        <v>0</v>
      </c>
      <c r="F63" s="323">
        <v>0</v>
      </c>
      <c r="G63" s="323">
        <v>0</v>
      </c>
      <c r="H63" s="323">
        <v>0</v>
      </c>
      <c r="I63" s="323">
        <v>0</v>
      </c>
      <c r="J63" s="323">
        <v>0</v>
      </c>
      <c r="K63" s="323">
        <v>0</v>
      </c>
      <c r="L63" s="323">
        <v>0</v>
      </c>
    </row>
    <row r="64" spans="1:12" s="393" customFormat="1" ht="10.5" x14ac:dyDescent="0.25">
      <c r="A64" s="311"/>
      <c r="B64" s="390" t="s">
        <v>317</v>
      </c>
      <c r="C64" s="315">
        <f>C52+C58</f>
        <v>0</v>
      </c>
      <c r="D64" s="315">
        <f t="shared" ref="D64:L64" si="43">D52+D58</f>
        <v>0</v>
      </c>
      <c r="E64" s="315">
        <f t="shared" si="43"/>
        <v>0</v>
      </c>
      <c r="F64" s="315">
        <f t="shared" si="43"/>
        <v>0</v>
      </c>
      <c r="G64" s="315">
        <f t="shared" si="43"/>
        <v>0</v>
      </c>
      <c r="H64" s="315">
        <f t="shared" si="43"/>
        <v>0</v>
      </c>
      <c r="I64" s="315">
        <f t="shared" si="43"/>
        <v>0</v>
      </c>
      <c r="J64" s="315">
        <f t="shared" si="43"/>
        <v>0</v>
      </c>
      <c r="K64" s="315">
        <f t="shared" si="43"/>
        <v>0</v>
      </c>
      <c r="L64" s="315">
        <f t="shared" si="43"/>
        <v>0</v>
      </c>
    </row>
    <row r="65" spans="1:12" s="393" customFormat="1" ht="10.5" x14ac:dyDescent="0.25">
      <c r="A65" s="311"/>
      <c r="B65" s="390"/>
      <c r="C65" s="390"/>
      <c r="D65" s="390"/>
      <c r="E65" s="390"/>
      <c r="F65" s="390"/>
    </row>
    <row r="66" spans="1:12" s="393" customFormat="1" ht="10.5" x14ac:dyDescent="0.25">
      <c r="A66" s="311"/>
      <c r="B66" s="390" t="s">
        <v>314</v>
      </c>
      <c r="C66" s="390"/>
      <c r="D66" s="390"/>
      <c r="E66" s="390"/>
      <c r="F66" s="390"/>
      <c r="G66" s="390"/>
    </row>
    <row r="67" spans="1:12" s="393" customFormat="1" ht="10.5" x14ac:dyDescent="0.25">
      <c r="A67" s="311"/>
      <c r="B67" s="324" t="s">
        <v>315</v>
      </c>
      <c r="C67" s="323">
        <f>SUM(C68:C72)</f>
        <v>0</v>
      </c>
      <c r="D67" s="323">
        <f t="shared" ref="D67" si="44">SUM(D68:D72)</f>
        <v>0</v>
      </c>
      <c r="E67" s="323">
        <f t="shared" ref="E67" si="45">SUM(E68:E72)</f>
        <v>0</v>
      </c>
      <c r="F67" s="323">
        <f t="shared" ref="F67" si="46">SUM(F68:F72)</f>
        <v>0</v>
      </c>
      <c r="G67" s="323">
        <f t="shared" ref="G67" si="47">SUM(G68:G72)</f>
        <v>0</v>
      </c>
      <c r="H67" s="323">
        <f t="shared" ref="H67" si="48">SUM(H68:H72)</f>
        <v>0</v>
      </c>
      <c r="I67" s="323">
        <f t="shared" ref="I67" si="49">SUM(I68:I72)</f>
        <v>0</v>
      </c>
      <c r="J67" s="323">
        <f t="shared" ref="J67" si="50">SUM(J68:J72)</f>
        <v>0</v>
      </c>
      <c r="K67" s="323">
        <f t="shared" ref="K67" si="51">SUM(K68:K72)</f>
        <v>0</v>
      </c>
      <c r="L67" s="323">
        <f t="shared" ref="L67" si="52">SUM(L68:L72)</f>
        <v>0</v>
      </c>
    </row>
    <row r="68" spans="1:12" s="393" customFormat="1" ht="10.5" x14ac:dyDescent="0.25">
      <c r="A68" s="311"/>
      <c r="B68" s="314" t="s">
        <v>390</v>
      </c>
      <c r="C68" s="323">
        <v>0</v>
      </c>
      <c r="D68" s="323">
        <v>0</v>
      </c>
      <c r="E68" s="323">
        <v>0</v>
      </c>
      <c r="F68" s="323">
        <v>0</v>
      </c>
      <c r="G68" s="323">
        <v>0</v>
      </c>
      <c r="H68" s="323">
        <v>0</v>
      </c>
      <c r="I68" s="323">
        <v>0</v>
      </c>
      <c r="J68" s="323">
        <v>0</v>
      </c>
      <c r="K68" s="323">
        <v>0</v>
      </c>
      <c r="L68" s="323">
        <v>0</v>
      </c>
    </row>
    <row r="69" spans="1:12" s="393" customFormat="1" ht="10.5" x14ac:dyDescent="0.25">
      <c r="A69" s="311"/>
      <c r="B69" s="314" t="s">
        <v>391</v>
      </c>
      <c r="C69" s="323">
        <v>0</v>
      </c>
      <c r="D69" s="323">
        <v>0</v>
      </c>
      <c r="E69" s="323">
        <v>0</v>
      </c>
      <c r="F69" s="323">
        <v>0</v>
      </c>
      <c r="G69" s="323">
        <v>0</v>
      </c>
      <c r="H69" s="323">
        <v>0</v>
      </c>
      <c r="I69" s="323">
        <v>0</v>
      </c>
      <c r="J69" s="323">
        <v>0</v>
      </c>
      <c r="K69" s="323">
        <v>0</v>
      </c>
      <c r="L69" s="323">
        <v>0</v>
      </c>
    </row>
    <row r="70" spans="1:12" s="393" customFormat="1" ht="10.5" x14ac:dyDescent="0.25">
      <c r="A70" s="311"/>
      <c r="B70" s="314" t="s">
        <v>392</v>
      </c>
      <c r="C70" s="323">
        <v>0</v>
      </c>
      <c r="D70" s="323">
        <v>0</v>
      </c>
      <c r="E70" s="323">
        <v>0</v>
      </c>
      <c r="F70" s="323">
        <v>0</v>
      </c>
      <c r="G70" s="323">
        <v>0</v>
      </c>
      <c r="H70" s="323">
        <v>0</v>
      </c>
      <c r="I70" s="323">
        <v>0</v>
      </c>
      <c r="J70" s="323">
        <v>0</v>
      </c>
      <c r="K70" s="323">
        <v>0</v>
      </c>
      <c r="L70" s="323">
        <v>0</v>
      </c>
    </row>
    <row r="71" spans="1:12" s="393" customFormat="1" ht="10.5" x14ac:dyDescent="0.25">
      <c r="A71" s="311"/>
      <c r="B71" s="314" t="s">
        <v>394</v>
      </c>
      <c r="C71" s="323">
        <v>0</v>
      </c>
      <c r="D71" s="323">
        <v>0</v>
      </c>
      <c r="E71" s="323">
        <v>0</v>
      </c>
      <c r="F71" s="323">
        <v>0</v>
      </c>
      <c r="G71" s="323">
        <v>0</v>
      </c>
      <c r="H71" s="323">
        <v>0</v>
      </c>
      <c r="I71" s="323">
        <v>0</v>
      </c>
      <c r="J71" s="323">
        <v>0</v>
      </c>
      <c r="K71" s="323">
        <v>0</v>
      </c>
      <c r="L71" s="323">
        <v>0</v>
      </c>
    </row>
    <row r="72" spans="1:12" s="393" customFormat="1" ht="10.5" x14ac:dyDescent="0.25">
      <c r="A72" s="311"/>
      <c r="B72" s="314" t="s">
        <v>393</v>
      </c>
      <c r="C72" s="323">
        <v>0</v>
      </c>
      <c r="D72" s="323">
        <v>0</v>
      </c>
      <c r="E72" s="323">
        <v>0</v>
      </c>
      <c r="F72" s="323">
        <v>0</v>
      </c>
      <c r="G72" s="323">
        <v>0</v>
      </c>
      <c r="H72" s="323">
        <v>0</v>
      </c>
      <c r="I72" s="323">
        <v>0</v>
      </c>
      <c r="J72" s="323">
        <v>0</v>
      </c>
      <c r="K72" s="323">
        <v>0</v>
      </c>
      <c r="L72" s="323">
        <v>0</v>
      </c>
    </row>
    <row r="73" spans="1:12" s="393" customFormat="1" ht="10.5" x14ac:dyDescent="0.25">
      <c r="A73" s="311"/>
      <c r="B73" s="324" t="s">
        <v>316</v>
      </c>
      <c r="C73" s="323">
        <f>SUM(C74:C78)</f>
        <v>0</v>
      </c>
      <c r="D73" s="323">
        <f t="shared" ref="D73" si="53">SUM(D74:D78)</f>
        <v>0</v>
      </c>
      <c r="E73" s="323">
        <f t="shared" ref="E73" si="54">SUM(E74:E78)</f>
        <v>0</v>
      </c>
      <c r="F73" s="323">
        <f t="shared" ref="F73" si="55">SUM(F74:F78)</f>
        <v>0</v>
      </c>
      <c r="G73" s="323">
        <f t="shared" ref="G73" si="56">SUM(G74:G78)</f>
        <v>0</v>
      </c>
      <c r="H73" s="323">
        <f t="shared" ref="H73" si="57">SUM(H74:H78)</f>
        <v>0</v>
      </c>
      <c r="I73" s="323">
        <f t="shared" ref="I73" si="58">SUM(I74:I78)</f>
        <v>0</v>
      </c>
      <c r="J73" s="323">
        <f t="shared" ref="J73" si="59">SUM(J74:J78)</f>
        <v>0</v>
      </c>
      <c r="K73" s="323">
        <f t="shared" ref="K73" si="60">SUM(K74:K78)</f>
        <v>0</v>
      </c>
      <c r="L73" s="323">
        <f t="shared" ref="L73" si="61">SUM(L74:L78)</f>
        <v>0</v>
      </c>
    </row>
    <row r="74" spans="1:12" s="393" customFormat="1" ht="10.5" x14ac:dyDescent="0.25">
      <c r="A74" s="311"/>
      <c r="B74" s="314" t="s">
        <v>390</v>
      </c>
      <c r="C74" s="323">
        <v>0</v>
      </c>
      <c r="D74" s="323">
        <v>0</v>
      </c>
      <c r="E74" s="323">
        <v>0</v>
      </c>
      <c r="F74" s="323">
        <v>0</v>
      </c>
      <c r="G74" s="323">
        <v>0</v>
      </c>
      <c r="H74" s="323">
        <v>0</v>
      </c>
      <c r="I74" s="323">
        <v>0</v>
      </c>
      <c r="J74" s="323">
        <v>0</v>
      </c>
      <c r="K74" s="323">
        <v>0</v>
      </c>
      <c r="L74" s="323">
        <v>0</v>
      </c>
    </row>
    <row r="75" spans="1:12" s="393" customFormat="1" ht="10.5" x14ac:dyDescent="0.25">
      <c r="A75" s="311"/>
      <c r="B75" s="314" t="s">
        <v>391</v>
      </c>
      <c r="C75" s="323">
        <v>0</v>
      </c>
      <c r="D75" s="323">
        <v>0</v>
      </c>
      <c r="E75" s="323">
        <v>0</v>
      </c>
      <c r="F75" s="323">
        <v>0</v>
      </c>
      <c r="G75" s="323">
        <v>0</v>
      </c>
      <c r="H75" s="323">
        <v>0</v>
      </c>
      <c r="I75" s="323">
        <v>0</v>
      </c>
      <c r="J75" s="323">
        <v>0</v>
      </c>
      <c r="K75" s="323">
        <v>0</v>
      </c>
      <c r="L75" s="323">
        <v>0</v>
      </c>
    </row>
    <row r="76" spans="1:12" s="393" customFormat="1" ht="10.5" x14ac:dyDescent="0.25">
      <c r="A76" s="311"/>
      <c r="B76" s="314" t="s">
        <v>392</v>
      </c>
      <c r="C76" s="323">
        <v>0</v>
      </c>
      <c r="D76" s="323">
        <v>0</v>
      </c>
      <c r="E76" s="323">
        <v>0</v>
      </c>
      <c r="F76" s="323">
        <v>0</v>
      </c>
      <c r="G76" s="323">
        <v>0</v>
      </c>
      <c r="H76" s="323">
        <v>0</v>
      </c>
      <c r="I76" s="323">
        <v>0</v>
      </c>
      <c r="J76" s="323">
        <v>0</v>
      </c>
      <c r="K76" s="323">
        <v>0</v>
      </c>
      <c r="L76" s="323">
        <v>0</v>
      </c>
    </row>
    <row r="77" spans="1:12" s="393" customFormat="1" ht="10.5" x14ac:dyDescent="0.25">
      <c r="A77" s="311"/>
      <c r="B77" s="314" t="s">
        <v>394</v>
      </c>
      <c r="C77" s="323">
        <v>0</v>
      </c>
      <c r="D77" s="323">
        <v>0</v>
      </c>
      <c r="E77" s="323">
        <v>0</v>
      </c>
      <c r="F77" s="323">
        <v>0</v>
      </c>
      <c r="G77" s="323">
        <v>0</v>
      </c>
      <c r="H77" s="323">
        <v>0</v>
      </c>
      <c r="I77" s="323">
        <v>0</v>
      </c>
      <c r="J77" s="323">
        <v>0</v>
      </c>
      <c r="K77" s="323">
        <v>0</v>
      </c>
      <c r="L77" s="323">
        <v>0</v>
      </c>
    </row>
    <row r="78" spans="1:12" s="393" customFormat="1" ht="10.5" x14ac:dyDescent="0.25">
      <c r="A78" s="311"/>
      <c r="B78" s="314" t="s">
        <v>393</v>
      </c>
      <c r="C78" s="323">
        <v>0</v>
      </c>
      <c r="D78" s="323">
        <v>0</v>
      </c>
      <c r="E78" s="323">
        <v>0</v>
      </c>
      <c r="F78" s="323">
        <v>0</v>
      </c>
      <c r="G78" s="323">
        <v>0</v>
      </c>
      <c r="H78" s="323">
        <v>0</v>
      </c>
      <c r="I78" s="323">
        <v>0</v>
      </c>
      <c r="J78" s="323">
        <v>0</v>
      </c>
      <c r="K78" s="323">
        <v>0</v>
      </c>
      <c r="L78" s="323">
        <v>0</v>
      </c>
    </row>
    <row r="79" spans="1:12" s="393" customFormat="1" ht="10.5" x14ac:dyDescent="0.25">
      <c r="A79" s="311"/>
      <c r="B79" s="390" t="s">
        <v>317</v>
      </c>
      <c r="C79" s="315">
        <f>C67+C73</f>
        <v>0</v>
      </c>
      <c r="D79" s="315">
        <f t="shared" ref="D79:L79" si="62">D67+D73</f>
        <v>0</v>
      </c>
      <c r="E79" s="315">
        <f t="shared" si="62"/>
        <v>0</v>
      </c>
      <c r="F79" s="315">
        <f t="shared" si="62"/>
        <v>0</v>
      </c>
      <c r="G79" s="315">
        <f t="shared" si="62"/>
        <v>0</v>
      </c>
      <c r="H79" s="315">
        <f t="shared" si="62"/>
        <v>0</v>
      </c>
      <c r="I79" s="315">
        <f t="shared" si="62"/>
        <v>0</v>
      </c>
      <c r="J79" s="315">
        <f t="shared" si="62"/>
        <v>0</v>
      </c>
      <c r="K79" s="315">
        <f t="shared" si="62"/>
        <v>0</v>
      </c>
      <c r="L79" s="315">
        <f t="shared" si="62"/>
        <v>0</v>
      </c>
    </row>
    <row r="80" spans="1:12" s="393" customFormat="1" ht="10.5" x14ac:dyDescent="0.25">
      <c r="A80" s="311"/>
      <c r="B80" s="390" t="s">
        <v>309</v>
      </c>
      <c r="C80" s="313">
        <v>0</v>
      </c>
      <c r="D80" s="313">
        <v>0</v>
      </c>
      <c r="E80" s="313">
        <v>0</v>
      </c>
      <c r="F80" s="313">
        <v>0</v>
      </c>
      <c r="G80" s="313">
        <v>0</v>
      </c>
      <c r="H80" s="313">
        <v>0</v>
      </c>
      <c r="I80" s="313">
        <v>0</v>
      </c>
      <c r="J80" s="313">
        <v>0</v>
      </c>
      <c r="K80" s="313">
        <v>0</v>
      </c>
      <c r="L80" s="313">
        <v>0</v>
      </c>
    </row>
    <row r="81" spans="1:12" s="393" customFormat="1" ht="10.5" x14ac:dyDescent="0.25">
      <c r="A81" s="311"/>
      <c r="B81" s="390" t="s">
        <v>187</v>
      </c>
      <c r="C81" s="316">
        <f t="shared" ref="C81:L81" si="63">C79+C64+C49+C34+C19+C80</f>
        <v>0</v>
      </c>
      <c r="D81" s="316">
        <f t="shared" si="63"/>
        <v>0</v>
      </c>
      <c r="E81" s="316">
        <f t="shared" si="63"/>
        <v>0</v>
      </c>
      <c r="F81" s="316">
        <f t="shared" si="63"/>
        <v>0</v>
      </c>
      <c r="G81" s="316">
        <f t="shared" si="63"/>
        <v>0</v>
      </c>
      <c r="H81" s="316">
        <f t="shared" si="63"/>
        <v>0</v>
      </c>
      <c r="I81" s="316">
        <f t="shared" si="63"/>
        <v>0</v>
      </c>
      <c r="J81" s="316">
        <f t="shared" si="63"/>
        <v>0</v>
      </c>
      <c r="K81" s="316">
        <f t="shared" si="63"/>
        <v>0</v>
      </c>
      <c r="L81" s="316">
        <f t="shared" si="63"/>
        <v>0</v>
      </c>
    </row>
    <row r="82" spans="1:12" s="393" customFormat="1" ht="10.5" x14ac:dyDescent="0.25">
      <c r="A82" s="311"/>
      <c r="B82" s="392"/>
      <c r="C82" s="397"/>
      <c r="D82" s="397"/>
      <c r="E82" s="397"/>
      <c r="F82" s="397"/>
      <c r="G82" s="397"/>
      <c r="H82" s="397"/>
      <c r="I82" s="397"/>
      <c r="J82" s="397"/>
      <c r="K82" s="397"/>
      <c r="L82" s="397"/>
    </row>
    <row r="83" spans="1:12" ht="10.5" x14ac:dyDescent="0.25">
      <c r="A83" s="311"/>
      <c r="B83" s="499"/>
      <c r="C83" s="499"/>
      <c r="D83" s="499"/>
      <c r="E83" s="499"/>
      <c r="F83" s="499"/>
    </row>
    <row r="84" spans="1:12" ht="10.5" x14ac:dyDescent="0.25">
      <c r="A84" s="311"/>
      <c r="B84" s="423"/>
      <c r="C84" s="424" t="str">
        <f t="shared" ref="C84:L84" si="64">C4</f>
        <v>2023/24</v>
      </c>
      <c r="D84" s="424" t="str">
        <f t="shared" si="64"/>
        <v>2024/25</v>
      </c>
      <c r="E84" s="424" t="str">
        <f t="shared" si="64"/>
        <v>2025/26</v>
      </c>
      <c r="F84" s="424" t="str">
        <f t="shared" si="64"/>
        <v>2026/27</v>
      </c>
      <c r="G84" s="424" t="str">
        <f t="shared" si="64"/>
        <v>2027/28</v>
      </c>
      <c r="H84" s="424" t="str">
        <f t="shared" si="64"/>
        <v>2028/29</v>
      </c>
      <c r="I84" s="424" t="str">
        <f t="shared" si="64"/>
        <v>2029/30</v>
      </c>
      <c r="J84" s="424" t="str">
        <f t="shared" si="64"/>
        <v>2030/31</v>
      </c>
      <c r="K84" s="424" t="str">
        <f t="shared" si="64"/>
        <v>2031/32</v>
      </c>
      <c r="L84" s="424" t="str">
        <f t="shared" si="64"/>
        <v>2032/33</v>
      </c>
    </row>
    <row r="85" spans="1:12" ht="10.5" x14ac:dyDescent="0.25">
      <c r="A85" s="311"/>
      <c r="B85" s="427"/>
      <c r="C85" s="426" t="s">
        <v>190</v>
      </c>
      <c r="D85" s="426" t="s">
        <v>190</v>
      </c>
      <c r="E85" s="426" t="s">
        <v>190</v>
      </c>
      <c r="F85" s="426" t="s">
        <v>190</v>
      </c>
      <c r="G85" s="426" t="s">
        <v>190</v>
      </c>
      <c r="H85" s="426" t="s">
        <v>190</v>
      </c>
      <c r="I85" s="426" t="s">
        <v>190</v>
      </c>
      <c r="J85" s="426" t="s">
        <v>190</v>
      </c>
      <c r="K85" s="426" t="s">
        <v>190</v>
      </c>
      <c r="L85" s="426" t="s">
        <v>190</v>
      </c>
    </row>
    <row r="86" spans="1:12" s="393" customFormat="1" ht="10.5" x14ac:dyDescent="0.25">
      <c r="A86" s="311"/>
      <c r="B86" s="498" t="s">
        <v>314</v>
      </c>
      <c r="C86" s="498"/>
      <c r="D86" s="498"/>
      <c r="E86" s="498"/>
      <c r="F86" s="498"/>
    </row>
    <row r="87" spans="1:12" s="393" customFormat="1" ht="10.5" x14ac:dyDescent="0.25">
      <c r="A87" s="311"/>
      <c r="B87" s="324" t="s">
        <v>315</v>
      </c>
      <c r="C87" s="317">
        <f t="shared" ref="C87:L87" si="65">SUM(C88:C92)</f>
        <v>0</v>
      </c>
      <c r="D87" s="317">
        <f t="shared" si="65"/>
        <v>0</v>
      </c>
      <c r="E87" s="317">
        <f t="shared" si="65"/>
        <v>0</v>
      </c>
      <c r="F87" s="317">
        <f t="shared" si="65"/>
        <v>0</v>
      </c>
      <c r="G87" s="317">
        <f t="shared" si="65"/>
        <v>0</v>
      </c>
      <c r="H87" s="317">
        <f t="shared" si="65"/>
        <v>0</v>
      </c>
      <c r="I87" s="317">
        <f t="shared" si="65"/>
        <v>0</v>
      </c>
      <c r="J87" s="317">
        <f t="shared" si="65"/>
        <v>0</v>
      </c>
      <c r="K87" s="317">
        <f t="shared" si="65"/>
        <v>0</v>
      </c>
      <c r="L87" s="317">
        <f t="shared" si="65"/>
        <v>0</v>
      </c>
    </row>
    <row r="88" spans="1:12" s="393" customFormat="1" ht="10.5" x14ac:dyDescent="0.25">
      <c r="A88" s="311"/>
      <c r="B88" s="314" t="s">
        <v>390</v>
      </c>
      <c r="C88" s="317">
        <v>0</v>
      </c>
      <c r="D88" s="317">
        <v>0</v>
      </c>
      <c r="E88" s="317">
        <v>0</v>
      </c>
      <c r="F88" s="317">
        <v>0</v>
      </c>
      <c r="G88" s="317">
        <v>0</v>
      </c>
      <c r="H88" s="317">
        <v>0</v>
      </c>
      <c r="I88" s="317">
        <v>0</v>
      </c>
      <c r="J88" s="317">
        <v>0</v>
      </c>
      <c r="K88" s="317">
        <v>0</v>
      </c>
      <c r="L88" s="317">
        <v>0</v>
      </c>
    </row>
    <row r="89" spans="1:12" s="393" customFormat="1" ht="10.5" x14ac:dyDescent="0.25">
      <c r="A89" s="311"/>
      <c r="B89" s="314" t="s">
        <v>391</v>
      </c>
      <c r="C89" s="317">
        <v>0</v>
      </c>
      <c r="D89" s="317">
        <v>0</v>
      </c>
      <c r="E89" s="317">
        <v>0</v>
      </c>
      <c r="F89" s="317">
        <v>0</v>
      </c>
      <c r="G89" s="317">
        <v>0</v>
      </c>
      <c r="H89" s="317">
        <v>0</v>
      </c>
      <c r="I89" s="317">
        <v>0</v>
      </c>
      <c r="J89" s="317">
        <v>0</v>
      </c>
      <c r="K89" s="317">
        <v>0</v>
      </c>
      <c r="L89" s="317">
        <v>0</v>
      </c>
    </row>
    <row r="90" spans="1:12" s="393" customFormat="1" ht="10.5" x14ac:dyDescent="0.25">
      <c r="A90" s="311"/>
      <c r="B90" s="314" t="s">
        <v>392</v>
      </c>
      <c r="C90" s="317">
        <v>0</v>
      </c>
      <c r="D90" s="317">
        <v>0</v>
      </c>
      <c r="E90" s="317">
        <v>0</v>
      </c>
      <c r="F90" s="317">
        <v>0</v>
      </c>
      <c r="G90" s="317">
        <v>0</v>
      </c>
      <c r="H90" s="317">
        <v>0</v>
      </c>
      <c r="I90" s="317">
        <v>0</v>
      </c>
      <c r="J90" s="317">
        <v>0</v>
      </c>
      <c r="K90" s="317">
        <v>0</v>
      </c>
      <c r="L90" s="317">
        <v>0</v>
      </c>
    </row>
    <row r="91" spans="1:12" s="393" customFormat="1" ht="10.5" x14ac:dyDescent="0.25">
      <c r="A91" s="311"/>
      <c r="B91" s="314" t="s">
        <v>394</v>
      </c>
      <c r="C91" s="317">
        <v>0</v>
      </c>
      <c r="D91" s="317">
        <v>0</v>
      </c>
      <c r="E91" s="317">
        <v>0</v>
      </c>
      <c r="F91" s="317">
        <v>0</v>
      </c>
      <c r="G91" s="317">
        <v>0</v>
      </c>
      <c r="H91" s="317">
        <v>0</v>
      </c>
      <c r="I91" s="317">
        <v>0</v>
      </c>
      <c r="J91" s="317">
        <v>0</v>
      </c>
      <c r="K91" s="317">
        <v>0</v>
      </c>
      <c r="L91" s="317">
        <v>0</v>
      </c>
    </row>
    <row r="92" spans="1:12" s="393" customFormat="1" ht="10.5" x14ac:dyDescent="0.25">
      <c r="A92" s="311"/>
      <c r="B92" s="314" t="s">
        <v>393</v>
      </c>
      <c r="C92" s="317">
        <v>0</v>
      </c>
      <c r="D92" s="317">
        <v>0</v>
      </c>
      <c r="E92" s="317">
        <v>0</v>
      </c>
      <c r="F92" s="317">
        <v>0</v>
      </c>
      <c r="G92" s="317">
        <v>0</v>
      </c>
      <c r="H92" s="317">
        <v>0</v>
      </c>
      <c r="I92" s="317">
        <v>0</v>
      </c>
      <c r="J92" s="317">
        <v>0</v>
      </c>
      <c r="K92" s="317">
        <v>0</v>
      </c>
      <c r="L92" s="317">
        <v>0</v>
      </c>
    </row>
    <row r="93" spans="1:12" s="393" customFormat="1" ht="10.5" x14ac:dyDescent="0.25">
      <c r="A93" s="311"/>
      <c r="B93" s="324" t="s">
        <v>316</v>
      </c>
      <c r="C93" s="317">
        <f t="shared" ref="C93:L93" si="66">SUM(C94:C98)</f>
        <v>0</v>
      </c>
      <c r="D93" s="317">
        <f t="shared" si="66"/>
        <v>0</v>
      </c>
      <c r="E93" s="317">
        <f t="shared" si="66"/>
        <v>0</v>
      </c>
      <c r="F93" s="317">
        <f t="shared" si="66"/>
        <v>0</v>
      </c>
      <c r="G93" s="317">
        <f t="shared" si="66"/>
        <v>0</v>
      </c>
      <c r="H93" s="317">
        <f t="shared" si="66"/>
        <v>0</v>
      </c>
      <c r="I93" s="317">
        <f t="shared" si="66"/>
        <v>0</v>
      </c>
      <c r="J93" s="317">
        <f t="shared" si="66"/>
        <v>0</v>
      </c>
      <c r="K93" s="317">
        <f t="shared" si="66"/>
        <v>0</v>
      </c>
      <c r="L93" s="317">
        <f t="shared" si="66"/>
        <v>0</v>
      </c>
    </row>
    <row r="94" spans="1:12" s="393" customFormat="1" ht="10.5" x14ac:dyDescent="0.25">
      <c r="A94" s="311"/>
      <c r="B94" s="314" t="s">
        <v>390</v>
      </c>
      <c r="C94" s="317">
        <v>0</v>
      </c>
      <c r="D94" s="317">
        <v>0</v>
      </c>
      <c r="E94" s="317">
        <v>0</v>
      </c>
      <c r="F94" s="317">
        <v>0</v>
      </c>
      <c r="G94" s="317">
        <v>0</v>
      </c>
      <c r="H94" s="317">
        <v>0</v>
      </c>
      <c r="I94" s="317">
        <v>0</v>
      </c>
      <c r="J94" s="317">
        <v>0</v>
      </c>
      <c r="K94" s="317">
        <v>0</v>
      </c>
      <c r="L94" s="317">
        <v>0</v>
      </c>
    </row>
    <row r="95" spans="1:12" s="393" customFormat="1" ht="10.5" x14ac:dyDescent="0.25">
      <c r="A95" s="311"/>
      <c r="B95" s="314" t="s">
        <v>391</v>
      </c>
      <c r="C95" s="317">
        <v>0</v>
      </c>
      <c r="D95" s="317">
        <v>0</v>
      </c>
      <c r="E95" s="317">
        <v>0</v>
      </c>
      <c r="F95" s="317">
        <v>0</v>
      </c>
      <c r="G95" s="317">
        <v>0</v>
      </c>
      <c r="H95" s="317">
        <v>0</v>
      </c>
      <c r="I95" s="317">
        <v>0</v>
      </c>
      <c r="J95" s="317">
        <v>0</v>
      </c>
      <c r="K95" s="317">
        <v>0</v>
      </c>
      <c r="L95" s="317">
        <v>0</v>
      </c>
    </row>
    <row r="96" spans="1:12" s="393" customFormat="1" ht="10.5" x14ac:dyDescent="0.25">
      <c r="A96" s="311"/>
      <c r="B96" s="314" t="s">
        <v>392</v>
      </c>
      <c r="C96" s="317">
        <v>0</v>
      </c>
      <c r="D96" s="317">
        <v>0</v>
      </c>
      <c r="E96" s="317">
        <v>0</v>
      </c>
      <c r="F96" s="317">
        <v>0</v>
      </c>
      <c r="G96" s="317">
        <v>0</v>
      </c>
      <c r="H96" s="317">
        <v>0</v>
      </c>
      <c r="I96" s="317">
        <v>0</v>
      </c>
      <c r="J96" s="317">
        <v>0</v>
      </c>
      <c r="K96" s="317">
        <v>0</v>
      </c>
      <c r="L96" s="317">
        <v>0</v>
      </c>
    </row>
    <row r="97" spans="1:12" s="393" customFormat="1" ht="10.5" x14ac:dyDescent="0.25">
      <c r="A97" s="311"/>
      <c r="B97" s="314" t="s">
        <v>394</v>
      </c>
      <c r="C97" s="317">
        <v>0</v>
      </c>
      <c r="D97" s="317">
        <v>0</v>
      </c>
      <c r="E97" s="317">
        <v>0</v>
      </c>
      <c r="F97" s="317">
        <v>0</v>
      </c>
      <c r="G97" s="317">
        <v>0</v>
      </c>
      <c r="H97" s="317">
        <v>0</v>
      </c>
      <c r="I97" s="317">
        <v>0</v>
      </c>
      <c r="J97" s="317">
        <v>0</v>
      </c>
      <c r="K97" s="317">
        <v>0</v>
      </c>
      <c r="L97" s="317">
        <v>0</v>
      </c>
    </row>
    <row r="98" spans="1:12" s="393" customFormat="1" ht="10.5" x14ac:dyDescent="0.25">
      <c r="A98" s="311"/>
      <c r="B98" s="314" t="s">
        <v>393</v>
      </c>
      <c r="C98" s="317">
        <v>0</v>
      </c>
      <c r="D98" s="317">
        <v>0</v>
      </c>
      <c r="E98" s="317">
        <v>0</v>
      </c>
      <c r="F98" s="317">
        <v>0</v>
      </c>
      <c r="G98" s="317">
        <v>0</v>
      </c>
      <c r="H98" s="317">
        <v>0</v>
      </c>
      <c r="I98" s="317">
        <v>0</v>
      </c>
      <c r="J98" s="317">
        <v>0</v>
      </c>
      <c r="K98" s="317">
        <v>0</v>
      </c>
      <c r="L98" s="317">
        <v>0</v>
      </c>
    </row>
    <row r="99" spans="1:12" s="393" customFormat="1" ht="10.5" x14ac:dyDescent="0.25">
      <c r="A99" s="311"/>
      <c r="B99" s="390" t="s">
        <v>317</v>
      </c>
      <c r="C99" s="318">
        <f>C93+C87</f>
        <v>0</v>
      </c>
      <c r="D99" s="318">
        <f t="shared" ref="D99:L99" si="67">D93+D87</f>
        <v>0</v>
      </c>
      <c r="E99" s="318">
        <f t="shared" si="67"/>
        <v>0</v>
      </c>
      <c r="F99" s="318">
        <f t="shared" si="67"/>
        <v>0</v>
      </c>
      <c r="G99" s="318">
        <f>G93+G87</f>
        <v>0</v>
      </c>
      <c r="H99" s="318">
        <f t="shared" si="67"/>
        <v>0</v>
      </c>
      <c r="I99" s="318">
        <f t="shared" si="67"/>
        <v>0</v>
      </c>
      <c r="J99" s="318">
        <f t="shared" si="67"/>
        <v>0</v>
      </c>
      <c r="K99" s="318">
        <f t="shared" si="67"/>
        <v>0</v>
      </c>
      <c r="L99" s="318">
        <f t="shared" si="67"/>
        <v>0</v>
      </c>
    </row>
    <row r="100" spans="1:12" s="393" customFormat="1" ht="10.5" x14ac:dyDescent="0.25">
      <c r="A100" s="311"/>
      <c r="B100" s="390"/>
      <c r="C100" s="390"/>
      <c r="D100" s="390"/>
      <c r="E100" s="390"/>
      <c r="F100" s="390"/>
    </row>
    <row r="101" spans="1:12" s="393" customFormat="1" ht="10.5" x14ac:dyDescent="0.25">
      <c r="A101" s="311"/>
      <c r="B101" s="498" t="s">
        <v>314</v>
      </c>
      <c r="C101" s="498"/>
      <c r="D101" s="498"/>
      <c r="E101" s="498"/>
      <c r="F101" s="498"/>
    </row>
    <row r="102" spans="1:12" s="393" customFormat="1" ht="10.5" x14ac:dyDescent="0.25">
      <c r="A102" s="311"/>
      <c r="B102" s="324" t="s">
        <v>315</v>
      </c>
      <c r="C102" s="317">
        <f t="shared" ref="C102:L102" si="68">SUM(C103:C107)</f>
        <v>0</v>
      </c>
      <c r="D102" s="317">
        <f t="shared" si="68"/>
        <v>0</v>
      </c>
      <c r="E102" s="317">
        <f t="shared" si="68"/>
        <v>0</v>
      </c>
      <c r="F102" s="317">
        <f t="shared" si="68"/>
        <v>0</v>
      </c>
      <c r="G102" s="317">
        <f t="shared" si="68"/>
        <v>0</v>
      </c>
      <c r="H102" s="317">
        <f t="shared" si="68"/>
        <v>0</v>
      </c>
      <c r="I102" s="317">
        <f t="shared" si="68"/>
        <v>0</v>
      </c>
      <c r="J102" s="317">
        <f t="shared" si="68"/>
        <v>0</v>
      </c>
      <c r="K102" s="317">
        <f t="shared" si="68"/>
        <v>0</v>
      </c>
      <c r="L102" s="317">
        <f t="shared" si="68"/>
        <v>0</v>
      </c>
    </row>
    <row r="103" spans="1:12" s="393" customFormat="1" ht="10.5" x14ac:dyDescent="0.25">
      <c r="A103" s="311"/>
      <c r="B103" s="314" t="s">
        <v>390</v>
      </c>
      <c r="C103" s="317">
        <v>0</v>
      </c>
      <c r="D103" s="317">
        <v>0</v>
      </c>
      <c r="E103" s="317">
        <v>0</v>
      </c>
      <c r="F103" s="317">
        <v>0</v>
      </c>
      <c r="G103" s="317">
        <v>0</v>
      </c>
      <c r="H103" s="317">
        <v>0</v>
      </c>
      <c r="I103" s="317">
        <v>0</v>
      </c>
      <c r="J103" s="317">
        <v>0</v>
      </c>
      <c r="K103" s="317">
        <v>0</v>
      </c>
      <c r="L103" s="317">
        <v>0</v>
      </c>
    </row>
    <row r="104" spans="1:12" s="393" customFormat="1" ht="10.5" x14ac:dyDescent="0.25">
      <c r="A104" s="311"/>
      <c r="B104" s="314" t="s">
        <v>391</v>
      </c>
      <c r="C104" s="317">
        <v>0</v>
      </c>
      <c r="D104" s="317">
        <v>0</v>
      </c>
      <c r="E104" s="317">
        <v>0</v>
      </c>
      <c r="F104" s="317">
        <v>0</v>
      </c>
      <c r="G104" s="317">
        <v>0</v>
      </c>
      <c r="H104" s="317">
        <v>0</v>
      </c>
      <c r="I104" s="317">
        <v>0</v>
      </c>
      <c r="J104" s="317">
        <v>0</v>
      </c>
      <c r="K104" s="317">
        <v>0</v>
      </c>
      <c r="L104" s="317">
        <v>0</v>
      </c>
    </row>
    <row r="105" spans="1:12" s="393" customFormat="1" ht="10.5" x14ac:dyDescent="0.25">
      <c r="A105" s="311"/>
      <c r="B105" s="314" t="s">
        <v>392</v>
      </c>
      <c r="C105" s="317">
        <v>0</v>
      </c>
      <c r="D105" s="317">
        <v>0</v>
      </c>
      <c r="E105" s="317">
        <v>0</v>
      </c>
      <c r="F105" s="317">
        <v>0</v>
      </c>
      <c r="G105" s="317">
        <v>0</v>
      </c>
      <c r="H105" s="317">
        <v>0</v>
      </c>
      <c r="I105" s="317">
        <v>0</v>
      </c>
      <c r="J105" s="317">
        <v>0</v>
      </c>
      <c r="K105" s="317">
        <v>0</v>
      </c>
      <c r="L105" s="317">
        <v>0</v>
      </c>
    </row>
    <row r="106" spans="1:12" s="393" customFormat="1" ht="10.5" x14ac:dyDescent="0.25">
      <c r="A106" s="311"/>
      <c r="B106" s="314" t="s">
        <v>394</v>
      </c>
      <c r="C106" s="317">
        <v>0</v>
      </c>
      <c r="D106" s="317">
        <v>0</v>
      </c>
      <c r="E106" s="317">
        <v>0</v>
      </c>
      <c r="F106" s="317">
        <v>0</v>
      </c>
      <c r="G106" s="317">
        <v>0</v>
      </c>
      <c r="H106" s="317">
        <v>0</v>
      </c>
      <c r="I106" s="317">
        <v>0</v>
      </c>
      <c r="J106" s="317">
        <v>0</v>
      </c>
      <c r="K106" s="317">
        <v>0</v>
      </c>
      <c r="L106" s="317">
        <v>0</v>
      </c>
    </row>
    <row r="107" spans="1:12" s="393" customFormat="1" ht="10.5" x14ac:dyDescent="0.25">
      <c r="A107" s="311"/>
      <c r="B107" s="314" t="s">
        <v>393</v>
      </c>
      <c r="C107" s="317">
        <v>0</v>
      </c>
      <c r="D107" s="317">
        <v>0</v>
      </c>
      <c r="E107" s="317">
        <v>0</v>
      </c>
      <c r="F107" s="317">
        <v>0</v>
      </c>
      <c r="G107" s="317">
        <v>0</v>
      </c>
      <c r="H107" s="317">
        <v>0</v>
      </c>
      <c r="I107" s="317">
        <v>0</v>
      </c>
      <c r="J107" s="317">
        <v>0</v>
      </c>
      <c r="K107" s="317">
        <v>0</v>
      </c>
      <c r="L107" s="317">
        <v>0</v>
      </c>
    </row>
    <row r="108" spans="1:12" s="393" customFormat="1" ht="10.5" x14ac:dyDescent="0.25">
      <c r="A108" s="311"/>
      <c r="B108" s="324" t="s">
        <v>316</v>
      </c>
      <c r="C108" s="317">
        <f t="shared" ref="C108:L108" si="69">SUM(C109:C113)</f>
        <v>0</v>
      </c>
      <c r="D108" s="317">
        <f t="shared" si="69"/>
        <v>0</v>
      </c>
      <c r="E108" s="317">
        <f t="shared" si="69"/>
        <v>0</v>
      </c>
      <c r="F108" s="317">
        <f t="shared" si="69"/>
        <v>0</v>
      </c>
      <c r="G108" s="317">
        <f t="shared" si="69"/>
        <v>0</v>
      </c>
      <c r="H108" s="317">
        <f t="shared" si="69"/>
        <v>0</v>
      </c>
      <c r="I108" s="317">
        <f t="shared" si="69"/>
        <v>0</v>
      </c>
      <c r="J108" s="317">
        <f t="shared" si="69"/>
        <v>0</v>
      </c>
      <c r="K108" s="317">
        <f t="shared" si="69"/>
        <v>0</v>
      </c>
      <c r="L108" s="317">
        <f t="shared" si="69"/>
        <v>0</v>
      </c>
    </row>
    <row r="109" spans="1:12" s="393" customFormat="1" ht="10.5" x14ac:dyDescent="0.25">
      <c r="A109" s="311"/>
      <c r="B109" s="314" t="s">
        <v>390</v>
      </c>
      <c r="C109" s="317">
        <v>0</v>
      </c>
      <c r="D109" s="317">
        <v>0</v>
      </c>
      <c r="E109" s="317">
        <v>0</v>
      </c>
      <c r="F109" s="317">
        <v>0</v>
      </c>
      <c r="G109" s="317">
        <v>0</v>
      </c>
      <c r="H109" s="317">
        <v>0</v>
      </c>
      <c r="I109" s="317">
        <v>0</v>
      </c>
      <c r="J109" s="317">
        <v>0</v>
      </c>
      <c r="K109" s="317">
        <v>0</v>
      </c>
      <c r="L109" s="317">
        <v>0</v>
      </c>
    </row>
    <row r="110" spans="1:12" s="393" customFormat="1" ht="10.5" x14ac:dyDescent="0.25">
      <c r="A110" s="311"/>
      <c r="B110" s="314" t="s">
        <v>391</v>
      </c>
      <c r="C110" s="317">
        <v>0</v>
      </c>
      <c r="D110" s="317">
        <v>0</v>
      </c>
      <c r="E110" s="317">
        <v>0</v>
      </c>
      <c r="F110" s="317">
        <v>0</v>
      </c>
      <c r="G110" s="317">
        <v>0</v>
      </c>
      <c r="H110" s="317">
        <v>0</v>
      </c>
      <c r="I110" s="317">
        <v>0</v>
      </c>
      <c r="J110" s="317">
        <v>0</v>
      </c>
      <c r="K110" s="317">
        <v>0</v>
      </c>
      <c r="L110" s="317">
        <v>0</v>
      </c>
    </row>
    <row r="111" spans="1:12" s="393" customFormat="1" ht="10.5" x14ac:dyDescent="0.25">
      <c r="A111" s="311"/>
      <c r="B111" s="314" t="s">
        <v>392</v>
      </c>
      <c r="C111" s="317">
        <v>0</v>
      </c>
      <c r="D111" s="317">
        <v>0</v>
      </c>
      <c r="E111" s="317">
        <v>0</v>
      </c>
      <c r="F111" s="317">
        <v>0</v>
      </c>
      <c r="G111" s="317">
        <v>0</v>
      </c>
      <c r="H111" s="317">
        <v>0</v>
      </c>
      <c r="I111" s="317">
        <v>0</v>
      </c>
      <c r="J111" s="317">
        <v>0</v>
      </c>
      <c r="K111" s="317">
        <v>0</v>
      </c>
      <c r="L111" s="317">
        <v>0</v>
      </c>
    </row>
    <row r="112" spans="1:12" s="393" customFormat="1" ht="10.5" x14ac:dyDescent="0.25">
      <c r="A112" s="311"/>
      <c r="B112" s="314" t="s">
        <v>394</v>
      </c>
      <c r="C112" s="317">
        <v>0</v>
      </c>
      <c r="D112" s="317">
        <v>0</v>
      </c>
      <c r="E112" s="317">
        <v>0</v>
      </c>
      <c r="F112" s="317">
        <v>0</v>
      </c>
      <c r="G112" s="317">
        <v>0</v>
      </c>
      <c r="H112" s="317">
        <v>0</v>
      </c>
      <c r="I112" s="317">
        <v>0</v>
      </c>
      <c r="J112" s="317">
        <v>0</v>
      </c>
      <c r="K112" s="317">
        <v>0</v>
      </c>
      <c r="L112" s="317">
        <v>0</v>
      </c>
    </row>
    <row r="113" spans="1:12" s="393" customFormat="1" ht="10.5" x14ac:dyDescent="0.25">
      <c r="A113" s="311"/>
      <c r="B113" s="314" t="s">
        <v>393</v>
      </c>
      <c r="C113" s="317">
        <v>0</v>
      </c>
      <c r="D113" s="317">
        <v>0</v>
      </c>
      <c r="E113" s="317">
        <v>0</v>
      </c>
      <c r="F113" s="317">
        <v>0</v>
      </c>
      <c r="G113" s="317">
        <v>0</v>
      </c>
      <c r="H113" s="317">
        <v>0</v>
      </c>
      <c r="I113" s="317">
        <v>0</v>
      </c>
      <c r="J113" s="317">
        <v>0</v>
      </c>
      <c r="K113" s="317">
        <v>0</v>
      </c>
      <c r="L113" s="317">
        <v>0</v>
      </c>
    </row>
    <row r="114" spans="1:12" s="393" customFormat="1" ht="10.5" x14ac:dyDescent="0.25">
      <c r="A114" s="311"/>
      <c r="B114" s="390" t="s">
        <v>317</v>
      </c>
      <c r="C114" s="318">
        <f>C108+C102</f>
        <v>0</v>
      </c>
      <c r="D114" s="318">
        <f t="shared" ref="D114:L114" si="70">D108+D102</f>
        <v>0</v>
      </c>
      <c r="E114" s="318">
        <f t="shared" si="70"/>
        <v>0</v>
      </c>
      <c r="F114" s="318">
        <f t="shared" si="70"/>
        <v>0</v>
      </c>
      <c r="G114" s="318">
        <f t="shared" si="70"/>
        <v>0</v>
      </c>
      <c r="H114" s="318">
        <f t="shared" si="70"/>
        <v>0</v>
      </c>
      <c r="I114" s="318">
        <f t="shared" si="70"/>
        <v>0</v>
      </c>
      <c r="J114" s="318">
        <f t="shared" si="70"/>
        <v>0</v>
      </c>
      <c r="K114" s="318">
        <f t="shared" si="70"/>
        <v>0</v>
      </c>
      <c r="L114" s="318">
        <f t="shared" si="70"/>
        <v>0</v>
      </c>
    </row>
    <row r="115" spans="1:12" s="393" customFormat="1" ht="10.5" x14ac:dyDescent="0.25">
      <c r="A115" s="311"/>
      <c r="B115" s="390"/>
      <c r="C115" s="390"/>
      <c r="D115" s="390"/>
      <c r="E115" s="390"/>
      <c r="F115" s="390"/>
    </row>
    <row r="116" spans="1:12" s="393" customFormat="1" ht="10.5" x14ac:dyDescent="0.25">
      <c r="A116" s="311"/>
      <c r="B116" s="498" t="s">
        <v>314</v>
      </c>
      <c r="C116" s="498"/>
      <c r="D116" s="498"/>
      <c r="E116" s="498"/>
      <c r="F116" s="498"/>
    </row>
    <row r="117" spans="1:12" s="393" customFormat="1" ht="10.5" x14ac:dyDescent="0.25">
      <c r="A117" s="311"/>
      <c r="B117" s="324" t="s">
        <v>315</v>
      </c>
      <c r="C117" s="317">
        <f t="shared" ref="C117:L117" si="71">SUM(C118:C122)</f>
        <v>0</v>
      </c>
      <c r="D117" s="317">
        <f t="shared" si="71"/>
        <v>0</v>
      </c>
      <c r="E117" s="317">
        <f t="shared" si="71"/>
        <v>0</v>
      </c>
      <c r="F117" s="317">
        <f t="shared" si="71"/>
        <v>0</v>
      </c>
      <c r="G117" s="317">
        <f t="shared" si="71"/>
        <v>0</v>
      </c>
      <c r="H117" s="317">
        <f t="shared" si="71"/>
        <v>0</v>
      </c>
      <c r="I117" s="317">
        <f t="shared" si="71"/>
        <v>0</v>
      </c>
      <c r="J117" s="317">
        <f t="shared" si="71"/>
        <v>0</v>
      </c>
      <c r="K117" s="317">
        <f t="shared" si="71"/>
        <v>0</v>
      </c>
      <c r="L117" s="317">
        <f t="shared" si="71"/>
        <v>0</v>
      </c>
    </row>
    <row r="118" spans="1:12" s="393" customFormat="1" ht="10.5" x14ac:dyDescent="0.25">
      <c r="A118" s="311"/>
      <c r="B118" s="314" t="s">
        <v>390</v>
      </c>
      <c r="C118" s="317">
        <v>0</v>
      </c>
      <c r="D118" s="317">
        <v>0</v>
      </c>
      <c r="E118" s="317">
        <v>0</v>
      </c>
      <c r="F118" s="317">
        <v>0</v>
      </c>
      <c r="G118" s="317">
        <v>0</v>
      </c>
      <c r="H118" s="317">
        <v>0</v>
      </c>
      <c r="I118" s="317">
        <v>0</v>
      </c>
      <c r="J118" s="317">
        <v>0</v>
      </c>
      <c r="K118" s="317">
        <v>0</v>
      </c>
      <c r="L118" s="317">
        <v>0</v>
      </c>
    </row>
    <row r="119" spans="1:12" s="393" customFormat="1" ht="10.5" x14ac:dyDescent="0.25">
      <c r="A119" s="311"/>
      <c r="B119" s="314" t="s">
        <v>391</v>
      </c>
      <c r="C119" s="317">
        <v>0</v>
      </c>
      <c r="D119" s="317">
        <v>0</v>
      </c>
      <c r="E119" s="317">
        <v>0</v>
      </c>
      <c r="F119" s="317">
        <v>0</v>
      </c>
      <c r="G119" s="317">
        <v>0</v>
      </c>
      <c r="H119" s="317">
        <v>0</v>
      </c>
      <c r="I119" s="317">
        <v>0</v>
      </c>
      <c r="J119" s="317">
        <v>0</v>
      </c>
      <c r="K119" s="317">
        <v>0</v>
      </c>
      <c r="L119" s="317">
        <v>0</v>
      </c>
    </row>
    <row r="120" spans="1:12" s="393" customFormat="1" ht="10.5" x14ac:dyDescent="0.25">
      <c r="A120" s="311"/>
      <c r="B120" s="314" t="s">
        <v>392</v>
      </c>
      <c r="C120" s="317">
        <v>0</v>
      </c>
      <c r="D120" s="317">
        <v>0</v>
      </c>
      <c r="E120" s="317">
        <v>0</v>
      </c>
      <c r="F120" s="317">
        <v>0</v>
      </c>
      <c r="G120" s="317">
        <v>0</v>
      </c>
      <c r="H120" s="317">
        <v>0</v>
      </c>
      <c r="I120" s="317">
        <v>0</v>
      </c>
      <c r="J120" s="317">
        <v>0</v>
      </c>
      <c r="K120" s="317">
        <v>0</v>
      </c>
      <c r="L120" s="317">
        <v>0</v>
      </c>
    </row>
    <row r="121" spans="1:12" s="393" customFormat="1" ht="10.5" x14ac:dyDescent="0.25">
      <c r="A121" s="311"/>
      <c r="B121" s="314" t="s">
        <v>394</v>
      </c>
      <c r="C121" s="317">
        <v>0</v>
      </c>
      <c r="D121" s="317">
        <v>0</v>
      </c>
      <c r="E121" s="317">
        <v>0</v>
      </c>
      <c r="F121" s="317">
        <v>0</v>
      </c>
      <c r="G121" s="317">
        <v>0</v>
      </c>
      <c r="H121" s="317">
        <v>0</v>
      </c>
      <c r="I121" s="317">
        <v>0</v>
      </c>
      <c r="J121" s="317">
        <v>0</v>
      </c>
      <c r="K121" s="317">
        <v>0</v>
      </c>
      <c r="L121" s="317">
        <v>0</v>
      </c>
    </row>
    <row r="122" spans="1:12" s="393" customFormat="1" ht="10.5" x14ac:dyDescent="0.25">
      <c r="A122" s="311"/>
      <c r="B122" s="314" t="s">
        <v>393</v>
      </c>
      <c r="C122" s="317">
        <v>0</v>
      </c>
      <c r="D122" s="317">
        <v>0</v>
      </c>
      <c r="E122" s="317">
        <v>0</v>
      </c>
      <c r="F122" s="317">
        <v>0</v>
      </c>
      <c r="G122" s="317">
        <v>0</v>
      </c>
      <c r="H122" s="317">
        <v>0</v>
      </c>
      <c r="I122" s="317">
        <v>0</v>
      </c>
      <c r="J122" s="317">
        <v>0</v>
      </c>
      <c r="K122" s="317">
        <v>0</v>
      </c>
      <c r="L122" s="317">
        <v>0</v>
      </c>
    </row>
    <row r="123" spans="1:12" s="393" customFormat="1" ht="10.5" x14ac:dyDescent="0.25">
      <c r="A123" s="311"/>
      <c r="B123" s="324" t="s">
        <v>316</v>
      </c>
      <c r="C123" s="317">
        <f t="shared" ref="C123:L123" si="72">SUM(C124:C128)</f>
        <v>0</v>
      </c>
      <c r="D123" s="317">
        <f t="shared" si="72"/>
        <v>0</v>
      </c>
      <c r="E123" s="317">
        <f t="shared" si="72"/>
        <v>0</v>
      </c>
      <c r="F123" s="317">
        <f t="shared" si="72"/>
        <v>0</v>
      </c>
      <c r="G123" s="317">
        <f t="shared" si="72"/>
        <v>0</v>
      </c>
      <c r="H123" s="317">
        <f t="shared" si="72"/>
        <v>0</v>
      </c>
      <c r="I123" s="317">
        <f t="shared" si="72"/>
        <v>0</v>
      </c>
      <c r="J123" s="317">
        <f t="shared" si="72"/>
        <v>0</v>
      </c>
      <c r="K123" s="317">
        <f t="shared" si="72"/>
        <v>0</v>
      </c>
      <c r="L123" s="317">
        <f t="shared" si="72"/>
        <v>0</v>
      </c>
    </row>
    <row r="124" spans="1:12" s="393" customFormat="1" ht="10.5" x14ac:dyDescent="0.25">
      <c r="A124" s="311"/>
      <c r="B124" s="314" t="s">
        <v>390</v>
      </c>
      <c r="C124" s="317">
        <v>0</v>
      </c>
      <c r="D124" s="317">
        <v>0</v>
      </c>
      <c r="E124" s="317">
        <v>0</v>
      </c>
      <c r="F124" s="317">
        <v>0</v>
      </c>
      <c r="G124" s="317">
        <v>0</v>
      </c>
      <c r="H124" s="317">
        <v>0</v>
      </c>
      <c r="I124" s="317">
        <v>0</v>
      </c>
      <c r="J124" s="317">
        <v>0</v>
      </c>
      <c r="K124" s="317">
        <v>0</v>
      </c>
      <c r="L124" s="317">
        <v>0</v>
      </c>
    </row>
    <row r="125" spans="1:12" s="393" customFormat="1" ht="10.5" x14ac:dyDescent="0.25">
      <c r="A125" s="311"/>
      <c r="B125" s="314" t="s">
        <v>391</v>
      </c>
      <c r="C125" s="317">
        <v>0</v>
      </c>
      <c r="D125" s="317">
        <v>0</v>
      </c>
      <c r="E125" s="317">
        <v>0</v>
      </c>
      <c r="F125" s="317">
        <v>0</v>
      </c>
      <c r="G125" s="317">
        <v>0</v>
      </c>
      <c r="H125" s="317">
        <v>0</v>
      </c>
      <c r="I125" s="317">
        <v>0</v>
      </c>
      <c r="J125" s="317">
        <v>0</v>
      </c>
      <c r="K125" s="317">
        <v>0</v>
      </c>
      <c r="L125" s="317">
        <v>0</v>
      </c>
    </row>
    <row r="126" spans="1:12" s="393" customFormat="1" ht="10.5" x14ac:dyDescent="0.25">
      <c r="A126" s="311"/>
      <c r="B126" s="314" t="s">
        <v>392</v>
      </c>
      <c r="C126" s="317">
        <v>0</v>
      </c>
      <c r="D126" s="317">
        <v>0</v>
      </c>
      <c r="E126" s="317">
        <v>0</v>
      </c>
      <c r="F126" s="317">
        <v>0</v>
      </c>
      <c r="G126" s="317">
        <v>0</v>
      </c>
      <c r="H126" s="317">
        <v>0</v>
      </c>
      <c r="I126" s="317">
        <v>0</v>
      </c>
      <c r="J126" s="317">
        <v>0</v>
      </c>
      <c r="K126" s="317">
        <v>0</v>
      </c>
      <c r="L126" s="317">
        <v>0</v>
      </c>
    </row>
    <row r="127" spans="1:12" s="393" customFormat="1" ht="10.5" x14ac:dyDescent="0.25">
      <c r="A127" s="311"/>
      <c r="B127" s="314" t="s">
        <v>394</v>
      </c>
      <c r="C127" s="317">
        <v>0</v>
      </c>
      <c r="D127" s="317">
        <v>0</v>
      </c>
      <c r="E127" s="317">
        <v>0</v>
      </c>
      <c r="F127" s="317">
        <v>0</v>
      </c>
      <c r="G127" s="317">
        <v>0</v>
      </c>
      <c r="H127" s="317">
        <v>0</v>
      </c>
      <c r="I127" s="317">
        <v>0</v>
      </c>
      <c r="J127" s="317">
        <v>0</v>
      </c>
      <c r="K127" s="317">
        <v>0</v>
      </c>
      <c r="L127" s="317">
        <v>0</v>
      </c>
    </row>
    <row r="128" spans="1:12" s="393" customFormat="1" ht="10.5" x14ac:dyDescent="0.25">
      <c r="A128" s="311"/>
      <c r="B128" s="314" t="s">
        <v>393</v>
      </c>
      <c r="C128" s="317">
        <v>0</v>
      </c>
      <c r="D128" s="317">
        <v>0</v>
      </c>
      <c r="E128" s="317">
        <v>0</v>
      </c>
      <c r="F128" s="317">
        <v>0</v>
      </c>
      <c r="G128" s="317">
        <v>0</v>
      </c>
      <c r="H128" s="317">
        <v>0</v>
      </c>
      <c r="I128" s="317">
        <v>0</v>
      </c>
      <c r="J128" s="317">
        <v>0</v>
      </c>
      <c r="K128" s="317">
        <v>0</v>
      </c>
      <c r="L128" s="317">
        <v>0</v>
      </c>
    </row>
    <row r="129" spans="1:12" s="393" customFormat="1" ht="10.5" x14ac:dyDescent="0.25">
      <c r="A129" s="311"/>
      <c r="B129" s="390" t="s">
        <v>317</v>
      </c>
      <c r="C129" s="318">
        <f>C123+C117</f>
        <v>0</v>
      </c>
      <c r="D129" s="318">
        <f>D123+D117</f>
        <v>0</v>
      </c>
      <c r="E129" s="318">
        <f>E123+E117</f>
        <v>0</v>
      </c>
      <c r="F129" s="318">
        <f t="shared" ref="F129:L129" si="73">F123+F117</f>
        <v>0</v>
      </c>
      <c r="G129" s="318">
        <f t="shared" si="73"/>
        <v>0</v>
      </c>
      <c r="H129" s="318">
        <f t="shared" si="73"/>
        <v>0</v>
      </c>
      <c r="I129" s="318">
        <f t="shared" si="73"/>
        <v>0</v>
      </c>
      <c r="J129" s="318">
        <f t="shared" si="73"/>
        <v>0</v>
      </c>
      <c r="K129" s="318">
        <f t="shared" si="73"/>
        <v>0</v>
      </c>
      <c r="L129" s="318">
        <f t="shared" si="73"/>
        <v>0</v>
      </c>
    </row>
    <row r="130" spans="1:12" s="393" customFormat="1" ht="10.5" x14ac:dyDescent="0.25">
      <c r="A130" s="311"/>
      <c r="B130" s="390"/>
      <c r="C130" s="390"/>
      <c r="D130" s="390"/>
      <c r="E130" s="390"/>
      <c r="F130" s="390"/>
    </row>
    <row r="131" spans="1:12" s="393" customFormat="1" ht="10.5" x14ac:dyDescent="0.25">
      <c r="A131" s="311"/>
      <c r="B131" s="498" t="s">
        <v>314</v>
      </c>
      <c r="C131" s="498"/>
      <c r="D131" s="498"/>
      <c r="E131" s="498"/>
      <c r="F131" s="498"/>
    </row>
    <row r="132" spans="1:12" s="393" customFormat="1" ht="10.5" x14ac:dyDescent="0.25">
      <c r="A132" s="311"/>
      <c r="B132" s="324" t="s">
        <v>315</v>
      </c>
      <c r="C132" s="317">
        <f t="shared" ref="C132:L132" si="74">SUM(C133:C137)</f>
        <v>0</v>
      </c>
      <c r="D132" s="317">
        <f t="shared" si="74"/>
        <v>0</v>
      </c>
      <c r="E132" s="317">
        <f t="shared" si="74"/>
        <v>0</v>
      </c>
      <c r="F132" s="317">
        <f t="shared" si="74"/>
        <v>0</v>
      </c>
      <c r="G132" s="317">
        <f t="shared" si="74"/>
        <v>0</v>
      </c>
      <c r="H132" s="317">
        <f t="shared" si="74"/>
        <v>0</v>
      </c>
      <c r="I132" s="317">
        <f t="shared" si="74"/>
        <v>0</v>
      </c>
      <c r="J132" s="317">
        <f t="shared" si="74"/>
        <v>0</v>
      </c>
      <c r="K132" s="317">
        <f t="shared" si="74"/>
        <v>0</v>
      </c>
      <c r="L132" s="317">
        <f t="shared" si="74"/>
        <v>0</v>
      </c>
    </row>
    <row r="133" spans="1:12" s="393" customFormat="1" ht="10.5" x14ac:dyDescent="0.25">
      <c r="A133" s="311"/>
      <c r="B133" s="314" t="s">
        <v>390</v>
      </c>
      <c r="C133" s="317">
        <v>0</v>
      </c>
      <c r="D133" s="317">
        <v>0</v>
      </c>
      <c r="E133" s="317">
        <v>0</v>
      </c>
      <c r="F133" s="317">
        <v>0</v>
      </c>
      <c r="G133" s="317">
        <v>0</v>
      </c>
      <c r="H133" s="317">
        <v>0</v>
      </c>
      <c r="I133" s="317">
        <v>0</v>
      </c>
      <c r="J133" s="317">
        <v>0</v>
      </c>
      <c r="K133" s="317">
        <v>0</v>
      </c>
      <c r="L133" s="317">
        <v>0</v>
      </c>
    </row>
    <row r="134" spans="1:12" s="393" customFormat="1" ht="10.5" x14ac:dyDescent="0.25">
      <c r="A134" s="311"/>
      <c r="B134" s="314" t="s">
        <v>391</v>
      </c>
      <c r="C134" s="317">
        <v>0</v>
      </c>
      <c r="D134" s="317">
        <v>0</v>
      </c>
      <c r="E134" s="317">
        <v>0</v>
      </c>
      <c r="F134" s="317">
        <v>0</v>
      </c>
      <c r="G134" s="317">
        <v>0</v>
      </c>
      <c r="H134" s="317">
        <v>0</v>
      </c>
      <c r="I134" s="317">
        <v>0</v>
      </c>
      <c r="J134" s="317">
        <v>0</v>
      </c>
      <c r="K134" s="317">
        <v>0</v>
      </c>
      <c r="L134" s="317">
        <v>0</v>
      </c>
    </row>
    <row r="135" spans="1:12" s="393" customFormat="1" ht="10.5" x14ac:dyDescent="0.25">
      <c r="A135" s="311"/>
      <c r="B135" s="314" t="s">
        <v>392</v>
      </c>
      <c r="C135" s="317">
        <v>0</v>
      </c>
      <c r="D135" s="317">
        <v>0</v>
      </c>
      <c r="E135" s="317">
        <v>0</v>
      </c>
      <c r="F135" s="317">
        <v>0</v>
      </c>
      <c r="G135" s="317">
        <v>0</v>
      </c>
      <c r="H135" s="317">
        <v>0</v>
      </c>
      <c r="I135" s="317">
        <v>0</v>
      </c>
      <c r="J135" s="317">
        <v>0</v>
      </c>
      <c r="K135" s="317">
        <v>0</v>
      </c>
      <c r="L135" s="317">
        <v>0</v>
      </c>
    </row>
    <row r="136" spans="1:12" s="393" customFormat="1" ht="10.5" x14ac:dyDescent="0.25">
      <c r="A136" s="311"/>
      <c r="B136" s="314" t="s">
        <v>394</v>
      </c>
      <c r="C136" s="317">
        <v>0</v>
      </c>
      <c r="D136" s="317">
        <v>0</v>
      </c>
      <c r="E136" s="317">
        <v>0</v>
      </c>
      <c r="F136" s="317">
        <v>0</v>
      </c>
      <c r="G136" s="317">
        <v>0</v>
      </c>
      <c r="H136" s="317">
        <v>0</v>
      </c>
      <c r="I136" s="317">
        <v>0</v>
      </c>
      <c r="J136" s="317">
        <v>0</v>
      </c>
      <c r="K136" s="317">
        <v>0</v>
      </c>
      <c r="L136" s="317">
        <v>0</v>
      </c>
    </row>
    <row r="137" spans="1:12" s="393" customFormat="1" ht="10.5" x14ac:dyDescent="0.25">
      <c r="A137" s="311"/>
      <c r="B137" s="314" t="s">
        <v>393</v>
      </c>
      <c r="C137" s="317">
        <v>0</v>
      </c>
      <c r="D137" s="317">
        <v>0</v>
      </c>
      <c r="E137" s="317">
        <v>0</v>
      </c>
      <c r="F137" s="317">
        <v>0</v>
      </c>
      <c r="G137" s="317">
        <v>0</v>
      </c>
      <c r="H137" s="317">
        <v>0</v>
      </c>
      <c r="I137" s="317">
        <v>0</v>
      </c>
      <c r="J137" s="317">
        <v>0</v>
      </c>
      <c r="K137" s="317">
        <v>0</v>
      </c>
      <c r="L137" s="317">
        <v>0</v>
      </c>
    </row>
    <row r="138" spans="1:12" s="393" customFormat="1" ht="10.5" x14ac:dyDescent="0.25">
      <c r="A138" s="311"/>
      <c r="B138" s="324" t="s">
        <v>316</v>
      </c>
      <c r="C138" s="317">
        <f t="shared" ref="C138:L138" si="75">SUM(C139:C143)</f>
        <v>0</v>
      </c>
      <c r="D138" s="317">
        <f t="shared" si="75"/>
        <v>0</v>
      </c>
      <c r="E138" s="317">
        <f t="shared" si="75"/>
        <v>0</v>
      </c>
      <c r="F138" s="317">
        <f t="shared" si="75"/>
        <v>0</v>
      </c>
      <c r="G138" s="317">
        <f t="shared" si="75"/>
        <v>0</v>
      </c>
      <c r="H138" s="317">
        <f t="shared" si="75"/>
        <v>0</v>
      </c>
      <c r="I138" s="317">
        <f t="shared" si="75"/>
        <v>0</v>
      </c>
      <c r="J138" s="317">
        <f t="shared" si="75"/>
        <v>0</v>
      </c>
      <c r="K138" s="317">
        <f t="shared" si="75"/>
        <v>0</v>
      </c>
      <c r="L138" s="317">
        <f t="shared" si="75"/>
        <v>0</v>
      </c>
    </row>
    <row r="139" spans="1:12" s="393" customFormat="1" ht="10.5" x14ac:dyDescent="0.25">
      <c r="A139" s="311"/>
      <c r="B139" s="314" t="s">
        <v>390</v>
      </c>
      <c r="C139" s="317">
        <v>0</v>
      </c>
      <c r="D139" s="317">
        <v>0</v>
      </c>
      <c r="E139" s="317">
        <v>0</v>
      </c>
      <c r="F139" s="317">
        <v>0</v>
      </c>
      <c r="G139" s="317">
        <v>0</v>
      </c>
      <c r="H139" s="317">
        <v>0</v>
      </c>
      <c r="I139" s="317">
        <v>0</v>
      </c>
      <c r="J139" s="317">
        <v>0</v>
      </c>
      <c r="K139" s="317">
        <v>0</v>
      </c>
      <c r="L139" s="317">
        <v>0</v>
      </c>
    </row>
    <row r="140" spans="1:12" s="393" customFormat="1" ht="10.5" x14ac:dyDescent="0.25">
      <c r="A140" s="311"/>
      <c r="B140" s="314" t="s">
        <v>391</v>
      </c>
      <c r="C140" s="317">
        <v>0</v>
      </c>
      <c r="D140" s="317">
        <v>0</v>
      </c>
      <c r="E140" s="317">
        <v>0</v>
      </c>
      <c r="F140" s="317">
        <v>0</v>
      </c>
      <c r="G140" s="317">
        <v>0</v>
      </c>
      <c r="H140" s="317">
        <v>0</v>
      </c>
      <c r="I140" s="317">
        <v>0</v>
      </c>
      <c r="J140" s="317">
        <v>0</v>
      </c>
      <c r="K140" s="317">
        <v>0</v>
      </c>
      <c r="L140" s="317">
        <v>0</v>
      </c>
    </row>
    <row r="141" spans="1:12" s="393" customFormat="1" ht="10.5" x14ac:dyDescent="0.25">
      <c r="A141" s="311"/>
      <c r="B141" s="314" t="s">
        <v>392</v>
      </c>
      <c r="C141" s="317">
        <v>0</v>
      </c>
      <c r="D141" s="317">
        <v>0</v>
      </c>
      <c r="E141" s="317">
        <v>0</v>
      </c>
      <c r="F141" s="317">
        <v>0</v>
      </c>
      <c r="G141" s="317">
        <v>0</v>
      </c>
      <c r="H141" s="317">
        <v>0</v>
      </c>
      <c r="I141" s="317">
        <v>0</v>
      </c>
      <c r="J141" s="317">
        <v>0</v>
      </c>
      <c r="K141" s="317">
        <v>0</v>
      </c>
      <c r="L141" s="317">
        <v>0</v>
      </c>
    </row>
    <row r="142" spans="1:12" s="393" customFormat="1" ht="10.5" x14ac:dyDescent="0.25">
      <c r="A142" s="311"/>
      <c r="B142" s="314" t="s">
        <v>394</v>
      </c>
      <c r="C142" s="317">
        <v>0</v>
      </c>
      <c r="D142" s="317">
        <v>0</v>
      </c>
      <c r="E142" s="317">
        <v>0</v>
      </c>
      <c r="F142" s="317">
        <v>0</v>
      </c>
      <c r="G142" s="317">
        <v>0</v>
      </c>
      <c r="H142" s="317">
        <v>0</v>
      </c>
      <c r="I142" s="317">
        <v>0</v>
      </c>
      <c r="J142" s="317">
        <v>0</v>
      </c>
      <c r="K142" s="317">
        <v>0</v>
      </c>
      <c r="L142" s="317">
        <v>0</v>
      </c>
    </row>
    <row r="143" spans="1:12" s="393" customFormat="1" ht="10.5" x14ac:dyDescent="0.25">
      <c r="A143" s="311"/>
      <c r="B143" s="314" t="s">
        <v>393</v>
      </c>
      <c r="C143" s="317">
        <v>0</v>
      </c>
      <c r="D143" s="317">
        <v>0</v>
      </c>
      <c r="E143" s="317">
        <v>0</v>
      </c>
      <c r="F143" s="317">
        <v>0</v>
      </c>
      <c r="G143" s="317">
        <v>0</v>
      </c>
      <c r="H143" s="317">
        <v>0</v>
      </c>
      <c r="I143" s="317">
        <v>0</v>
      </c>
      <c r="J143" s="317">
        <v>0</v>
      </c>
      <c r="K143" s="317">
        <v>0</v>
      </c>
      <c r="L143" s="317">
        <v>0</v>
      </c>
    </row>
    <row r="144" spans="1:12" s="393" customFormat="1" ht="10.5" x14ac:dyDescent="0.25">
      <c r="A144" s="311"/>
      <c r="B144" s="390" t="s">
        <v>317</v>
      </c>
      <c r="C144" s="318">
        <f>C138+C132</f>
        <v>0</v>
      </c>
      <c r="D144" s="318">
        <f>D138+D132</f>
        <v>0</v>
      </c>
      <c r="E144" s="318">
        <f t="shared" ref="E144:L144" si="76">E138+E132</f>
        <v>0</v>
      </c>
      <c r="F144" s="318">
        <f t="shared" si="76"/>
        <v>0</v>
      </c>
      <c r="G144" s="318">
        <f t="shared" si="76"/>
        <v>0</v>
      </c>
      <c r="H144" s="318">
        <f t="shared" si="76"/>
        <v>0</v>
      </c>
      <c r="I144" s="318">
        <f t="shared" si="76"/>
        <v>0</v>
      </c>
      <c r="J144" s="318">
        <f t="shared" si="76"/>
        <v>0</v>
      </c>
      <c r="K144" s="318">
        <f t="shared" si="76"/>
        <v>0</v>
      </c>
      <c r="L144" s="318">
        <f t="shared" si="76"/>
        <v>0</v>
      </c>
    </row>
    <row r="145" spans="1:12" s="393" customFormat="1" ht="10.5" x14ac:dyDescent="0.25">
      <c r="A145" s="311"/>
      <c r="B145" s="390"/>
      <c r="C145" s="390"/>
      <c r="D145" s="390"/>
      <c r="E145" s="390"/>
      <c r="F145" s="390"/>
    </row>
    <row r="146" spans="1:12" s="393" customFormat="1" ht="10.5" x14ac:dyDescent="0.25">
      <c r="A146" s="311"/>
      <c r="B146" s="498" t="s">
        <v>314</v>
      </c>
      <c r="C146" s="498"/>
      <c r="D146" s="498"/>
      <c r="E146" s="498"/>
      <c r="F146" s="498"/>
    </row>
    <row r="147" spans="1:12" s="393" customFormat="1" ht="10.5" x14ac:dyDescent="0.25">
      <c r="A147" s="311"/>
      <c r="B147" s="324" t="s">
        <v>315</v>
      </c>
      <c r="C147" s="317">
        <f t="shared" ref="C147:L147" si="77">SUM(C148:C152)</f>
        <v>0</v>
      </c>
      <c r="D147" s="317">
        <f t="shared" si="77"/>
        <v>0</v>
      </c>
      <c r="E147" s="317">
        <f t="shared" si="77"/>
        <v>0</v>
      </c>
      <c r="F147" s="317">
        <f t="shared" si="77"/>
        <v>0</v>
      </c>
      <c r="G147" s="317">
        <f t="shared" si="77"/>
        <v>0</v>
      </c>
      <c r="H147" s="317">
        <f t="shared" si="77"/>
        <v>0</v>
      </c>
      <c r="I147" s="317">
        <f t="shared" si="77"/>
        <v>0</v>
      </c>
      <c r="J147" s="317">
        <f t="shared" si="77"/>
        <v>0</v>
      </c>
      <c r="K147" s="317">
        <f t="shared" si="77"/>
        <v>0</v>
      </c>
      <c r="L147" s="317">
        <f t="shared" si="77"/>
        <v>0</v>
      </c>
    </row>
    <row r="148" spans="1:12" s="393" customFormat="1" ht="10.5" x14ac:dyDescent="0.25">
      <c r="A148" s="311"/>
      <c r="B148" s="314" t="s">
        <v>390</v>
      </c>
      <c r="C148" s="317">
        <v>0</v>
      </c>
      <c r="D148" s="317">
        <v>0</v>
      </c>
      <c r="E148" s="317">
        <v>0</v>
      </c>
      <c r="F148" s="317">
        <v>0</v>
      </c>
      <c r="G148" s="317">
        <v>0</v>
      </c>
      <c r="H148" s="317">
        <v>0</v>
      </c>
      <c r="I148" s="317">
        <v>0</v>
      </c>
      <c r="J148" s="317">
        <v>0</v>
      </c>
      <c r="K148" s="317">
        <v>0</v>
      </c>
      <c r="L148" s="317">
        <v>0</v>
      </c>
    </row>
    <row r="149" spans="1:12" s="393" customFormat="1" ht="10.5" x14ac:dyDescent="0.25">
      <c r="A149" s="311"/>
      <c r="B149" s="314" t="s">
        <v>391</v>
      </c>
      <c r="C149" s="317">
        <v>0</v>
      </c>
      <c r="D149" s="317">
        <v>0</v>
      </c>
      <c r="E149" s="317">
        <v>0</v>
      </c>
      <c r="F149" s="317">
        <v>0</v>
      </c>
      <c r="G149" s="317">
        <v>0</v>
      </c>
      <c r="H149" s="317">
        <v>0</v>
      </c>
      <c r="I149" s="317">
        <v>0</v>
      </c>
      <c r="J149" s="317">
        <v>0</v>
      </c>
      <c r="K149" s="317">
        <v>0</v>
      </c>
      <c r="L149" s="317">
        <v>0</v>
      </c>
    </row>
    <row r="150" spans="1:12" s="393" customFormat="1" ht="10.5" x14ac:dyDescent="0.25">
      <c r="A150" s="311"/>
      <c r="B150" s="314" t="s">
        <v>392</v>
      </c>
      <c r="C150" s="317">
        <v>0</v>
      </c>
      <c r="D150" s="317">
        <v>0</v>
      </c>
      <c r="E150" s="317">
        <v>0</v>
      </c>
      <c r="F150" s="317">
        <v>0</v>
      </c>
      <c r="G150" s="317">
        <v>0</v>
      </c>
      <c r="H150" s="317">
        <v>0</v>
      </c>
      <c r="I150" s="317">
        <v>0</v>
      </c>
      <c r="J150" s="317">
        <v>0</v>
      </c>
      <c r="K150" s="317">
        <v>0</v>
      </c>
      <c r="L150" s="317">
        <v>0</v>
      </c>
    </row>
    <row r="151" spans="1:12" s="393" customFormat="1" ht="10.5" x14ac:dyDescent="0.25">
      <c r="A151" s="311"/>
      <c r="B151" s="314" t="s">
        <v>394</v>
      </c>
      <c r="C151" s="317">
        <v>0</v>
      </c>
      <c r="D151" s="317">
        <v>0</v>
      </c>
      <c r="E151" s="317">
        <v>0</v>
      </c>
      <c r="F151" s="317">
        <v>0</v>
      </c>
      <c r="G151" s="317">
        <v>0</v>
      </c>
      <c r="H151" s="317">
        <v>0</v>
      </c>
      <c r="I151" s="317">
        <v>0</v>
      </c>
      <c r="J151" s="317">
        <v>0</v>
      </c>
      <c r="K151" s="317">
        <v>0</v>
      </c>
      <c r="L151" s="317">
        <v>0</v>
      </c>
    </row>
    <row r="152" spans="1:12" s="393" customFormat="1" ht="10.5" x14ac:dyDescent="0.25">
      <c r="A152" s="311"/>
      <c r="B152" s="314" t="s">
        <v>393</v>
      </c>
      <c r="C152" s="317">
        <v>0</v>
      </c>
      <c r="D152" s="317">
        <v>0</v>
      </c>
      <c r="E152" s="317">
        <v>0</v>
      </c>
      <c r="F152" s="317">
        <v>0</v>
      </c>
      <c r="G152" s="317">
        <v>0</v>
      </c>
      <c r="H152" s="317">
        <v>0</v>
      </c>
      <c r="I152" s="317">
        <v>0</v>
      </c>
      <c r="J152" s="317">
        <v>0</v>
      </c>
      <c r="K152" s="317">
        <v>0</v>
      </c>
      <c r="L152" s="317">
        <v>0</v>
      </c>
    </row>
    <row r="153" spans="1:12" s="393" customFormat="1" ht="10.5" x14ac:dyDescent="0.25">
      <c r="A153" s="311"/>
      <c r="B153" s="324" t="s">
        <v>316</v>
      </c>
      <c r="C153" s="317">
        <f t="shared" ref="C153:L153" si="78">SUM(C154:C158)</f>
        <v>0</v>
      </c>
      <c r="D153" s="317">
        <f t="shared" si="78"/>
        <v>0</v>
      </c>
      <c r="E153" s="317">
        <f t="shared" si="78"/>
        <v>0</v>
      </c>
      <c r="F153" s="317">
        <f t="shared" si="78"/>
        <v>0</v>
      </c>
      <c r="G153" s="317">
        <f t="shared" si="78"/>
        <v>0</v>
      </c>
      <c r="H153" s="317">
        <f t="shared" si="78"/>
        <v>0</v>
      </c>
      <c r="I153" s="317">
        <f t="shared" si="78"/>
        <v>0</v>
      </c>
      <c r="J153" s="317">
        <f t="shared" si="78"/>
        <v>0</v>
      </c>
      <c r="K153" s="317">
        <f t="shared" si="78"/>
        <v>0</v>
      </c>
      <c r="L153" s="317">
        <f t="shared" si="78"/>
        <v>0</v>
      </c>
    </row>
    <row r="154" spans="1:12" s="393" customFormat="1" ht="10.5" x14ac:dyDescent="0.25">
      <c r="A154" s="311"/>
      <c r="B154" s="314" t="s">
        <v>390</v>
      </c>
      <c r="C154" s="317">
        <v>0</v>
      </c>
      <c r="D154" s="317">
        <v>0</v>
      </c>
      <c r="E154" s="317">
        <v>0</v>
      </c>
      <c r="F154" s="317">
        <v>0</v>
      </c>
      <c r="G154" s="317">
        <v>0</v>
      </c>
      <c r="H154" s="317">
        <v>0</v>
      </c>
      <c r="I154" s="317">
        <v>0</v>
      </c>
      <c r="J154" s="317">
        <v>0</v>
      </c>
      <c r="K154" s="317">
        <v>0</v>
      </c>
      <c r="L154" s="317">
        <v>0</v>
      </c>
    </row>
    <row r="155" spans="1:12" s="393" customFormat="1" ht="10.5" x14ac:dyDescent="0.25">
      <c r="A155" s="311"/>
      <c r="B155" s="314" t="s">
        <v>391</v>
      </c>
      <c r="C155" s="317">
        <v>0</v>
      </c>
      <c r="D155" s="317">
        <v>0</v>
      </c>
      <c r="E155" s="317">
        <v>0</v>
      </c>
      <c r="F155" s="317">
        <v>0</v>
      </c>
      <c r="G155" s="317">
        <v>0</v>
      </c>
      <c r="H155" s="317">
        <v>0</v>
      </c>
      <c r="I155" s="317">
        <v>0</v>
      </c>
      <c r="J155" s="317">
        <v>0</v>
      </c>
      <c r="K155" s="317">
        <v>0</v>
      </c>
      <c r="L155" s="317">
        <v>0</v>
      </c>
    </row>
    <row r="156" spans="1:12" s="393" customFormat="1" ht="10.5" x14ac:dyDescent="0.25">
      <c r="A156" s="311"/>
      <c r="B156" s="314" t="s">
        <v>392</v>
      </c>
      <c r="C156" s="317">
        <v>0</v>
      </c>
      <c r="D156" s="317">
        <v>0</v>
      </c>
      <c r="E156" s="317">
        <v>0</v>
      </c>
      <c r="F156" s="317">
        <v>0</v>
      </c>
      <c r="G156" s="317">
        <v>0</v>
      </c>
      <c r="H156" s="317">
        <v>0</v>
      </c>
      <c r="I156" s="317">
        <v>0</v>
      </c>
      <c r="J156" s="317">
        <v>0</v>
      </c>
      <c r="K156" s="317">
        <v>0</v>
      </c>
      <c r="L156" s="317">
        <v>0</v>
      </c>
    </row>
    <row r="157" spans="1:12" s="393" customFormat="1" ht="10.5" x14ac:dyDescent="0.25">
      <c r="A157" s="311"/>
      <c r="B157" s="314" t="s">
        <v>394</v>
      </c>
      <c r="C157" s="317">
        <v>0</v>
      </c>
      <c r="D157" s="317">
        <v>0</v>
      </c>
      <c r="E157" s="317">
        <v>0</v>
      </c>
      <c r="F157" s="317">
        <v>0</v>
      </c>
      <c r="G157" s="317">
        <v>0</v>
      </c>
      <c r="H157" s="317">
        <v>0</v>
      </c>
      <c r="I157" s="317">
        <v>0</v>
      </c>
      <c r="J157" s="317">
        <v>0</v>
      </c>
      <c r="K157" s="317">
        <v>0</v>
      </c>
      <c r="L157" s="317">
        <v>0</v>
      </c>
    </row>
    <row r="158" spans="1:12" s="393" customFormat="1" ht="10.5" x14ac:dyDescent="0.25">
      <c r="A158" s="311"/>
      <c r="B158" s="314" t="s">
        <v>393</v>
      </c>
      <c r="C158" s="317">
        <v>0</v>
      </c>
      <c r="D158" s="317">
        <v>0</v>
      </c>
      <c r="E158" s="317">
        <v>0</v>
      </c>
      <c r="F158" s="317">
        <v>0</v>
      </c>
      <c r="G158" s="317">
        <v>0</v>
      </c>
      <c r="H158" s="317">
        <v>0</v>
      </c>
      <c r="I158" s="317">
        <v>0</v>
      </c>
      <c r="J158" s="317">
        <v>0</v>
      </c>
      <c r="K158" s="317">
        <v>0</v>
      </c>
      <c r="L158" s="317">
        <v>0</v>
      </c>
    </row>
    <row r="159" spans="1:12" s="393" customFormat="1" ht="10.5" x14ac:dyDescent="0.25">
      <c r="A159" s="311"/>
      <c r="B159" s="390" t="s">
        <v>317</v>
      </c>
      <c r="C159" s="318">
        <f>C153+C147</f>
        <v>0</v>
      </c>
      <c r="D159" s="318">
        <f>D153+D147</f>
        <v>0</v>
      </c>
      <c r="E159" s="318">
        <f>E153+E147</f>
        <v>0</v>
      </c>
      <c r="F159" s="318">
        <f t="shared" ref="F159:L159" si="79">F153+F147</f>
        <v>0</v>
      </c>
      <c r="G159" s="318">
        <f t="shared" si="79"/>
        <v>0</v>
      </c>
      <c r="H159" s="318">
        <f t="shared" si="79"/>
        <v>0</v>
      </c>
      <c r="I159" s="318">
        <f t="shared" si="79"/>
        <v>0</v>
      </c>
      <c r="J159" s="318">
        <f t="shared" si="79"/>
        <v>0</v>
      </c>
      <c r="K159" s="318">
        <f t="shared" si="79"/>
        <v>0</v>
      </c>
      <c r="L159" s="318">
        <f t="shared" si="79"/>
        <v>0</v>
      </c>
    </row>
    <row r="160" spans="1:12" s="393" customFormat="1" ht="10.5" x14ac:dyDescent="0.25">
      <c r="A160" s="311"/>
      <c r="B160" s="390" t="s">
        <v>395</v>
      </c>
      <c r="C160" s="318">
        <v>0</v>
      </c>
      <c r="D160" s="318">
        <v>0</v>
      </c>
      <c r="E160" s="318">
        <v>0</v>
      </c>
      <c r="F160" s="318">
        <v>0</v>
      </c>
      <c r="G160" s="318">
        <v>0</v>
      </c>
      <c r="H160" s="318">
        <v>0</v>
      </c>
      <c r="I160" s="318">
        <v>0</v>
      </c>
      <c r="J160" s="318">
        <v>0</v>
      </c>
      <c r="K160" s="318">
        <v>0</v>
      </c>
      <c r="L160" s="318">
        <v>0</v>
      </c>
    </row>
    <row r="161" spans="1:12" s="393" customFormat="1" ht="10.5" x14ac:dyDescent="0.25">
      <c r="A161" s="311"/>
      <c r="B161" s="390" t="s">
        <v>191</v>
      </c>
      <c r="C161" s="319">
        <f>C159+C144+C129+C114+C99+C160</f>
        <v>0</v>
      </c>
      <c r="D161" s="319">
        <f>D159+D144+D129+D114+D99+D160</f>
        <v>0</v>
      </c>
      <c r="E161" s="319">
        <f t="shared" ref="E161:L161" si="80">E159+E144+E129+E114+E99+E160</f>
        <v>0</v>
      </c>
      <c r="F161" s="319">
        <f t="shared" si="80"/>
        <v>0</v>
      </c>
      <c r="G161" s="319">
        <f t="shared" si="80"/>
        <v>0</v>
      </c>
      <c r="H161" s="319">
        <f t="shared" si="80"/>
        <v>0</v>
      </c>
      <c r="I161" s="319">
        <f t="shared" si="80"/>
        <v>0</v>
      </c>
      <c r="J161" s="319">
        <f t="shared" si="80"/>
        <v>0</v>
      </c>
      <c r="K161" s="319">
        <f t="shared" si="80"/>
        <v>0</v>
      </c>
      <c r="L161" s="319">
        <f t="shared" si="80"/>
        <v>0</v>
      </c>
    </row>
    <row r="162" spans="1:12" s="393" customFormat="1" ht="10.5" x14ac:dyDescent="0.25">
      <c r="A162" s="311"/>
      <c r="B162" s="390"/>
      <c r="C162" s="390"/>
      <c r="D162" s="390"/>
      <c r="E162" s="390"/>
      <c r="F162" s="390"/>
    </row>
    <row r="163" spans="1:12" s="393" customFormat="1" ht="10.5" x14ac:dyDescent="0.25">
      <c r="A163" s="311"/>
      <c r="B163" s="390"/>
      <c r="C163" s="390"/>
      <c r="D163" s="390"/>
      <c r="E163" s="390"/>
      <c r="F163" s="390"/>
    </row>
    <row r="164" spans="1:12" ht="10.5" x14ac:dyDescent="0.25">
      <c r="B164" s="320"/>
      <c r="C164" s="321"/>
      <c r="D164" s="321"/>
      <c r="E164" s="321"/>
      <c r="F164" s="321"/>
    </row>
    <row r="172" spans="1:12" ht="10.5" x14ac:dyDescent="0.25">
      <c r="B172" s="322"/>
      <c r="C172" s="320"/>
      <c r="D172" s="320"/>
      <c r="E172" s="320"/>
      <c r="F172" s="320"/>
    </row>
    <row r="173" spans="1:12" ht="10.5" x14ac:dyDescent="0.25">
      <c r="B173" s="322"/>
      <c r="C173" s="320"/>
      <c r="D173" s="320"/>
      <c r="E173" s="320"/>
      <c r="F173" s="320"/>
    </row>
  </sheetData>
  <mergeCells count="8">
    <mergeCell ref="B1:F1"/>
    <mergeCell ref="B3:F3"/>
    <mergeCell ref="B146:F146"/>
    <mergeCell ref="B83:F83"/>
    <mergeCell ref="B86:F86"/>
    <mergeCell ref="B101:F101"/>
    <mergeCell ref="B116:F116"/>
    <mergeCell ref="B131:F131"/>
  </mergeCells>
  <pageMargins left="0.7" right="0.7" top="0.75" bottom="0.75" header="0.3" footer="0.3"/>
  <pageSetup paperSize="9" scale="68" fitToHeight="0" orientation="portrait" r:id="rId1"/>
  <rowBreaks count="1" manualBreakCount="1">
    <brk id="82"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B1:S258"/>
  <sheetViews>
    <sheetView showGridLines="0" showWhiteSpace="0" view="pageBreakPreview" zoomScaleNormal="100" zoomScaleSheetLayoutView="100" workbookViewId="0"/>
  </sheetViews>
  <sheetFormatPr defaultColWidth="9.1796875" defaultRowHeight="12.5" x14ac:dyDescent="0.25"/>
  <cols>
    <col min="1" max="1" width="4.54296875" style="43" customWidth="1"/>
    <col min="2" max="2" width="0.54296875" style="31" customWidth="1"/>
    <col min="3" max="3" width="19.453125" style="42" customWidth="1"/>
    <col min="4" max="4" width="38.6328125" style="42" customWidth="1"/>
    <col min="5" max="5" width="2.36328125" style="42" customWidth="1"/>
    <col min="6" max="6" width="8.453125" style="42" customWidth="1"/>
    <col min="7" max="8" width="8.453125" style="43" customWidth="1"/>
    <col min="9" max="17" width="6.453125" style="43" customWidth="1"/>
    <col min="18" max="18" width="15" style="43" customWidth="1"/>
    <col min="19" max="16384" width="9.1796875" style="43"/>
  </cols>
  <sheetData>
    <row r="1" spans="2:17" ht="16.5" x14ac:dyDescent="0.35">
      <c r="B1" s="55"/>
      <c r="C1" s="47"/>
      <c r="D1" s="43"/>
      <c r="E1" s="43"/>
      <c r="F1" s="43"/>
    </row>
    <row r="2" spans="2:17" ht="15.5" x14ac:dyDescent="0.25">
      <c r="C2" s="378" t="s">
        <v>338</v>
      </c>
      <c r="D2" s="16"/>
      <c r="E2" s="16"/>
      <c r="F2" s="16"/>
      <c r="G2" s="16"/>
      <c r="H2" s="16"/>
      <c r="I2" s="16"/>
      <c r="J2" s="16"/>
      <c r="K2" s="16"/>
      <c r="L2" s="16"/>
      <c r="M2" s="16"/>
      <c r="N2" s="16"/>
      <c r="O2" s="16"/>
      <c r="P2" s="16"/>
      <c r="Q2" s="16"/>
    </row>
    <row r="3" spans="2:17" x14ac:dyDescent="0.25">
      <c r="C3" s="39"/>
      <c r="D3" s="16"/>
      <c r="E3" s="16"/>
      <c r="F3" s="16"/>
      <c r="G3" s="16"/>
      <c r="H3" s="16"/>
      <c r="I3" s="16"/>
      <c r="J3" s="16"/>
      <c r="K3" s="16"/>
      <c r="L3" s="16"/>
      <c r="M3" s="16"/>
      <c r="N3" s="16"/>
      <c r="O3" s="16"/>
      <c r="P3" s="16"/>
      <c r="Q3" s="16"/>
    </row>
    <row r="4" spans="2:17" ht="26" customHeight="1" x14ac:dyDescent="0.25">
      <c r="B4" s="32"/>
      <c r="C4" s="507" t="s">
        <v>333</v>
      </c>
      <c r="D4" s="507"/>
      <c r="E4" s="507"/>
      <c r="F4" s="507"/>
      <c r="G4" s="507"/>
      <c r="H4" s="507"/>
      <c r="I4" s="507"/>
      <c r="J4" s="507"/>
      <c r="K4" s="507"/>
      <c r="L4" s="507"/>
      <c r="M4" s="507"/>
      <c r="N4" s="507"/>
      <c r="O4" s="507"/>
      <c r="P4" s="507"/>
      <c r="Q4" s="507"/>
    </row>
    <row r="5" spans="2:17" ht="3" customHeight="1" x14ac:dyDescent="0.25">
      <c r="B5" s="32"/>
      <c r="C5" s="39"/>
      <c r="D5" s="16"/>
      <c r="E5" s="16"/>
      <c r="F5" s="16"/>
      <c r="G5" s="16"/>
      <c r="H5" s="16"/>
      <c r="I5" s="16"/>
      <c r="J5" s="16"/>
      <c r="K5" s="16"/>
      <c r="L5" s="16"/>
      <c r="M5" s="16"/>
      <c r="N5" s="16"/>
      <c r="O5" s="16"/>
      <c r="P5" s="16"/>
      <c r="Q5" s="16"/>
    </row>
    <row r="6" spans="2:17" ht="26.5" customHeight="1" x14ac:dyDescent="0.25">
      <c r="C6" s="512" t="s">
        <v>205</v>
      </c>
      <c r="D6" s="511" t="s">
        <v>206</v>
      </c>
      <c r="E6" s="513" t="s">
        <v>207</v>
      </c>
      <c r="F6" s="415" t="s">
        <v>15</v>
      </c>
      <c r="G6" s="511"/>
      <c r="H6" s="511"/>
      <c r="I6" s="511"/>
      <c r="J6" s="415"/>
      <c r="K6" s="415"/>
      <c r="L6" s="415"/>
      <c r="M6" s="415"/>
      <c r="N6" s="415"/>
      <c r="O6" s="415"/>
      <c r="P6" s="415"/>
      <c r="Q6" s="415" t="s">
        <v>208</v>
      </c>
    </row>
    <row r="7" spans="2:17" x14ac:dyDescent="0.25">
      <c r="B7" s="33"/>
      <c r="C7" s="512"/>
      <c r="D7" s="511"/>
      <c r="E7" s="513"/>
      <c r="F7" s="415" t="str">
        <f>'Cover Page'!AK2</f>
        <v>2022/23</v>
      </c>
      <c r="G7" s="415" t="str">
        <f>'Cover Page'!AL2</f>
        <v>2023/24</v>
      </c>
      <c r="H7" s="415" t="str">
        <f>'Cover Page'!AM2</f>
        <v>2024/25</v>
      </c>
      <c r="I7" s="415" t="str">
        <f>'Cover Page'!AN2</f>
        <v>2025/26</v>
      </c>
      <c r="J7" s="415" t="str">
        <f>'Cover Page'!AO2</f>
        <v>2026/27</v>
      </c>
      <c r="K7" s="415" t="str">
        <f>'Cover Page'!AP2</f>
        <v>2027/28</v>
      </c>
      <c r="L7" s="415" t="str">
        <f>'Cover Page'!AQ2</f>
        <v>2028/29</v>
      </c>
      <c r="M7" s="415" t="str">
        <f>'Cover Page'!AR2</f>
        <v>2029/30</v>
      </c>
      <c r="N7" s="415" t="str">
        <f>'Cover Page'!AS2</f>
        <v>2030/31</v>
      </c>
      <c r="O7" s="415" t="str">
        <f>'Cover Page'!AT2</f>
        <v>2031/32</v>
      </c>
      <c r="P7" s="415" t="str">
        <f>'Cover Page'!AU2</f>
        <v>2032/33</v>
      </c>
      <c r="Q7" s="415" t="s">
        <v>209</v>
      </c>
    </row>
    <row r="8" spans="2:17" ht="13" x14ac:dyDescent="0.3">
      <c r="B8" s="34"/>
      <c r="C8" s="344" t="s">
        <v>321</v>
      </c>
      <c r="D8" s="345"/>
      <c r="E8" s="346"/>
      <c r="F8" s="342"/>
      <c r="G8" s="342"/>
      <c r="H8" s="342"/>
      <c r="I8" s="342"/>
      <c r="J8" s="342"/>
      <c r="K8" s="342"/>
      <c r="L8" s="342"/>
      <c r="M8" s="342"/>
      <c r="N8" s="342"/>
      <c r="O8" s="342"/>
      <c r="P8" s="342"/>
      <c r="Q8" s="343"/>
    </row>
    <row r="9" spans="2:17" ht="20.5" thickBot="1" x14ac:dyDescent="0.3">
      <c r="B9" s="55"/>
      <c r="C9" s="224" t="s">
        <v>210</v>
      </c>
      <c r="D9" s="224" t="s">
        <v>211</v>
      </c>
      <c r="E9" s="226">
        <v>1</v>
      </c>
      <c r="F9" s="228" t="s">
        <v>212</v>
      </c>
      <c r="G9" s="228" t="s">
        <v>212</v>
      </c>
      <c r="H9" s="228" t="s">
        <v>212</v>
      </c>
      <c r="I9" s="228" t="s">
        <v>212</v>
      </c>
      <c r="J9" s="228" t="s">
        <v>212</v>
      </c>
      <c r="K9" s="228" t="s">
        <v>212</v>
      </c>
      <c r="L9" s="228" t="s">
        <v>212</v>
      </c>
      <c r="M9" s="228" t="s">
        <v>212</v>
      </c>
      <c r="N9" s="228" t="s">
        <v>212</v>
      </c>
      <c r="O9" s="228" t="s">
        <v>212</v>
      </c>
      <c r="P9" s="228" t="s">
        <v>212</v>
      </c>
      <c r="Q9" s="230" t="s">
        <v>213</v>
      </c>
    </row>
    <row r="10" spans="2:17" x14ac:dyDescent="0.25">
      <c r="B10" s="139"/>
      <c r="C10" s="232" t="s">
        <v>214</v>
      </c>
      <c r="D10" s="223"/>
      <c r="E10" s="225"/>
      <c r="F10" s="227"/>
      <c r="G10" s="227"/>
      <c r="H10" s="227"/>
      <c r="I10" s="227"/>
      <c r="J10" s="227"/>
      <c r="K10" s="227"/>
      <c r="L10" s="227"/>
      <c r="M10" s="227"/>
      <c r="N10" s="227"/>
      <c r="O10" s="227"/>
      <c r="P10" s="227"/>
      <c r="Q10" s="229"/>
    </row>
    <row r="11" spans="2:17" x14ac:dyDescent="0.25">
      <c r="B11" s="139"/>
      <c r="C11" s="223" t="s">
        <v>215</v>
      </c>
      <c r="D11" s="223" t="s">
        <v>216</v>
      </c>
      <c r="E11" s="225">
        <v>2</v>
      </c>
      <c r="F11" s="227" t="s">
        <v>212</v>
      </c>
      <c r="G11" s="227" t="s">
        <v>212</v>
      </c>
      <c r="H11" s="227" t="s">
        <v>212</v>
      </c>
      <c r="I11" s="227" t="s">
        <v>212</v>
      </c>
      <c r="J11" s="227" t="s">
        <v>212</v>
      </c>
      <c r="K11" s="227" t="s">
        <v>212</v>
      </c>
      <c r="L11" s="227" t="s">
        <v>212</v>
      </c>
      <c r="M11" s="227" t="s">
        <v>212</v>
      </c>
      <c r="N11" s="227" t="s">
        <v>212</v>
      </c>
      <c r="O11" s="227" t="s">
        <v>212</v>
      </c>
      <c r="P11" s="227" t="s">
        <v>212</v>
      </c>
      <c r="Q11" s="229" t="s">
        <v>217</v>
      </c>
    </row>
    <row r="12" spans="2:17" ht="13" thickBot="1" x14ac:dyDescent="0.3">
      <c r="B12" s="139"/>
      <c r="C12" s="224" t="s">
        <v>203</v>
      </c>
      <c r="D12" s="224" t="s">
        <v>218</v>
      </c>
      <c r="E12" s="226">
        <v>3</v>
      </c>
      <c r="F12" s="228" t="s">
        <v>212</v>
      </c>
      <c r="G12" s="228" t="s">
        <v>212</v>
      </c>
      <c r="H12" s="228" t="s">
        <v>212</v>
      </c>
      <c r="I12" s="228" t="s">
        <v>212</v>
      </c>
      <c r="J12" s="228" t="s">
        <v>212</v>
      </c>
      <c r="K12" s="228" t="s">
        <v>212</v>
      </c>
      <c r="L12" s="228" t="s">
        <v>212</v>
      </c>
      <c r="M12" s="228" t="s">
        <v>212</v>
      </c>
      <c r="N12" s="228" t="s">
        <v>212</v>
      </c>
      <c r="O12" s="228" t="s">
        <v>212</v>
      </c>
      <c r="P12" s="228" t="s">
        <v>212</v>
      </c>
      <c r="Q12" s="230" t="s">
        <v>217</v>
      </c>
    </row>
    <row r="13" spans="2:17" x14ac:dyDescent="0.25">
      <c r="B13" s="139"/>
      <c r="C13" s="232" t="s">
        <v>219</v>
      </c>
      <c r="D13" s="223"/>
      <c r="E13" s="225"/>
      <c r="F13" s="227"/>
      <c r="G13" s="227"/>
      <c r="H13" s="227"/>
      <c r="I13" s="227"/>
      <c r="J13" s="227"/>
      <c r="K13" s="227"/>
      <c r="L13" s="227"/>
      <c r="M13" s="227"/>
      <c r="N13" s="227"/>
      <c r="O13" s="227"/>
      <c r="P13" s="227"/>
      <c r="Q13" s="229"/>
    </row>
    <row r="14" spans="2:17" x14ac:dyDescent="0.25">
      <c r="B14" s="139"/>
      <c r="C14" s="223" t="s">
        <v>220</v>
      </c>
      <c r="D14" s="223" t="s">
        <v>221</v>
      </c>
      <c r="E14" s="225">
        <v>4</v>
      </c>
      <c r="F14" s="227" t="s">
        <v>212</v>
      </c>
      <c r="G14" s="227" t="s">
        <v>212</v>
      </c>
      <c r="H14" s="227" t="s">
        <v>212</v>
      </c>
      <c r="I14" s="227" t="s">
        <v>212</v>
      </c>
      <c r="J14" s="227" t="s">
        <v>212</v>
      </c>
      <c r="K14" s="227" t="s">
        <v>212</v>
      </c>
      <c r="L14" s="227" t="s">
        <v>212</v>
      </c>
      <c r="M14" s="227" t="s">
        <v>212</v>
      </c>
      <c r="N14" s="227" t="s">
        <v>212</v>
      </c>
      <c r="O14" s="227" t="s">
        <v>212</v>
      </c>
      <c r="P14" s="227" t="s">
        <v>212</v>
      </c>
      <c r="Q14" s="229" t="s">
        <v>213</v>
      </c>
    </row>
    <row r="15" spans="2:17" ht="30" customHeight="1" x14ac:dyDescent="0.25">
      <c r="B15" s="139"/>
      <c r="C15" s="223" t="s">
        <v>220</v>
      </c>
      <c r="D15" s="223" t="s">
        <v>222</v>
      </c>
      <c r="E15" s="225">
        <v>5</v>
      </c>
      <c r="F15" s="227" t="s">
        <v>212</v>
      </c>
      <c r="G15" s="227" t="s">
        <v>212</v>
      </c>
      <c r="H15" s="227" t="s">
        <v>212</v>
      </c>
      <c r="I15" s="227" t="s">
        <v>212</v>
      </c>
      <c r="J15" s="227" t="s">
        <v>212</v>
      </c>
      <c r="K15" s="227" t="s">
        <v>212</v>
      </c>
      <c r="L15" s="227" t="s">
        <v>212</v>
      </c>
      <c r="M15" s="227" t="s">
        <v>212</v>
      </c>
      <c r="N15" s="227" t="s">
        <v>212</v>
      </c>
      <c r="O15" s="227" t="s">
        <v>212</v>
      </c>
      <c r="P15" s="227" t="s">
        <v>212</v>
      </c>
      <c r="Q15" s="229" t="s">
        <v>213</v>
      </c>
    </row>
    <row r="16" spans="2:17" ht="21" customHeight="1" x14ac:dyDescent="0.25">
      <c r="B16" s="139"/>
      <c r="C16" s="223" t="s">
        <v>223</v>
      </c>
      <c r="D16" s="223" t="s">
        <v>224</v>
      </c>
      <c r="E16" s="225">
        <v>6</v>
      </c>
      <c r="F16" s="227" t="s">
        <v>212</v>
      </c>
      <c r="G16" s="227" t="s">
        <v>212</v>
      </c>
      <c r="H16" s="227" t="s">
        <v>212</v>
      </c>
      <c r="I16" s="227" t="s">
        <v>212</v>
      </c>
      <c r="J16" s="227" t="s">
        <v>212</v>
      </c>
      <c r="K16" s="227" t="s">
        <v>212</v>
      </c>
      <c r="L16" s="227" t="s">
        <v>212</v>
      </c>
      <c r="M16" s="227" t="s">
        <v>212</v>
      </c>
      <c r="N16" s="227" t="s">
        <v>212</v>
      </c>
      <c r="O16" s="227" t="s">
        <v>212</v>
      </c>
      <c r="P16" s="227" t="s">
        <v>212</v>
      </c>
      <c r="Q16" s="229" t="s">
        <v>213</v>
      </c>
    </row>
    <row r="17" spans="2:18" ht="24.75" customHeight="1" thickBot="1" x14ac:dyDescent="0.3">
      <c r="B17" s="139"/>
      <c r="C17" s="224" t="s">
        <v>225</v>
      </c>
      <c r="D17" s="224" t="s">
        <v>322</v>
      </c>
      <c r="E17" s="226">
        <v>7</v>
      </c>
      <c r="F17" s="228" t="s">
        <v>212</v>
      </c>
      <c r="G17" s="228" t="s">
        <v>212</v>
      </c>
      <c r="H17" s="228" t="s">
        <v>212</v>
      </c>
      <c r="I17" s="228" t="s">
        <v>212</v>
      </c>
      <c r="J17" s="228" t="s">
        <v>212</v>
      </c>
      <c r="K17" s="228" t="s">
        <v>212</v>
      </c>
      <c r="L17" s="228" t="s">
        <v>212</v>
      </c>
      <c r="M17" s="228" t="s">
        <v>212</v>
      </c>
      <c r="N17" s="228" t="s">
        <v>212</v>
      </c>
      <c r="O17" s="228" t="s">
        <v>212</v>
      </c>
      <c r="P17" s="228" t="s">
        <v>212</v>
      </c>
      <c r="Q17" s="230" t="s">
        <v>109</v>
      </c>
    </row>
    <row r="18" spans="2:18" x14ac:dyDescent="0.25">
      <c r="B18" s="139"/>
      <c r="C18" s="232" t="s">
        <v>226</v>
      </c>
      <c r="D18" s="223"/>
      <c r="E18" s="225"/>
      <c r="F18" s="227"/>
      <c r="G18" s="227"/>
      <c r="H18" s="227"/>
      <c r="I18" s="227"/>
      <c r="J18" s="227"/>
      <c r="K18" s="227"/>
      <c r="L18" s="227"/>
      <c r="M18" s="227"/>
      <c r="N18" s="227"/>
      <c r="O18" s="227"/>
      <c r="P18" s="227"/>
      <c r="Q18" s="229"/>
    </row>
    <row r="19" spans="2:18" x14ac:dyDescent="0.25">
      <c r="B19" s="139"/>
      <c r="C19" s="223" t="s">
        <v>227</v>
      </c>
      <c r="D19" s="223" t="s">
        <v>228</v>
      </c>
      <c r="E19" s="225">
        <v>8</v>
      </c>
      <c r="F19" s="227" t="s">
        <v>212</v>
      </c>
      <c r="G19" s="227" t="s">
        <v>212</v>
      </c>
      <c r="H19" s="227" t="s">
        <v>212</v>
      </c>
      <c r="I19" s="227" t="s">
        <v>212</v>
      </c>
      <c r="J19" s="227" t="s">
        <v>212</v>
      </c>
      <c r="K19" s="227" t="s">
        <v>212</v>
      </c>
      <c r="L19" s="227" t="s">
        <v>212</v>
      </c>
      <c r="M19" s="227" t="s">
        <v>212</v>
      </c>
      <c r="N19" s="227" t="s">
        <v>212</v>
      </c>
      <c r="O19" s="227" t="s">
        <v>212</v>
      </c>
      <c r="P19" s="227" t="s">
        <v>212</v>
      </c>
      <c r="Q19" s="229" t="s">
        <v>109</v>
      </c>
    </row>
    <row r="20" spans="2:18" ht="20.5" thickBot="1" x14ac:dyDescent="0.3">
      <c r="B20" s="139"/>
      <c r="C20" s="224" t="s">
        <v>229</v>
      </c>
      <c r="D20" s="224" t="s">
        <v>230</v>
      </c>
      <c r="E20" s="226">
        <v>9</v>
      </c>
      <c r="F20" s="228" t="s">
        <v>212</v>
      </c>
      <c r="G20" s="228" t="s">
        <v>212</v>
      </c>
      <c r="H20" s="228" t="s">
        <v>212</v>
      </c>
      <c r="I20" s="228" t="s">
        <v>212</v>
      </c>
      <c r="J20" s="228" t="s">
        <v>212</v>
      </c>
      <c r="K20" s="228" t="s">
        <v>212</v>
      </c>
      <c r="L20" s="228" t="s">
        <v>212</v>
      </c>
      <c r="M20" s="228" t="s">
        <v>212</v>
      </c>
      <c r="N20" s="228" t="s">
        <v>212</v>
      </c>
      <c r="O20" s="228" t="s">
        <v>212</v>
      </c>
      <c r="P20" s="228" t="s">
        <v>212</v>
      </c>
      <c r="Q20" s="230" t="s">
        <v>217</v>
      </c>
    </row>
    <row r="21" spans="2:18" ht="13" x14ac:dyDescent="0.25">
      <c r="B21" s="140"/>
      <c r="C21" s="110"/>
      <c r="D21" s="108"/>
      <c r="E21" s="108"/>
      <c r="F21" s="108"/>
      <c r="G21" s="108"/>
      <c r="H21" s="108"/>
      <c r="I21" s="108"/>
      <c r="J21" s="108"/>
      <c r="K21" s="108"/>
      <c r="L21" s="108"/>
      <c r="M21" s="108"/>
      <c r="N21" s="108"/>
      <c r="O21" s="108"/>
      <c r="P21" s="108"/>
      <c r="Q21" s="108"/>
    </row>
    <row r="22" spans="2:18" ht="26.5" customHeight="1" x14ac:dyDescent="0.25">
      <c r="B22" s="36"/>
      <c r="C22" s="512" t="s">
        <v>205</v>
      </c>
      <c r="D22" s="511" t="s">
        <v>206</v>
      </c>
      <c r="E22" s="513" t="s">
        <v>207</v>
      </c>
      <c r="F22" s="415" t="s">
        <v>15</v>
      </c>
      <c r="G22" s="511"/>
      <c r="H22" s="511"/>
      <c r="I22" s="511"/>
      <c r="J22" s="415"/>
      <c r="K22" s="415"/>
      <c r="L22" s="415"/>
      <c r="M22" s="415"/>
      <c r="N22" s="415"/>
      <c r="O22" s="415"/>
      <c r="P22" s="415"/>
      <c r="Q22" s="415" t="s">
        <v>208</v>
      </c>
    </row>
    <row r="23" spans="2:18" ht="12.75" customHeight="1" thickBot="1" x14ac:dyDescent="0.3">
      <c r="B23" s="36"/>
      <c r="C23" s="512"/>
      <c r="D23" s="511"/>
      <c r="E23" s="513"/>
      <c r="F23" s="415" t="str">
        <f>F7</f>
        <v>2022/23</v>
      </c>
      <c r="G23" s="415" t="str">
        <f t="shared" ref="G23:P23" si="0">G7</f>
        <v>2023/24</v>
      </c>
      <c r="H23" s="415" t="str">
        <f t="shared" si="0"/>
        <v>2024/25</v>
      </c>
      <c r="I23" s="415" t="str">
        <f t="shared" si="0"/>
        <v>2025/26</v>
      </c>
      <c r="J23" s="415" t="str">
        <f t="shared" si="0"/>
        <v>2026/27</v>
      </c>
      <c r="K23" s="415" t="str">
        <f t="shared" si="0"/>
        <v>2027/28</v>
      </c>
      <c r="L23" s="415" t="str">
        <f t="shared" si="0"/>
        <v>2028/29</v>
      </c>
      <c r="M23" s="415" t="str">
        <f t="shared" si="0"/>
        <v>2029/30</v>
      </c>
      <c r="N23" s="415" t="str">
        <f t="shared" si="0"/>
        <v>2030/31</v>
      </c>
      <c r="O23" s="415" t="str">
        <f t="shared" si="0"/>
        <v>2031/32</v>
      </c>
      <c r="P23" s="415" t="str">
        <f t="shared" si="0"/>
        <v>2032/33</v>
      </c>
      <c r="Q23" s="415" t="s">
        <v>209</v>
      </c>
    </row>
    <row r="24" spans="2:18" ht="12.75" customHeight="1" x14ac:dyDescent="0.25">
      <c r="B24" s="141"/>
      <c r="C24" s="114" t="s">
        <v>231</v>
      </c>
      <c r="D24" s="115"/>
      <c r="E24" s="116"/>
      <c r="F24" s="117"/>
      <c r="G24" s="117"/>
      <c r="H24" s="117"/>
      <c r="I24" s="117"/>
      <c r="J24" s="117"/>
      <c r="K24" s="117"/>
      <c r="L24" s="117"/>
      <c r="M24" s="117"/>
      <c r="N24" s="117"/>
      <c r="O24" s="117"/>
      <c r="P24" s="117"/>
      <c r="Q24" s="118"/>
    </row>
    <row r="25" spans="2:18" x14ac:dyDescent="0.25">
      <c r="B25" s="141"/>
      <c r="C25" s="223" t="s">
        <v>232</v>
      </c>
      <c r="D25" s="223" t="s">
        <v>233</v>
      </c>
      <c r="E25" s="225">
        <v>10</v>
      </c>
      <c r="F25" s="119">
        <v>0</v>
      </c>
      <c r="G25" s="119">
        <v>0</v>
      </c>
      <c r="H25" s="119">
        <v>0</v>
      </c>
      <c r="I25" s="119">
        <v>0</v>
      </c>
      <c r="J25" s="119">
        <v>0</v>
      </c>
      <c r="K25" s="119">
        <v>0</v>
      </c>
      <c r="L25" s="119">
        <v>0</v>
      </c>
      <c r="M25" s="119">
        <v>0</v>
      </c>
      <c r="N25" s="119">
        <v>0</v>
      </c>
      <c r="O25" s="119">
        <v>0</v>
      </c>
      <c r="P25" s="119">
        <v>0</v>
      </c>
      <c r="Q25" s="229" t="s">
        <v>213</v>
      </c>
    </row>
    <row r="26" spans="2:18" ht="20" x14ac:dyDescent="0.25">
      <c r="B26" s="141"/>
      <c r="C26" s="223" t="s">
        <v>234</v>
      </c>
      <c r="D26" s="445" t="s">
        <v>425</v>
      </c>
      <c r="E26" s="225">
        <v>11</v>
      </c>
      <c r="F26" s="119">
        <v>0</v>
      </c>
      <c r="G26" s="119">
        <v>0</v>
      </c>
      <c r="H26" s="119">
        <v>0</v>
      </c>
      <c r="I26" s="119">
        <v>0</v>
      </c>
      <c r="J26" s="119">
        <v>0</v>
      </c>
      <c r="K26" s="119">
        <v>0</v>
      </c>
      <c r="L26" s="119">
        <v>0</v>
      </c>
      <c r="M26" s="119">
        <v>0</v>
      </c>
      <c r="N26" s="119">
        <v>0</v>
      </c>
      <c r="O26" s="119">
        <v>0</v>
      </c>
      <c r="P26" s="119">
        <v>0</v>
      </c>
      <c r="Q26" s="229" t="s">
        <v>213</v>
      </c>
    </row>
    <row r="27" spans="2:18" ht="12.5" customHeight="1" x14ac:dyDescent="0.25">
      <c r="B27" s="55"/>
    </row>
    <row r="28" spans="2:18" ht="22.5" customHeight="1" x14ac:dyDescent="0.25">
      <c r="B28" s="37"/>
      <c r="C28" s="512" t="s">
        <v>205</v>
      </c>
      <c r="D28" s="511" t="s">
        <v>206</v>
      </c>
      <c r="E28" s="513" t="s">
        <v>207</v>
      </c>
      <c r="F28" s="415" t="s">
        <v>15</v>
      </c>
      <c r="G28" s="511"/>
      <c r="H28" s="511"/>
      <c r="I28" s="511"/>
      <c r="J28" s="415"/>
      <c r="K28" s="415"/>
      <c r="L28" s="415"/>
      <c r="M28" s="415"/>
      <c r="N28" s="415"/>
      <c r="O28" s="415"/>
      <c r="P28" s="415"/>
      <c r="Q28" s="415" t="s">
        <v>208</v>
      </c>
    </row>
    <row r="29" spans="2:18" ht="13" thickBot="1" x14ac:dyDescent="0.3">
      <c r="B29" s="37"/>
      <c r="C29" s="512"/>
      <c r="D29" s="511"/>
      <c r="E29" s="513"/>
      <c r="F29" s="415" t="str">
        <f t="shared" ref="F29:P29" si="1">F7</f>
        <v>2022/23</v>
      </c>
      <c r="G29" s="415" t="str">
        <f t="shared" si="1"/>
        <v>2023/24</v>
      </c>
      <c r="H29" s="415" t="str">
        <f t="shared" si="1"/>
        <v>2024/25</v>
      </c>
      <c r="I29" s="415" t="str">
        <f t="shared" si="1"/>
        <v>2025/26</v>
      </c>
      <c r="J29" s="415" t="str">
        <f t="shared" si="1"/>
        <v>2026/27</v>
      </c>
      <c r="K29" s="415" t="str">
        <f t="shared" si="1"/>
        <v>2027/28</v>
      </c>
      <c r="L29" s="415" t="str">
        <f t="shared" si="1"/>
        <v>2028/29</v>
      </c>
      <c r="M29" s="415" t="str">
        <f t="shared" si="1"/>
        <v>2029/30</v>
      </c>
      <c r="N29" s="415" t="str">
        <f t="shared" si="1"/>
        <v>2030/31</v>
      </c>
      <c r="O29" s="415" t="str">
        <f t="shared" si="1"/>
        <v>2031/32</v>
      </c>
      <c r="P29" s="415" t="str">
        <f t="shared" si="1"/>
        <v>2032/33</v>
      </c>
      <c r="Q29" s="415" t="s">
        <v>209</v>
      </c>
    </row>
    <row r="30" spans="2:18" x14ac:dyDescent="0.25">
      <c r="B30" s="37"/>
      <c r="C30" s="114" t="s">
        <v>323</v>
      </c>
      <c r="D30" s="115"/>
      <c r="E30" s="116"/>
      <c r="F30" s="117"/>
      <c r="G30" s="117"/>
      <c r="H30" s="117"/>
      <c r="I30" s="117"/>
      <c r="J30" s="117"/>
      <c r="K30" s="117"/>
      <c r="L30" s="117"/>
      <c r="M30" s="117"/>
      <c r="N30" s="117"/>
      <c r="O30" s="117"/>
      <c r="P30" s="117"/>
      <c r="Q30" s="118"/>
    </row>
    <row r="31" spans="2:18" x14ac:dyDescent="0.25">
      <c r="B31" s="37"/>
      <c r="C31" s="347" t="s">
        <v>324</v>
      </c>
      <c r="D31" s="347" t="s">
        <v>325</v>
      </c>
      <c r="E31" s="346"/>
      <c r="F31" s="349">
        <v>0</v>
      </c>
      <c r="G31" s="349">
        <v>0</v>
      </c>
      <c r="H31" s="349">
        <v>0</v>
      </c>
      <c r="I31" s="349">
        <v>0</v>
      </c>
      <c r="J31" s="349">
        <v>0</v>
      </c>
      <c r="K31" s="349">
        <v>0</v>
      </c>
      <c r="L31" s="349">
        <v>0</v>
      </c>
      <c r="M31" s="349">
        <v>0</v>
      </c>
      <c r="N31" s="349">
        <v>0</v>
      </c>
      <c r="O31" s="349">
        <v>0</v>
      </c>
      <c r="P31" s="349">
        <v>0</v>
      </c>
      <c r="Q31" s="350" t="s">
        <v>217</v>
      </c>
      <c r="R31" s="348" t="s">
        <v>332</v>
      </c>
    </row>
    <row r="32" spans="2:18" x14ac:dyDescent="0.25">
      <c r="B32" s="37"/>
      <c r="C32" s="347" t="s">
        <v>324</v>
      </c>
      <c r="D32" s="347" t="s">
        <v>326</v>
      </c>
      <c r="E32" s="346"/>
      <c r="F32" s="349">
        <v>0</v>
      </c>
      <c r="G32" s="349">
        <v>0</v>
      </c>
      <c r="H32" s="349">
        <v>0</v>
      </c>
      <c r="I32" s="349">
        <v>0</v>
      </c>
      <c r="J32" s="349">
        <v>0</v>
      </c>
      <c r="K32" s="349">
        <v>0</v>
      </c>
      <c r="L32" s="349">
        <v>0</v>
      </c>
      <c r="M32" s="349">
        <v>0</v>
      </c>
      <c r="N32" s="349">
        <v>0</v>
      </c>
      <c r="O32" s="349">
        <v>0</v>
      </c>
      <c r="P32" s="349">
        <v>0</v>
      </c>
      <c r="Q32" s="350" t="s">
        <v>217</v>
      </c>
      <c r="R32" s="348" t="s">
        <v>332</v>
      </c>
    </row>
    <row r="33" spans="2:18" x14ac:dyDescent="0.25">
      <c r="B33" s="37"/>
      <c r="C33" s="347" t="s">
        <v>324</v>
      </c>
      <c r="D33" s="347" t="s">
        <v>327</v>
      </c>
      <c r="E33" s="346"/>
      <c r="F33" s="349">
        <v>0</v>
      </c>
      <c r="G33" s="349">
        <v>0</v>
      </c>
      <c r="H33" s="349">
        <v>0</v>
      </c>
      <c r="I33" s="349">
        <v>0</v>
      </c>
      <c r="J33" s="349">
        <v>0</v>
      </c>
      <c r="K33" s="349">
        <v>0</v>
      </c>
      <c r="L33" s="349">
        <v>0</v>
      </c>
      <c r="M33" s="349">
        <v>0</v>
      </c>
      <c r="N33" s="349">
        <v>0</v>
      </c>
      <c r="O33" s="349">
        <v>0</v>
      </c>
      <c r="P33" s="349">
        <v>0</v>
      </c>
      <c r="Q33" s="350" t="s">
        <v>217</v>
      </c>
      <c r="R33" s="348" t="s">
        <v>332</v>
      </c>
    </row>
    <row r="34" spans="2:18" x14ac:dyDescent="0.25">
      <c r="B34" s="37"/>
      <c r="C34" s="347" t="s">
        <v>328</v>
      </c>
      <c r="D34" s="347" t="s">
        <v>329</v>
      </c>
      <c r="E34" s="346"/>
      <c r="F34" s="349">
        <v>0</v>
      </c>
      <c r="G34" s="349">
        <v>0</v>
      </c>
      <c r="H34" s="349">
        <v>0</v>
      </c>
      <c r="I34" s="349">
        <v>0</v>
      </c>
      <c r="J34" s="349">
        <v>0</v>
      </c>
      <c r="K34" s="349">
        <v>0</v>
      </c>
      <c r="L34" s="349">
        <v>0</v>
      </c>
      <c r="M34" s="349">
        <v>0</v>
      </c>
      <c r="N34" s="349">
        <v>0</v>
      </c>
      <c r="O34" s="349">
        <v>0</v>
      </c>
      <c r="P34" s="349">
        <v>0</v>
      </c>
      <c r="Q34" s="350" t="s">
        <v>217</v>
      </c>
      <c r="R34" s="348" t="s">
        <v>332</v>
      </c>
    </row>
    <row r="35" spans="2:18" x14ac:dyDescent="0.25">
      <c r="B35" s="37"/>
      <c r="C35" s="347" t="s">
        <v>330</v>
      </c>
      <c r="D35" s="347" t="s">
        <v>331</v>
      </c>
      <c r="E35" s="346"/>
      <c r="F35" s="349">
        <v>0</v>
      </c>
      <c r="G35" s="349">
        <v>0</v>
      </c>
      <c r="H35" s="349">
        <v>0</v>
      </c>
      <c r="I35" s="349">
        <v>0</v>
      </c>
      <c r="J35" s="349">
        <v>0</v>
      </c>
      <c r="K35" s="349">
        <v>0</v>
      </c>
      <c r="L35" s="349">
        <v>0</v>
      </c>
      <c r="M35" s="349">
        <v>0</v>
      </c>
      <c r="N35" s="349">
        <v>0</v>
      </c>
      <c r="O35" s="349">
        <v>0</v>
      </c>
      <c r="P35" s="349">
        <v>0</v>
      </c>
      <c r="Q35" s="350" t="s">
        <v>217</v>
      </c>
      <c r="R35" s="348" t="s">
        <v>332</v>
      </c>
    </row>
    <row r="36" spans="2:18" x14ac:dyDescent="0.25">
      <c r="B36" s="37"/>
      <c r="C36" s="515" t="s">
        <v>235</v>
      </c>
      <c r="D36" s="515" t="s">
        <v>433</v>
      </c>
      <c r="E36" s="517"/>
      <c r="F36" s="509" t="s">
        <v>212</v>
      </c>
      <c r="G36" s="509" t="s">
        <v>212</v>
      </c>
      <c r="H36" s="509" t="s">
        <v>212</v>
      </c>
      <c r="I36" s="509" t="s">
        <v>212</v>
      </c>
      <c r="J36" s="509" t="s">
        <v>212</v>
      </c>
      <c r="K36" s="509" t="s">
        <v>212</v>
      </c>
      <c r="L36" s="509" t="s">
        <v>212</v>
      </c>
      <c r="M36" s="509" t="s">
        <v>212</v>
      </c>
      <c r="N36" s="509" t="s">
        <v>212</v>
      </c>
      <c r="O36" s="509" t="s">
        <v>212</v>
      </c>
      <c r="P36" s="509" t="s">
        <v>212</v>
      </c>
      <c r="Q36" s="505" t="s">
        <v>213</v>
      </c>
      <c r="R36" s="348" t="s">
        <v>332</v>
      </c>
    </row>
    <row r="37" spans="2:18" ht="20" customHeight="1" thickBot="1" x14ac:dyDescent="0.3">
      <c r="B37" s="37"/>
      <c r="C37" s="516"/>
      <c r="D37" s="516"/>
      <c r="E37" s="518"/>
      <c r="F37" s="510"/>
      <c r="G37" s="510"/>
      <c r="H37" s="510"/>
      <c r="I37" s="510"/>
      <c r="J37" s="510"/>
      <c r="K37" s="510"/>
      <c r="L37" s="510"/>
      <c r="M37" s="510"/>
      <c r="N37" s="510"/>
      <c r="O37" s="510"/>
      <c r="P37" s="510"/>
      <c r="Q37" s="506"/>
    </row>
    <row r="38" spans="2:18" x14ac:dyDescent="0.25">
      <c r="B38" s="37"/>
      <c r="C38" s="109"/>
      <c r="D38" s="108"/>
      <c r="E38" s="108"/>
      <c r="F38" s="108"/>
      <c r="G38" s="108"/>
      <c r="H38" s="108"/>
      <c r="I38" s="108"/>
      <c r="J38" s="108"/>
      <c r="K38" s="108"/>
      <c r="L38" s="108"/>
      <c r="M38" s="108"/>
      <c r="N38" s="108"/>
      <c r="O38" s="108"/>
      <c r="P38" s="108"/>
      <c r="Q38" s="108"/>
    </row>
    <row r="39" spans="2:18" x14ac:dyDescent="0.25">
      <c r="B39" s="37"/>
      <c r="C39" s="120" t="s">
        <v>236</v>
      </c>
      <c r="D39" s="108"/>
      <c r="E39" s="108"/>
      <c r="F39" s="108"/>
      <c r="G39" s="108"/>
      <c r="H39" s="108"/>
      <c r="I39" s="108"/>
      <c r="J39" s="108"/>
      <c r="K39" s="108"/>
      <c r="L39" s="108"/>
      <c r="M39" s="108"/>
      <c r="N39" s="108"/>
      <c r="O39" s="108"/>
      <c r="P39" s="108"/>
      <c r="Q39" s="108"/>
    </row>
    <row r="40" spans="2:18" x14ac:dyDescent="0.25">
      <c r="B40" s="37"/>
      <c r="C40" s="508" t="s">
        <v>237</v>
      </c>
      <c r="D40" s="508"/>
      <c r="E40" s="508"/>
      <c r="F40" s="508"/>
      <c r="G40" s="508"/>
      <c r="H40" s="508"/>
      <c r="I40" s="508"/>
      <c r="J40" s="508"/>
      <c r="K40" s="508"/>
      <c r="L40" s="508"/>
      <c r="M40" s="508"/>
      <c r="N40" s="508"/>
      <c r="O40" s="508"/>
      <c r="P40" s="508"/>
      <c r="Q40" s="508"/>
    </row>
    <row r="41" spans="2:18" x14ac:dyDescent="0.25">
      <c r="B41" s="37"/>
      <c r="C41" s="503" t="s">
        <v>238</v>
      </c>
      <c r="D41" s="503"/>
      <c r="E41" s="503"/>
      <c r="F41" s="503"/>
      <c r="G41" s="503"/>
      <c r="H41" s="503"/>
      <c r="I41" s="503"/>
      <c r="J41" s="503"/>
      <c r="K41" s="503"/>
      <c r="L41" s="503"/>
      <c r="M41" s="503"/>
      <c r="N41" s="503"/>
      <c r="O41" s="503"/>
      <c r="P41" s="503"/>
      <c r="Q41" s="503"/>
    </row>
    <row r="42" spans="2:18" x14ac:dyDescent="0.25">
      <c r="B42" s="37"/>
      <c r="C42" s="508" t="s">
        <v>239</v>
      </c>
      <c r="D42" s="508"/>
      <c r="E42" s="508"/>
      <c r="F42" s="508"/>
      <c r="G42" s="508"/>
      <c r="H42" s="508"/>
      <c r="I42" s="508"/>
      <c r="J42" s="508"/>
      <c r="K42" s="508"/>
      <c r="L42" s="508"/>
      <c r="M42" s="508"/>
      <c r="N42" s="508"/>
      <c r="O42" s="508"/>
      <c r="P42" s="508"/>
      <c r="Q42" s="508"/>
    </row>
    <row r="43" spans="2:18" ht="11" customHeight="1" x14ac:dyDescent="0.25">
      <c r="B43" s="37"/>
      <c r="C43" s="231"/>
      <c r="D43" s="231"/>
      <c r="E43" s="231"/>
      <c r="F43" s="231"/>
      <c r="G43" s="231"/>
      <c r="H43" s="231"/>
      <c r="I43" s="231"/>
      <c r="J43" s="231"/>
      <c r="K43" s="231"/>
      <c r="L43" s="231"/>
      <c r="M43" s="231"/>
      <c r="N43" s="231"/>
      <c r="O43" s="231"/>
      <c r="P43" s="231"/>
      <c r="Q43" s="231"/>
    </row>
    <row r="44" spans="2:18" x14ac:dyDescent="0.25">
      <c r="B44" s="53"/>
      <c r="C44" s="120" t="s">
        <v>240</v>
      </c>
      <c r="D44" s="108"/>
      <c r="E44" s="108"/>
      <c r="F44" s="108"/>
      <c r="G44" s="108"/>
      <c r="H44" s="108"/>
      <c r="I44" s="108"/>
      <c r="J44" s="108"/>
      <c r="K44" s="108"/>
      <c r="L44" s="108"/>
      <c r="M44" s="108"/>
      <c r="N44" s="108"/>
      <c r="O44" s="108"/>
      <c r="P44" s="108"/>
      <c r="Q44" s="108"/>
    </row>
    <row r="45" spans="2:18" ht="6.5" customHeight="1" x14ac:dyDescent="0.25">
      <c r="C45" s="120"/>
      <c r="D45" s="108"/>
      <c r="E45" s="108"/>
      <c r="F45" s="108"/>
      <c r="G45" s="108"/>
      <c r="H45" s="108"/>
      <c r="I45" s="108"/>
      <c r="J45" s="108"/>
      <c r="K45" s="108"/>
      <c r="L45" s="108"/>
      <c r="M45" s="108"/>
      <c r="N45" s="108"/>
      <c r="O45" s="108"/>
      <c r="P45" s="108"/>
      <c r="Q45" s="108"/>
    </row>
    <row r="46" spans="2:18" x14ac:dyDescent="0.25">
      <c r="B46" s="33"/>
      <c r="C46" s="514" t="s">
        <v>241</v>
      </c>
      <c r="D46" s="514"/>
      <c r="E46" s="514"/>
      <c r="F46" s="514"/>
      <c r="G46" s="514"/>
      <c r="H46" s="514"/>
      <c r="I46" s="514"/>
      <c r="J46" s="514"/>
      <c r="K46" s="514"/>
      <c r="L46" s="514"/>
      <c r="M46" s="514"/>
      <c r="N46" s="514"/>
      <c r="O46" s="514"/>
      <c r="P46" s="514"/>
      <c r="Q46" s="514"/>
    </row>
    <row r="47" spans="2:18" ht="13" x14ac:dyDescent="0.3">
      <c r="B47" s="34"/>
      <c r="C47" s="507" t="s">
        <v>242</v>
      </c>
      <c r="D47" s="507"/>
      <c r="E47" s="507"/>
      <c r="F47" s="507"/>
      <c r="G47" s="507"/>
      <c r="H47" s="507"/>
      <c r="I47" s="507"/>
      <c r="J47" s="507"/>
      <c r="K47" s="507"/>
      <c r="L47" s="507"/>
      <c r="M47" s="507"/>
      <c r="N47" s="507"/>
      <c r="O47" s="507"/>
      <c r="P47" s="507"/>
      <c r="Q47" s="507"/>
    </row>
    <row r="48" spans="2:18" ht="13" x14ac:dyDescent="0.25">
      <c r="B48" s="55"/>
      <c r="C48" s="504" t="s">
        <v>243</v>
      </c>
      <c r="D48" s="504"/>
      <c r="E48" s="504"/>
      <c r="F48" s="504"/>
      <c r="G48" s="504"/>
      <c r="H48" s="504"/>
      <c r="I48" s="504"/>
      <c r="J48" s="504"/>
      <c r="K48" s="504"/>
      <c r="L48" s="504"/>
      <c r="M48" s="504"/>
      <c r="N48" s="504"/>
      <c r="O48" s="504"/>
      <c r="P48" s="504"/>
      <c r="Q48" s="504"/>
    </row>
    <row r="49" spans="2:17" x14ac:dyDescent="0.25">
      <c r="B49" s="139"/>
      <c r="C49" s="507" t="s">
        <v>242</v>
      </c>
      <c r="D49" s="507"/>
      <c r="E49" s="507"/>
      <c r="F49" s="507"/>
      <c r="G49" s="507"/>
      <c r="H49" s="507"/>
      <c r="I49" s="507"/>
      <c r="J49" s="507"/>
      <c r="K49" s="507"/>
      <c r="L49" s="507"/>
      <c r="M49" s="507"/>
      <c r="N49" s="507"/>
      <c r="O49" s="507"/>
      <c r="P49" s="507"/>
      <c r="Q49" s="507"/>
    </row>
    <row r="50" spans="2:17" x14ac:dyDescent="0.25">
      <c r="B50" s="139"/>
      <c r="C50" s="514" t="s">
        <v>244</v>
      </c>
      <c r="D50" s="514"/>
      <c r="E50" s="514"/>
      <c r="F50" s="514"/>
      <c r="G50" s="514"/>
      <c r="H50" s="514"/>
      <c r="I50" s="514"/>
      <c r="J50" s="514"/>
      <c r="K50" s="514"/>
      <c r="L50" s="514"/>
      <c r="M50" s="514"/>
      <c r="N50" s="514"/>
      <c r="O50" s="514"/>
      <c r="P50" s="514"/>
      <c r="Q50" s="514"/>
    </row>
    <row r="51" spans="2:17" x14ac:dyDescent="0.25">
      <c r="B51" s="139"/>
      <c r="C51" s="508" t="s">
        <v>242</v>
      </c>
      <c r="D51" s="508"/>
      <c r="E51" s="508"/>
      <c r="F51" s="508"/>
      <c r="G51" s="508"/>
      <c r="H51" s="508"/>
      <c r="I51" s="508"/>
      <c r="J51" s="508"/>
      <c r="K51" s="508"/>
      <c r="L51" s="508"/>
      <c r="M51" s="508"/>
      <c r="N51" s="508"/>
      <c r="O51" s="508"/>
      <c r="P51" s="508"/>
      <c r="Q51" s="508"/>
    </row>
    <row r="52" spans="2:17" x14ac:dyDescent="0.25">
      <c r="B52" s="139"/>
      <c r="C52" s="514" t="s">
        <v>435</v>
      </c>
      <c r="D52" s="514"/>
      <c r="E52" s="514"/>
      <c r="F52" s="514"/>
      <c r="G52" s="514"/>
      <c r="H52" s="514"/>
      <c r="I52" s="514"/>
      <c r="J52" s="514"/>
      <c r="K52" s="514"/>
      <c r="L52" s="514"/>
      <c r="M52" s="514"/>
      <c r="N52" s="514"/>
      <c r="O52" s="514"/>
      <c r="P52" s="514"/>
      <c r="Q52" s="514"/>
    </row>
    <row r="53" spans="2:17" x14ac:dyDescent="0.25">
      <c r="B53" s="139"/>
      <c r="C53" s="508" t="s">
        <v>242</v>
      </c>
      <c r="D53" s="508"/>
      <c r="E53" s="508"/>
      <c r="F53" s="508"/>
      <c r="G53" s="508"/>
      <c r="H53" s="508"/>
      <c r="I53" s="508"/>
      <c r="J53" s="508"/>
      <c r="K53" s="508"/>
      <c r="L53" s="508"/>
      <c r="M53" s="508"/>
      <c r="N53" s="508"/>
      <c r="O53" s="508"/>
      <c r="P53" s="508"/>
      <c r="Q53" s="508"/>
    </row>
    <row r="54" spans="2:17" x14ac:dyDescent="0.25">
      <c r="B54" s="139"/>
      <c r="C54" s="233" t="s">
        <v>436</v>
      </c>
      <c r="D54" s="108"/>
      <c r="E54" s="108"/>
      <c r="F54" s="108"/>
      <c r="G54" s="108"/>
      <c r="H54" s="108"/>
      <c r="I54" s="108"/>
      <c r="J54" s="108"/>
      <c r="K54" s="108"/>
      <c r="L54" s="108"/>
      <c r="M54" s="108"/>
      <c r="N54" s="108"/>
      <c r="O54" s="108"/>
      <c r="P54" s="108"/>
      <c r="Q54" s="108"/>
    </row>
    <row r="55" spans="2:17" x14ac:dyDescent="0.25">
      <c r="B55" s="139"/>
      <c r="C55" s="508" t="s">
        <v>242</v>
      </c>
      <c r="D55" s="508"/>
      <c r="E55" s="508"/>
      <c r="F55" s="508"/>
      <c r="G55" s="508"/>
      <c r="H55" s="508"/>
      <c r="I55" s="508"/>
      <c r="J55" s="508"/>
      <c r="K55" s="508"/>
      <c r="L55" s="508"/>
      <c r="M55" s="508"/>
      <c r="N55" s="508"/>
      <c r="O55" s="508"/>
      <c r="P55" s="508"/>
      <c r="Q55" s="508"/>
    </row>
    <row r="56" spans="2:17" x14ac:dyDescent="0.25">
      <c r="B56" s="139"/>
      <c r="C56" s="504" t="s">
        <v>437</v>
      </c>
      <c r="D56" s="504"/>
      <c r="E56" s="504"/>
      <c r="F56" s="504"/>
      <c r="G56" s="504"/>
      <c r="H56" s="504"/>
      <c r="I56" s="504"/>
      <c r="J56" s="504"/>
      <c r="K56" s="504"/>
      <c r="L56" s="504"/>
      <c r="M56" s="504"/>
      <c r="N56" s="504"/>
      <c r="O56" s="504"/>
      <c r="P56" s="504"/>
      <c r="Q56" s="504"/>
    </row>
    <row r="57" spans="2:17" x14ac:dyDescent="0.25">
      <c r="B57" s="139"/>
      <c r="C57" s="503" t="s">
        <v>242</v>
      </c>
      <c r="D57" s="503"/>
      <c r="E57" s="503"/>
      <c r="F57" s="503"/>
      <c r="G57" s="503"/>
      <c r="H57" s="503"/>
      <c r="I57" s="503"/>
      <c r="J57" s="503"/>
      <c r="K57" s="503"/>
      <c r="L57" s="503"/>
      <c r="M57" s="503"/>
      <c r="N57" s="503"/>
      <c r="O57" s="503"/>
      <c r="P57" s="503"/>
      <c r="Q57" s="503"/>
    </row>
    <row r="58" spans="2:17" x14ac:dyDescent="0.25">
      <c r="B58" s="139"/>
      <c r="C58" s="504" t="s">
        <v>438</v>
      </c>
      <c r="D58" s="504"/>
      <c r="E58" s="504"/>
      <c r="F58" s="504"/>
      <c r="G58" s="504"/>
      <c r="H58" s="504"/>
      <c r="I58" s="504"/>
      <c r="J58" s="504"/>
      <c r="K58" s="504"/>
      <c r="L58" s="504"/>
      <c r="M58" s="504"/>
      <c r="N58" s="504"/>
      <c r="O58" s="504"/>
      <c r="P58" s="504"/>
      <c r="Q58" s="504"/>
    </row>
    <row r="59" spans="2:17" x14ac:dyDescent="0.25">
      <c r="B59" s="139"/>
      <c r="C59" s="503" t="s">
        <v>242</v>
      </c>
      <c r="D59" s="503"/>
      <c r="E59" s="503"/>
      <c r="F59" s="503"/>
      <c r="G59" s="503"/>
      <c r="H59" s="503"/>
      <c r="I59" s="503"/>
      <c r="J59" s="503"/>
      <c r="K59" s="503"/>
      <c r="L59" s="503"/>
      <c r="M59" s="503"/>
      <c r="N59" s="503"/>
      <c r="O59" s="503"/>
      <c r="P59" s="503"/>
      <c r="Q59" s="503"/>
    </row>
    <row r="60" spans="2:17" x14ac:dyDescent="0.25">
      <c r="B60" s="139"/>
      <c r="C60" s="504" t="s">
        <v>434</v>
      </c>
      <c r="D60" s="504"/>
      <c r="E60" s="504"/>
      <c r="F60" s="504"/>
      <c r="G60" s="504"/>
      <c r="H60" s="504"/>
      <c r="I60" s="504"/>
      <c r="J60" s="504"/>
      <c r="K60" s="504"/>
      <c r="L60" s="504"/>
      <c r="M60" s="504"/>
      <c r="N60" s="504"/>
      <c r="O60" s="504"/>
      <c r="P60" s="504"/>
      <c r="Q60" s="504"/>
    </row>
    <row r="61" spans="2:17" x14ac:dyDescent="0.25">
      <c r="B61" s="139"/>
      <c r="C61" s="503" t="s">
        <v>242</v>
      </c>
      <c r="D61" s="503"/>
      <c r="E61" s="503"/>
      <c r="F61" s="503"/>
      <c r="G61" s="503"/>
      <c r="H61" s="503"/>
      <c r="I61" s="503"/>
      <c r="J61" s="503"/>
      <c r="K61" s="503"/>
      <c r="L61" s="503"/>
      <c r="M61" s="503"/>
      <c r="N61" s="503"/>
      <c r="O61" s="503"/>
      <c r="P61" s="503"/>
      <c r="Q61" s="503"/>
    </row>
    <row r="62" spans="2:17" x14ac:dyDescent="0.25">
      <c r="B62" s="139"/>
      <c r="C62" s="504" t="s">
        <v>439</v>
      </c>
      <c r="D62" s="504"/>
      <c r="E62" s="504"/>
      <c r="F62" s="504"/>
      <c r="G62" s="504"/>
      <c r="H62" s="504"/>
      <c r="I62" s="504"/>
      <c r="J62" s="504"/>
      <c r="K62" s="504"/>
      <c r="L62" s="504"/>
      <c r="M62" s="504"/>
      <c r="N62" s="504"/>
      <c r="O62" s="504"/>
      <c r="P62" s="504"/>
      <c r="Q62" s="504"/>
    </row>
    <row r="63" spans="2:17" x14ac:dyDescent="0.25">
      <c r="B63" s="139"/>
      <c r="C63" s="503" t="s">
        <v>242</v>
      </c>
      <c r="D63" s="503"/>
      <c r="E63" s="503"/>
      <c r="F63" s="503"/>
      <c r="G63" s="503"/>
      <c r="H63" s="503"/>
      <c r="I63" s="503"/>
      <c r="J63" s="503"/>
      <c r="K63" s="503"/>
      <c r="L63" s="503"/>
      <c r="M63" s="503"/>
      <c r="N63" s="503"/>
      <c r="O63" s="503"/>
      <c r="P63" s="503"/>
      <c r="Q63" s="503"/>
    </row>
    <row r="64" spans="2:17" x14ac:dyDescent="0.25">
      <c r="B64" s="139"/>
      <c r="C64" s="504" t="s">
        <v>440</v>
      </c>
      <c r="D64" s="504"/>
      <c r="E64" s="504"/>
      <c r="F64" s="504"/>
      <c r="G64" s="504"/>
      <c r="H64" s="504"/>
      <c r="I64" s="504"/>
      <c r="J64" s="504"/>
      <c r="K64" s="504"/>
      <c r="L64" s="504"/>
      <c r="M64" s="504"/>
      <c r="N64" s="504"/>
      <c r="O64" s="504"/>
      <c r="P64" s="504"/>
      <c r="Q64" s="504"/>
    </row>
    <row r="65" spans="2:18" x14ac:dyDescent="0.25">
      <c r="B65" s="139"/>
      <c r="C65" s="503" t="s">
        <v>242</v>
      </c>
      <c r="D65" s="503"/>
      <c r="E65" s="503"/>
      <c r="F65" s="503"/>
      <c r="G65" s="503"/>
      <c r="H65" s="503"/>
      <c r="I65" s="503"/>
      <c r="J65" s="503"/>
      <c r="K65" s="503"/>
      <c r="L65" s="503"/>
      <c r="M65" s="503"/>
      <c r="N65" s="503"/>
      <c r="O65" s="503"/>
      <c r="P65" s="503"/>
      <c r="Q65" s="503"/>
    </row>
    <row r="66" spans="2:18" x14ac:dyDescent="0.25">
      <c r="B66" s="139"/>
      <c r="C66" s="504" t="s">
        <v>441</v>
      </c>
      <c r="D66" s="504"/>
      <c r="E66" s="504"/>
      <c r="F66" s="504"/>
      <c r="G66" s="504"/>
      <c r="H66" s="504"/>
      <c r="I66" s="504"/>
      <c r="J66" s="504"/>
      <c r="K66" s="504"/>
      <c r="L66" s="504"/>
      <c r="M66" s="504"/>
      <c r="N66" s="504"/>
      <c r="O66" s="504"/>
      <c r="P66" s="504"/>
      <c r="Q66" s="504"/>
    </row>
    <row r="67" spans="2:18" x14ac:dyDescent="0.25">
      <c r="B67" s="139"/>
      <c r="C67" s="503" t="s">
        <v>242</v>
      </c>
      <c r="D67" s="503"/>
      <c r="E67" s="503"/>
      <c r="F67" s="503"/>
      <c r="G67" s="503"/>
      <c r="H67" s="503"/>
      <c r="I67" s="503"/>
      <c r="J67" s="503"/>
      <c r="K67" s="503"/>
      <c r="L67" s="503"/>
      <c r="M67" s="503"/>
      <c r="N67" s="503"/>
      <c r="O67" s="503"/>
      <c r="P67" s="503"/>
      <c r="Q67" s="503"/>
    </row>
    <row r="68" spans="2:18" ht="6" customHeight="1" x14ac:dyDescent="0.3">
      <c r="B68" s="139"/>
      <c r="C68" s="44"/>
      <c r="D68" s="43"/>
      <c r="E68" s="43"/>
      <c r="F68" s="45"/>
    </row>
    <row r="69" spans="2:18" x14ac:dyDescent="0.25">
      <c r="B69" s="139"/>
      <c r="F69" s="46"/>
      <c r="G69" s="42"/>
      <c r="H69" s="42"/>
      <c r="I69" s="42"/>
      <c r="J69" s="42"/>
      <c r="K69" s="42"/>
      <c r="L69" s="42"/>
      <c r="M69" s="42"/>
      <c r="N69" s="42"/>
      <c r="O69" s="42"/>
      <c r="P69" s="42"/>
      <c r="Q69" s="42"/>
      <c r="R69" s="42"/>
    </row>
    <row r="70" spans="2:18" x14ac:dyDescent="0.25">
      <c r="B70" s="139"/>
      <c r="C70" s="351" t="s">
        <v>335</v>
      </c>
      <c r="D70" s="352"/>
      <c r="E70" s="352"/>
      <c r="F70" s="353"/>
      <c r="G70" s="352"/>
      <c r="H70" s="352"/>
      <c r="I70" s="352"/>
      <c r="J70" s="352"/>
      <c r="K70" s="352"/>
      <c r="L70" s="352"/>
      <c r="M70" s="352"/>
      <c r="N70" s="352"/>
      <c r="O70" s="352"/>
      <c r="P70" s="352"/>
      <c r="Q70" s="352"/>
      <c r="R70" s="348" t="s">
        <v>332</v>
      </c>
    </row>
    <row r="71" spans="2:18" x14ac:dyDescent="0.25">
      <c r="B71" s="139"/>
      <c r="C71" s="519" t="s">
        <v>334</v>
      </c>
      <c r="D71" s="519"/>
      <c r="E71" s="519"/>
      <c r="F71" s="519"/>
      <c r="G71" s="519"/>
      <c r="H71" s="519"/>
      <c r="I71" s="519"/>
      <c r="J71" s="519"/>
      <c r="K71" s="519"/>
      <c r="L71" s="519"/>
      <c r="M71" s="519"/>
      <c r="N71" s="519"/>
      <c r="O71" s="519"/>
      <c r="P71" s="519"/>
      <c r="Q71" s="519"/>
      <c r="R71" s="42"/>
    </row>
    <row r="72" spans="2:18" ht="14.5" thickBot="1" x14ac:dyDescent="0.3">
      <c r="B72" s="139"/>
      <c r="C72" s="354" t="s">
        <v>263</v>
      </c>
      <c r="D72" s="355"/>
      <c r="E72" s="356"/>
      <c r="F72" s="357"/>
      <c r="G72" s="357"/>
      <c r="H72" s="357"/>
      <c r="I72" s="357"/>
      <c r="J72" s="358"/>
      <c r="K72" s="358"/>
      <c r="L72" s="358"/>
      <c r="M72" s="358"/>
      <c r="N72" s="358"/>
      <c r="O72" s="358"/>
      <c r="P72" s="358"/>
      <c r="Q72" s="352"/>
      <c r="R72" s="42"/>
    </row>
    <row r="73" spans="2:18" x14ac:dyDescent="0.25">
      <c r="B73" s="139"/>
      <c r="C73" s="527"/>
      <c r="D73" s="454"/>
      <c r="E73" s="406"/>
      <c r="F73" s="454" t="s">
        <v>264</v>
      </c>
      <c r="G73" s="454"/>
      <c r="H73" s="454"/>
      <c r="I73" s="454"/>
      <c r="J73" s="454"/>
      <c r="K73" s="454"/>
      <c r="L73" s="454"/>
      <c r="M73" s="454"/>
      <c r="N73" s="454"/>
      <c r="O73" s="454"/>
      <c r="P73" s="407"/>
      <c r="Q73" s="42"/>
      <c r="R73" s="42"/>
    </row>
    <row r="74" spans="2:18" x14ac:dyDescent="0.25">
      <c r="B74" s="139"/>
      <c r="C74" s="526"/>
      <c r="D74" s="467"/>
      <c r="E74" s="408"/>
      <c r="F74" s="467"/>
      <c r="G74" s="467"/>
      <c r="H74" s="467"/>
      <c r="I74" s="467"/>
      <c r="J74" s="467"/>
      <c r="K74" s="467"/>
      <c r="L74" s="467"/>
      <c r="M74" s="467"/>
      <c r="N74" s="467"/>
      <c r="O74" s="467"/>
      <c r="P74" s="413"/>
      <c r="Q74" s="42"/>
      <c r="R74" s="42"/>
    </row>
    <row r="75" spans="2:18" x14ac:dyDescent="0.25">
      <c r="B75" s="139"/>
      <c r="C75" s="526"/>
      <c r="D75" s="467"/>
      <c r="E75" s="408"/>
      <c r="F75" s="408" t="str">
        <f t="shared" ref="F75:P75" si="2">F7</f>
        <v>2022/23</v>
      </c>
      <c r="G75" s="408" t="str">
        <f t="shared" si="2"/>
        <v>2023/24</v>
      </c>
      <c r="H75" s="408" t="str">
        <f t="shared" si="2"/>
        <v>2024/25</v>
      </c>
      <c r="I75" s="408" t="str">
        <f t="shared" si="2"/>
        <v>2025/26</v>
      </c>
      <c r="J75" s="408" t="str">
        <f t="shared" si="2"/>
        <v>2026/27</v>
      </c>
      <c r="K75" s="408" t="str">
        <f t="shared" si="2"/>
        <v>2027/28</v>
      </c>
      <c r="L75" s="408" t="str">
        <f t="shared" si="2"/>
        <v>2028/29</v>
      </c>
      <c r="M75" s="408" t="str">
        <f t="shared" si="2"/>
        <v>2029/30</v>
      </c>
      <c r="N75" s="408" t="str">
        <f t="shared" si="2"/>
        <v>2030/31</v>
      </c>
      <c r="O75" s="408" t="str">
        <f t="shared" si="2"/>
        <v>2031/32</v>
      </c>
      <c r="P75" s="413" t="str">
        <f t="shared" si="2"/>
        <v>2032/33</v>
      </c>
      <c r="Q75" s="42"/>
      <c r="R75" s="42"/>
    </row>
    <row r="76" spans="2:18" x14ac:dyDescent="0.25">
      <c r="B76" s="139"/>
      <c r="C76" s="526"/>
      <c r="D76" s="467"/>
      <c r="E76" s="408"/>
      <c r="F76" s="408" t="s">
        <v>27</v>
      </c>
      <c r="G76" s="408" t="s">
        <v>27</v>
      </c>
      <c r="H76" s="408" t="s">
        <v>27</v>
      </c>
      <c r="I76" s="408" t="s">
        <v>27</v>
      </c>
      <c r="J76" s="408" t="s">
        <v>27</v>
      </c>
      <c r="K76" s="408" t="s">
        <v>27</v>
      </c>
      <c r="L76" s="408" t="s">
        <v>27</v>
      </c>
      <c r="M76" s="408" t="s">
        <v>27</v>
      </c>
      <c r="N76" s="408" t="s">
        <v>27</v>
      </c>
      <c r="O76" s="408" t="s">
        <v>27</v>
      </c>
      <c r="P76" s="413" t="s">
        <v>27</v>
      </c>
      <c r="Q76" s="42"/>
      <c r="R76" s="42"/>
    </row>
    <row r="77" spans="2:18" ht="14" x14ac:dyDescent="0.25">
      <c r="B77" s="139"/>
      <c r="C77" s="253"/>
      <c r="E77" s="252"/>
      <c r="F77" s="72"/>
      <c r="G77" s="72"/>
      <c r="H77" s="72"/>
      <c r="I77" s="72"/>
      <c r="J77" s="72"/>
      <c r="K77" s="72"/>
      <c r="L77" s="72"/>
      <c r="M77" s="72"/>
      <c r="N77" s="72"/>
      <c r="O77" s="72"/>
      <c r="P77" s="165"/>
      <c r="Q77" s="42"/>
      <c r="R77" s="42"/>
    </row>
    <row r="78" spans="2:18" ht="14" x14ac:dyDescent="0.25">
      <c r="B78" s="139"/>
      <c r="C78" s="520" t="s">
        <v>265</v>
      </c>
      <c r="D78" s="521"/>
      <c r="E78" s="356"/>
      <c r="F78" s="359">
        <f>+'3'!E34</f>
        <v>0</v>
      </c>
      <c r="G78" s="359">
        <f>+'3'!F34</f>
        <v>0</v>
      </c>
      <c r="H78" s="359">
        <f>+'3'!G34</f>
        <v>0</v>
      </c>
      <c r="I78" s="359">
        <f>+'3'!H34</f>
        <v>0</v>
      </c>
      <c r="J78" s="359">
        <f>+'3'!I34</f>
        <v>0</v>
      </c>
      <c r="K78" s="359">
        <f>+'3'!J34</f>
        <v>0</v>
      </c>
      <c r="L78" s="359">
        <f>+'3'!K34</f>
        <v>0</v>
      </c>
      <c r="M78" s="359">
        <f>+'3'!L34</f>
        <v>0</v>
      </c>
      <c r="N78" s="359">
        <f>+'3'!M34</f>
        <v>0</v>
      </c>
      <c r="O78" s="359">
        <f>+'3'!N34</f>
        <v>0</v>
      </c>
      <c r="P78" s="360">
        <f>+'3'!O34</f>
        <v>0</v>
      </c>
      <c r="Q78" s="42"/>
      <c r="R78" s="42"/>
    </row>
    <row r="79" spans="2:18" ht="14" x14ac:dyDescent="0.25">
      <c r="B79" s="139"/>
      <c r="C79" s="522" t="s">
        <v>57</v>
      </c>
      <c r="D79" s="523"/>
      <c r="E79" s="356"/>
      <c r="F79" s="359">
        <f>+'3'!E46</f>
        <v>0</v>
      </c>
      <c r="G79" s="359">
        <f>+'3'!F46</f>
        <v>0</v>
      </c>
      <c r="H79" s="359">
        <f>+'3'!G46</f>
        <v>0</v>
      </c>
      <c r="I79" s="359">
        <f>+'3'!H46</f>
        <v>0</v>
      </c>
      <c r="J79" s="359">
        <f>+'3'!I46</f>
        <v>0</v>
      </c>
      <c r="K79" s="359">
        <f>+'3'!J46</f>
        <v>0</v>
      </c>
      <c r="L79" s="359">
        <f>+'3'!K46</f>
        <v>0</v>
      </c>
      <c r="M79" s="359">
        <f>+'3'!L46</f>
        <v>0</v>
      </c>
      <c r="N79" s="359">
        <f>+'3'!M46</f>
        <v>0</v>
      </c>
      <c r="O79" s="359">
        <f>+'3'!N46</f>
        <v>0</v>
      </c>
      <c r="P79" s="360">
        <f>+'3'!O46</f>
        <v>0</v>
      </c>
      <c r="Q79" s="42"/>
      <c r="R79" s="42"/>
    </row>
    <row r="80" spans="2:18" ht="14" x14ac:dyDescent="0.25">
      <c r="B80" s="139"/>
      <c r="C80" s="528" t="s">
        <v>58</v>
      </c>
      <c r="D80" s="529"/>
      <c r="E80" s="356"/>
      <c r="F80" s="361">
        <f t="shared" ref="F80:P80" si="3">+F78-F79</f>
        <v>0</v>
      </c>
      <c r="G80" s="361">
        <f t="shared" si="3"/>
        <v>0</v>
      </c>
      <c r="H80" s="361">
        <f t="shared" si="3"/>
        <v>0</v>
      </c>
      <c r="I80" s="361">
        <f t="shared" si="3"/>
        <v>0</v>
      </c>
      <c r="J80" s="361">
        <f t="shared" si="3"/>
        <v>0</v>
      </c>
      <c r="K80" s="361">
        <f t="shared" si="3"/>
        <v>0</v>
      </c>
      <c r="L80" s="361">
        <f t="shared" si="3"/>
        <v>0</v>
      </c>
      <c r="M80" s="361">
        <f t="shared" si="3"/>
        <v>0</v>
      </c>
      <c r="N80" s="361">
        <f t="shared" si="3"/>
        <v>0</v>
      </c>
      <c r="O80" s="361">
        <f t="shared" si="3"/>
        <v>0</v>
      </c>
      <c r="P80" s="362">
        <f t="shared" si="3"/>
        <v>0</v>
      </c>
      <c r="Q80" s="42"/>
      <c r="R80" s="42"/>
    </row>
    <row r="81" spans="2:19" ht="14" x14ac:dyDescent="0.25">
      <c r="B81" s="139"/>
      <c r="C81" s="520"/>
      <c r="D81" s="521"/>
      <c r="E81" s="356"/>
      <c r="F81" s="359"/>
      <c r="G81" s="359"/>
      <c r="H81" s="359"/>
      <c r="I81" s="359"/>
      <c r="J81" s="359"/>
      <c r="K81" s="359"/>
      <c r="L81" s="359"/>
      <c r="M81" s="359"/>
      <c r="N81" s="359"/>
      <c r="O81" s="359"/>
      <c r="P81" s="360"/>
      <c r="Q81" s="42"/>
      <c r="R81" s="42"/>
    </row>
    <row r="82" spans="2:19" ht="14" x14ac:dyDescent="0.25">
      <c r="B82" s="139"/>
      <c r="C82" s="530" t="s">
        <v>266</v>
      </c>
      <c r="D82" s="531"/>
      <c r="E82" s="356"/>
      <c r="F82" s="359"/>
      <c r="G82" s="359"/>
      <c r="H82" s="359"/>
      <c r="I82" s="359"/>
      <c r="J82" s="359"/>
      <c r="K82" s="359"/>
      <c r="L82" s="359"/>
      <c r="M82" s="359"/>
      <c r="N82" s="359"/>
      <c r="O82" s="359"/>
      <c r="P82" s="360"/>
      <c r="Q82" s="42"/>
      <c r="R82" s="42"/>
    </row>
    <row r="83" spans="2:19" ht="14" x14ac:dyDescent="0.25">
      <c r="B83" s="139"/>
      <c r="C83" s="520" t="s">
        <v>267</v>
      </c>
      <c r="D83" s="521"/>
      <c r="E83" s="356"/>
      <c r="F83" s="359">
        <v>0</v>
      </c>
      <c r="G83" s="359">
        <v>0</v>
      </c>
      <c r="H83" s="359">
        <v>0</v>
      </c>
      <c r="I83" s="359">
        <v>0</v>
      </c>
      <c r="J83" s="359">
        <v>0</v>
      </c>
      <c r="K83" s="359">
        <v>0</v>
      </c>
      <c r="L83" s="359">
        <v>0</v>
      </c>
      <c r="M83" s="359">
        <v>0</v>
      </c>
      <c r="N83" s="359">
        <v>0</v>
      </c>
      <c r="O83" s="359">
        <v>0</v>
      </c>
      <c r="P83" s="360">
        <v>0</v>
      </c>
      <c r="Q83" s="42"/>
      <c r="R83" s="42"/>
    </row>
    <row r="84" spans="2:19" ht="14" x14ac:dyDescent="0.25">
      <c r="B84" s="139"/>
      <c r="C84" s="520" t="s">
        <v>268</v>
      </c>
      <c r="D84" s="521"/>
      <c r="E84" s="356"/>
      <c r="F84" s="359">
        <v>0</v>
      </c>
      <c r="G84" s="359">
        <v>0</v>
      </c>
      <c r="H84" s="359">
        <v>0</v>
      </c>
      <c r="I84" s="359">
        <v>0</v>
      </c>
      <c r="J84" s="359">
        <v>0</v>
      </c>
      <c r="K84" s="359">
        <v>0</v>
      </c>
      <c r="L84" s="359">
        <v>0</v>
      </c>
      <c r="M84" s="359">
        <v>0</v>
      </c>
      <c r="N84" s="359">
        <v>0</v>
      </c>
      <c r="O84" s="359">
        <v>0</v>
      </c>
      <c r="P84" s="360">
        <v>0</v>
      </c>
      <c r="Q84" s="42"/>
      <c r="R84" s="42"/>
    </row>
    <row r="85" spans="2:19" ht="14" x14ac:dyDescent="0.25">
      <c r="B85" s="140"/>
      <c r="C85" s="520" t="s">
        <v>39</v>
      </c>
      <c r="D85" s="521"/>
      <c r="E85" s="356"/>
      <c r="F85" s="359">
        <v>0</v>
      </c>
      <c r="G85" s="359">
        <v>0</v>
      </c>
      <c r="H85" s="359">
        <v>0</v>
      </c>
      <c r="I85" s="359">
        <v>0</v>
      </c>
      <c r="J85" s="359">
        <v>0</v>
      </c>
      <c r="K85" s="359">
        <v>0</v>
      </c>
      <c r="L85" s="359">
        <v>0</v>
      </c>
      <c r="M85" s="359">
        <v>0</v>
      </c>
      <c r="N85" s="359">
        <v>0</v>
      </c>
      <c r="O85" s="359">
        <v>0</v>
      </c>
      <c r="P85" s="360">
        <v>0</v>
      </c>
      <c r="Q85" s="42"/>
      <c r="R85" s="42"/>
    </row>
    <row r="86" spans="2:19" ht="14.5" thickBot="1" x14ac:dyDescent="0.3">
      <c r="B86" s="139"/>
      <c r="C86" s="524" t="s">
        <v>269</v>
      </c>
      <c r="D86" s="525"/>
      <c r="E86" s="363"/>
      <c r="F86" s="364">
        <f t="shared" ref="F86:P86" si="4">SUM(F83:F85)+F80</f>
        <v>0</v>
      </c>
      <c r="G86" s="364">
        <f t="shared" si="4"/>
        <v>0</v>
      </c>
      <c r="H86" s="364">
        <f t="shared" si="4"/>
        <v>0</v>
      </c>
      <c r="I86" s="364">
        <f t="shared" si="4"/>
        <v>0</v>
      </c>
      <c r="J86" s="364">
        <f t="shared" si="4"/>
        <v>0</v>
      </c>
      <c r="K86" s="364">
        <f t="shared" si="4"/>
        <v>0</v>
      </c>
      <c r="L86" s="364">
        <f t="shared" si="4"/>
        <v>0</v>
      </c>
      <c r="M86" s="364">
        <f t="shared" si="4"/>
        <v>0</v>
      </c>
      <c r="N86" s="364">
        <f t="shared" si="4"/>
        <v>0</v>
      </c>
      <c r="O86" s="364">
        <f t="shared" si="4"/>
        <v>0</v>
      </c>
      <c r="P86" s="365">
        <f t="shared" si="4"/>
        <v>0</v>
      </c>
      <c r="Q86" s="42"/>
      <c r="R86" s="42"/>
    </row>
    <row r="87" spans="2:19" x14ac:dyDescent="0.25">
      <c r="B87" s="36"/>
      <c r="F87" s="46"/>
      <c r="G87" s="42"/>
      <c r="H87" s="49"/>
      <c r="I87" s="49"/>
      <c r="J87" s="49"/>
      <c r="K87" s="49"/>
      <c r="L87" s="49"/>
      <c r="M87" s="49"/>
      <c r="N87" s="49"/>
      <c r="O87" s="49"/>
      <c r="P87" s="49"/>
      <c r="Q87" s="49"/>
      <c r="R87" s="49"/>
      <c r="S87" s="48"/>
    </row>
    <row r="88" spans="2:19" ht="13" x14ac:dyDescent="0.3">
      <c r="B88" s="36"/>
      <c r="C88" s="50"/>
      <c r="F88" s="46"/>
      <c r="G88" s="42"/>
      <c r="H88" s="49"/>
      <c r="I88" s="49"/>
      <c r="J88" s="49"/>
      <c r="K88" s="49"/>
      <c r="L88" s="49"/>
      <c r="M88" s="49"/>
      <c r="N88" s="49"/>
      <c r="O88" s="49"/>
      <c r="P88" s="49"/>
      <c r="Q88" s="49"/>
      <c r="R88" s="49"/>
      <c r="S88" s="48"/>
    </row>
    <row r="89" spans="2:19" ht="12.75" customHeight="1" x14ac:dyDescent="0.25">
      <c r="B89" s="36"/>
      <c r="C89" s="112" t="s">
        <v>245</v>
      </c>
      <c r="F89" s="46"/>
      <c r="G89" s="42"/>
      <c r="H89" s="49"/>
      <c r="I89" s="49"/>
      <c r="J89" s="49"/>
      <c r="K89" s="49"/>
      <c r="L89" s="49"/>
      <c r="M89" s="49"/>
      <c r="N89" s="49"/>
      <c r="O89" s="49"/>
      <c r="P89" s="49"/>
      <c r="Q89" s="49"/>
      <c r="R89" s="348" t="s">
        <v>332</v>
      </c>
      <c r="S89" s="48"/>
    </row>
    <row r="90" spans="2:19" ht="12.75" customHeight="1" x14ac:dyDescent="0.25">
      <c r="B90" s="36"/>
      <c r="F90" s="46"/>
      <c r="G90" s="42"/>
      <c r="H90" s="49"/>
      <c r="I90" s="49"/>
      <c r="J90" s="49"/>
      <c r="K90" s="49"/>
      <c r="L90" s="49"/>
      <c r="M90" s="49"/>
      <c r="N90" s="49"/>
      <c r="O90" s="49"/>
      <c r="P90" s="49"/>
      <c r="Q90" s="49"/>
      <c r="R90" s="49"/>
      <c r="S90" s="48"/>
    </row>
    <row r="91" spans="2:19" x14ac:dyDescent="0.25">
      <c r="B91" s="141"/>
      <c r="F91" s="46"/>
      <c r="G91" s="42"/>
      <c r="H91" s="42"/>
      <c r="I91" s="42"/>
      <c r="J91" s="42"/>
      <c r="K91" s="42"/>
      <c r="L91" s="42"/>
      <c r="M91" s="42"/>
      <c r="N91" s="42"/>
      <c r="O91" s="42"/>
      <c r="P91" s="42"/>
      <c r="Q91" s="42"/>
      <c r="R91" s="42"/>
    </row>
    <row r="92" spans="2:19" ht="15" customHeight="1" x14ac:dyDescent="0.25">
      <c r="B92" s="141"/>
      <c r="G92" s="42"/>
      <c r="H92" s="49"/>
      <c r="I92" s="49"/>
      <c r="J92" s="49"/>
      <c r="K92" s="49"/>
      <c r="L92" s="49"/>
      <c r="M92" s="49"/>
      <c r="N92" s="49"/>
      <c r="O92" s="49"/>
      <c r="P92" s="49"/>
      <c r="Q92" s="49"/>
      <c r="R92" s="49"/>
      <c r="S92" s="48"/>
    </row>
    <row r="93" spans="2:19" x14ac:dyDescent="0.25">
      <c r="B93" s="141"/>
      <c r="G93" s="42"/>
      <c r="H93" s="42"/>
      <c r="I93" s="42"/>
      <c r="J93" s="42"/>
      <c r="K93" s="42"/>
      <c r="L93" s="42"/>
      <c r="M93" s="42"/>
      <c r="N93" s="42"/>
      <c r="O93" s="42"/>
      <c r="P93" s="42"/>
      <c r="Q93" s="42"/>
      <c r="R93" s="42"/>
    </row>
    <row r="94" spans="2:19" x14ac:dyDescent="0.25">
      <c r="B94" s="141"/>
      <c r="G94" s="42"/>
      <c r="H94" s="42"/>
      <c r="I94" s="42"/>
      <c r="J94" s="42"/>
      <c r="K94" s="42"/>
      <c r="L94" s="42"/>
      <c r="M94" s="42"/>
      <c r="N94" s="42"/>
      <c r="O94" s="42"/>
      <c r="P94" s="42"/>
      <c r="Q94" s="42"/>
      <c r="R94" s="42"/>
    </row>
    <row r="95" spans="2:19" ht="13" x14ac:dyDescent="0.25">
      <c r="B95" s="55"/>
      <c r="E95" s="49"/>
      <c r="G95" s="42"/>
      <c r="H95" s="42"/>
      <c r="I95" s="42"/>
      <c r="J95" s="42"/>
      <c r="K95" s="42"/>
      <c r="L95" s="42"/>
      <c r="M95" s="42"/>
      <c r="N95" s="42"/>
      <c r="O95" s="42"/>
      <c r="P95" s="42"/>
      <c r="Q95" s="42"/>
      <c r="R95" s="42"/>
    </row>
    <row r="96" spans="2:19" x14ac:dyDescent="0.25">
      <c r="B96" s="37"/>
      <c r="E96" s="49"/>
      <c r="G96" s="42"/>
      <c r="H96" s="42"/>
      <c r="I96" s="42"/>
      <c r="J96" s="42"/>
      <c r="K96" s="42"/>
      <c r="L96" s="42"/>
      <c r="M96" s="42"/>
      <c r="N96" s="42"/>
      <c r="O96" s="42"/>
      <c r="P96" s="42"/>
      <c r="Q96" s="42"/>
      <c r="R96" s="42"/>
    </row>
    <row r="97" spans="2:19" x14ac:dyDescent="0.25">
      <c r="B97" s="37"/>
      <c r="E97" s="49"/>
      <c r="F97" s="51"/>
      <c r="G97" s="42"/>
      <c r="H97" s="42"/>
      <c r="I97" s="42"/>
      <c r="J97" s="42"/>
      <c r="K97" s="42"/>
      <c r="L97" s="42"/>
      <c r="M97" s="42"/>
      <c r="N97" s="42"/>
      <c r="O97" s="42"/>
      <c r="P97" s="42"/>
      <c r="Q97" s="42"/>
      <c r="R97" s="42"/>
    </row>
    <row r="98" spans="2:19" x14ac:dyDescent="0.25">
      <c r="B98" s="37"/>
      <c r="D98" s="43"/>
      <c r="E98" s="43"/>
      <c r="F98" s="45"/>
    </row>
    <row r="99" spans="2:19" ht="13" x14ac:dyDescent="0.25">
      <c r="B99" s="37"/>
      <c r="D99" s="54"/>
      <c r="F99" s="46"/>
      <c r="G99" s="42"/>
    </row>
    <row r="100" spans="2:19" ht="12.75" customHeight="1" x14ac:dyDescent="0.25">
      <c r="B100" s="37"/>
      <c r="F100" s="46"/>
      <c r="G100" s="42"/>
    </row>
    <row r="101" spans="2:19" x14ac:dyDescent="0.25">
      <c r="B101" s="37"/>
      <c r="F101" s="46"/>
      <c r="G101" s="42"/>
    </row>
    <row r="102" spans="2:19" x14ac:dyDescent="0.25">
      <c r="B102" s="37"/>
      <c r="G102" s="42"/>
    </row>
    <row r="103" spans="2:19" x14ac:dyDescent="0.25">
      <c r="B103" s="56"/>
    </row>
    <row r="104" spans="2:19" x14ac:dyDescent="0.25">
      <c r="B104" s="56"/>
    </row>
    <row r="105" spans="2:19" x14ac:dyDescent="0.25">
      <c r="B105" s="56"/>
    </row>
    <row r="106" spans="2:19" x14ac:dyDescent="0.25">
      <c r="B106" s="56"/>
    </row>
    <row r="107" spans="2:19" x14ac:dyDescent="0.25">
      <c r="B107" s="56"/>
    </row>
    <row r="108" spans="2:19" x14ac:dyDescent="0.25">
      <c r="B108" s="56"/>
    </row>
    <row r="109" spans="2:19" x14ac:dyDescent="0.25">
      <c r="B109" s="57"/>
    </row>
    <row r="110" spans="2:19" x14ac:dyDescent="0.25">
      <c r="B110" s="57"/>
    </row>
    <row r="111" spans="2:19" x14ac:dyDescent="0.25">
      <c r="B111" s="57"/>
    </row>
    <row r="112" spans="2:19" x14ac:dyDescent="0.25">
      <c r="B112" s="58"/>
      <c r="H112" s="48"/>
      <c r="I112" s="48"/>
      <c r="J112" s="48"/>
      <c r="K112" s="48"/>
      <c r="L112" s="48"/>
      <c r="M112" s="48"/>
      <c r="N112" s="48"/>
      <c r="O112" s="48"/>
      <c r="P112" s="48"/>
      <c r="Q112" s="48"/>
      <c r="R112" s="48"/>
      <c r="S112" s="48"/>
    </row>
    <row r="113" spans="2:6" x14ac:dyDescent="0.25">
      <c r="B113" s="59"/>
    </row>
    <row r="114" spans="2:6" x14ac:dyDescent="0.25">
      <c r="B114" s="59"/>
    </row>
    <row r="115" spans="2:6" x14ac:dyDescent="0.25">
      <c r="B115" s="59"/>
    </row>
    <row r="116" spans="2:6" x14ac:dyDescent="0.25">
      <c r="B116" s="35"/>
    </row>
    <row r="117" spans="2:6" x14ac:dyDescent="0.25">
      <c r="B117" s="35"/>
    </row>
    <row r="118" spans="2:6" ht="13" x14ac:dyDescent="0.25">
      <c r="B118" s="38"/>
    </row>
    <row r="119" spans="2:6" ht="13" x14ac:dyDescent="0.25">
      <c r="B119" s="55"/>
    </row>
    <row r="120" spans="2:6" ht="13" x14ac:dyDescent="0.25">
      <c r="B120" s="38"/>
    </row>
    <row r="121" spans="2:6" ht="13" x14ac:dyDescent="0.25">
      <c r="B121" s="38"/>
    </row>
    <row r="122" spans="2:6" ht="13" x14ac:dyDescent="0.25">
      <c r="B122" s="38"/>
    </row>
    <row r="123" spans="2:6" ht="13" x14ac:dyDescent="0.25">
      <c r="B123" s="38"/>
    </row>
    <row r="124" spans="2:6" ht="13" x14ac:dyDescent="0.25">
      <c r="B124" s="38"/>
    </row>
    <row r="125" spans="2:6" ht="13" x14ac:dyDescent="0.25">
      <c r="B125" s="38"/>
    </row>
    <row r="126" spans="2:6" ht="13" x14ac:dyDescent="0.25">
      <c r="B126" s="38"/>
      <c r="F126" s="43"/>
    </row>
    <row r="127" spans="2:6" ht="13" x14ac:dyDescent="0.25">
      <c r="B127" s="38"/>
    </row>
    <row r="128" spans="2:6" ht="13" x14ac:dyDescent="0.25">
      <c r="B128" s="38"/>
    </row>
    <row r="129" spans="2:2" ht="13" x14ac:dyDescent="0.25">
      <c r="B129" s="38"/>
    </row>
    <row r="130" spans="2:2" ht="13" x14ac:dyDescent="0.25">
      <c r="B130" s="38"/>
    </row>
    <row r="131" spans="2:2" ht="13" x14ac:dyDescent="0.25">
      <c r="B131" s="38"/>
    </row>
    <row r="132" spans="2:2" ht="13" x14ac:dyDescent="0.25">
      <c r="B132" s="38"/>
    </row>
    <row r="133" spans="2:2" ht="13" x14ac:dyDescent="0.25">
      <c r="B133" s="38"/>
    </row>
    <row r="136" spans="2:2" ht="15" customHeight="1" x14ac:dyDescent="0.25"/>
    <row r="141" spans="2:2" ht="15" customHeight="1" x14ac:dyDescent="0.25"/>
    <row r="142" spans="2:2" ht="15" customHeight="1" x14ac:dyDescent="0.25"/>
    <row r="143" spans="2:2" ht="15" customHeight="1" x14ac:dyDescent="0.25"/>
    <row r="144" spans="2:2" ht="15" customHeight="1" x14ac:dyDescent="0.25"/>
    <row r="145" ht="15" customHeight="1" x14ac:dyDescent="0.25"/>
    <row r="146" ht="27"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5" customHeight="1" x14ac:dyDescent="0.25"/>
    <row r="185" ht="12.75" customHeight="1" x14ac:dyDescent="0.25"/>
    <row r="186" ht="12.75" customHeight="1" x14ac:dyDescent="0.25"/>
    <row r="210" ht="27.75" customHeight="1" x14ac:dyDescent="0.25"/>
    <row r="211" ht="30" customHeight="1" x14ac:dyDescent="0.25"/>
    <row r="212" ht="15" customHeight="1" x14ac:dyDescent="0.25"/>
    <row r="213" ht="15" customHeight="1" x14ac:dyDescent="0.25"/>
    <row r="214" ht="15" customHeight="1" x14ac:dyDescent="0.25"/>
    <row r="223" ht="30" customHeight="1" x14ac:dyDescent="0.25"/>
    <row r="224" ht="27.75" customHeight="1" x14ac:dyDescent="0.25"/>
    <row r="225" ht="27" customHeight="1" x14ac:dyDescent="0.25"/>
    <row r="232" ht="12.75" customHeight="1" x14ac:dyDescent="0.25"/>
    <row r="233" ht="12.75" customHeight="1" x14ac:dyDescent="0.25"/>
    <row r="258" ht="12.75" customHeight="1" x14ac:dyDescent="0.25"/>
  </sheetData>
  <mergeCells count="73">
    <mergeCell ref="C86:D86"/>
    <mergeCell ref="C76:D76"/>
    <mergeCell ref="C75:D75"/>
    <mergeCell ref="C74:D74"/>
    <mergeCell ref="C73:D73"/>
    <mergeCell ref="C80:D80"/>
    <mergeCell ref="C81:D81"/>
    <mergeCell ref="C82:D82"/>
    <mergeCell ref="C83:D83"/>
    <mergeCell ref="C84:D84"/>
    <mergeCell ref="C85:D85"/>
    <mergeCell ref="F73:F74"/>
    <mergeCell ref="G73:I73"/>
    <mergeCell ref="C71:Q71"/>
    <mergeCell ref="C78:D78"/>
    <mergeCell ref="C79:D79"/>
    <mergeCell ref="J73:L73"/>
    <mergeCell ref="M73:O73"/>
    <mergeCell ref="G74:I74"/>
    <mergeCell ref="J74:L74"/>
    <mergeCell ref="M74:O74"/>
    <mergeCell ref="C28:C29"/>
    <mergeCell ref="D28:D29"/>
    <mergeCell ref="E28:E29"/>
    <mergeCell ref="G28:I28"/>
    <mergeCell ref="P36:P37"/>
    <mergeCell ref="J36:J37"/>
    <mergeCell ref="K36:K37"/>
    <mergeCell ref="L36:L37"/>
    <mergeCell ref="M36:M37"/>
    <mergeCell ref="N36:N37"/>
    <mergeCell ref="C36:C37"/>
    <mergeCell ref="D36:D37"/>
    <mergeCell ref="E36:E37"/>
    <mergeCell ref="I36:I37"/>
    <mergeCell ref="C57:Q57"/>
    <mergeCell ref="C50:Q50"/>
    <mergeCell ref="C51:Q51"/>
    <mergeCell ref="C53:Q53"/>
    <mergeCell ref="C55:Q55"/>
    <mergeCell ref="C56:Q56"/>
    <mergeCell ref="C52:Q52"/>
    <mergeCell ref="C42:Q42"/>
    <mergeCell ref="C46:Q46"/>
    <mergeCell ref="C47:Q47"/>
    <mergeCell ref="C48:Q48"/>
    <mergeCell ref="C49:Q49"/>
    <mergeCell ref="Q36:Q37"/>
    <mergeCell ref="C4:Q4"/>
    <mergeCell ref="C40:Q40"/>
    <mergeCell ref="C41:Q41"/>
    <mergeCell ref="F36:F37"/>
    <mergeCell ref="G36:G37"/>
    <mergeCell ref="H36:H37"/>
    <mergeCell ref="G6:I6"/>
    <mergeCell ref="C22:C23"/>
    <mergeCell ref="D22:D23"/>
    <mergeCell ref="E22:E23"/>
    <mergeCell ref="G22:I22"/>
    <mergeCell ref="C6:C7"/>
    <mergeCell ref="D6:D7"/>
    <mergeCell ref="O36:O37"/>
    <mergeCell ref="E6:E7"/>
    <mergeCell ref="C58:Q58"/>
    <mergeCell ref="C59:Q59"/>
    <mergeCell ref="C60:Q60"/>
    <mergeCell ref="C61:Q61"/>
    <mergeCell ref="C62:Q62"/>
    <mergeCell ref="C63:Q63"/>
    <mergeCell ref="C64:Q64"/>
    <mergeCell ref="C65:Q65"/>
    <mergeCell ref="C66:Q66"/>
    <mergeCell ref="C67:Q67"/>
  </mergeCells>
  <printOptions horizontalCentered="1"/>
  <pageMargins left="0.23622047244094491" right="0.23622047244094491" top="0.74803149606299213" bottom="0.74803149606299213" header="0.31496062992125984" footer="0.31496062992125984"/>
  <pageSetup paperSize="9" scale="94" firstPageNumber="2" fitToHeight="0" orientation="landscape" r:id="rId1"/>
  <headerFooter alignWithMargins="0"/>
  <rowBreaks count="2" manualBreakCount="2">
    <brk id="27" max="16" man="1"/>
    <brk id="68" max="10" man="1"/>
  </rowBreaks>
  <colBreaks count="1" manualBreakCount="1">
    <brk id="17" max="50"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DBF2BC6B9D944384551BF15455FC25" ma:contentTypeVersion="1" ma:contentTypeDescription="Create a new document." ma:contentTypeScope="" ma:versionID="a6b33992ab14115c562fc50527b28f9f">
  <xsd:schema xmlns:xsd="http://www.w3.org/2001/XMLSchema" xmlns:xs="http://www.w3.org/2001/XMLSchema" xmlns:p="http://schemas.microsoft.com/office/2006/metadata/properties" targetNamespace="http://schemas.microsoft.com/office/2006/metadata/properties" ma:root="true" ma:fieldsID="d1d58913b71d4352a14d4bc70ef5608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1 6 " ? > < K a p i s h F i l e n a m e T o U r i M a p p i n g s   x m l n s : x s i = " h t t p : / / w w w . w 3 . o r g / 2 0 0 1 / X M L S c h e m a - i n s t a n c e "   x m l n s : x s d = " h t t p : / / w w w . w 3 . o r g / 2 0 0 1 / X M L S c h e m a " / > 
</file>

<file path=customXml/itemProps1.xml><?xml version="1.0" encoding="utf-8"?>
<ds:datastoreItem xmlns:ds="http://schemas.openxmlformats.org/officeDocument/2006/customXml" ds:itemID="{71A0C82F-39FF-4239-971B-179F74B86A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F1921268-2172-425B-9EA7-45114426D5FA}">
  <ds:schemaRefs>
    <ds:schemaRef ds:uri="http://schemas.microsoft.com/sharepoint/v3/contenttype/forms"/>
  </ds:schemaRefs>
</ds:datastoreItem>
</file>

<file path=customXml/itemProps3.xml><?xml version="1.0" encoding="utf-8"?>
<ds:datastoreItem xmlns:ds="http://schemas.openxmlformats.org/officeDocument/2006/customXml" ds:itemID="{811755C0-2DD4-4B7C-A700-D5480AAF5D2C}">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4.xml><?xml version="1.0" encoding="utf-8"?>
<ds:datastoreItem xmlns:ds="http://schemas.openxmlformats.org/officeDocument/2006/customXml" ds:itemID="{011FCB2F-8B6D-4794-9B88-9B6F490D592C}">
  <ds:schemaRefs>
    <ds:schemaRef ds:uri="http://www.w3.org/2001/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12</vt:i4>
      </vt:variant>
    </vt:vector>
  </HeadingPairs>
  <TitlesOfParts>
    <vt:vector size="23" baseType="lpstr">
      <vt:lpstr>Cover Page</vt:lpstr>
      <vt:lpstr>Contents</vt:lpstr>
      <vt:lpstr>Title</vt:lpstr>
      <vt:lpstr>2</vt:lpstr>
      <vt:lpstr>2.3</vt:lpstr>
      <vt:lpstr>3</vt:lpstr>
      <vt:lpstr>3.7</vt:lpstr>
      <vt:lpstr>3.7 (Optional)</vt:lpstr>
      <vt:lpstr>4</vt:lpstr>
      <vt:lpstr>5</vt:lpstr>
      <vt:lpstr>Changes</vt:lpstr>
      <vt:lpstr>'Cover Page'!myBookmark</vt:lpstr>
      <vt:lpstr>Title!myBookmark</vt:lpstr>
      <vt:lpstr>'2'!Print_Area</vt:lpstr>
      <vt:lpstr>'2.3'!Print_Area</vt:lpstr>
      <vt:lpstr>'3'!Print_Area</vt:lpstr>
      <vt:lpstr>'3.7'!Print_Area</vt:lpstr>
      <vt:lpstr>'3.7 (Optional)'!Print_Area</vt:lpstr>
      <vt:lpstr>'4'!Print_Area</vt:lpstr>
      <vt:lpstr>'5'!Print_Area</vt:lpstr>
      <vt:lpstr>Contents!Print_Area</vt:lpstr>
      <vt:lpstr>'Cover Page'!Print_Area</vt:lpstr>
      <vt:lpstr>Title!Print_Area</vt:lpstr>
    </vt:vector>
  </TitlesOfParts>
  <Manager/>
  <Company>City of Darebin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Victorian city council model Financial Report 2022-23</dc:title>
  <dc:subject/>
  <dc:creator>martin.thompson@crowehorwath.com.au</dc:creator>
  <cp:keywords/>
  <dc:description/>
  <cp:lastModifiedBy>Sadiq Hussaini (DJPR)</cp:lastModifiedBy>
  <cp:revision/>
  <cp:lastPrinted>2023-02-22T03:59:45Z</cp:lastPrinted>
  <dcterms:created xsi:type="dcterms:W3CDTF">2007-03-01T03:43:31Z</dcterms:created>
  <dcterms:modified xsi:type="dcterms:W3CDTF">2023-02-22T04:44:06Z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Comment">
    <vt:lpwstr/>
  </property>
  <property fmtid="{D5CDD505-2E9C-101B-9397-08002B2CF9AE}" pid="3" name="Objective-CreationStamp">
    <vt:filetime>2008-01-24T13:00:00Z</vt:filetime>
  </property>
  <property fmtid="{D5CDD505-2E9C-101B-9397-08002B2CF9AE}" pid="4" name="Objective-Id">
    <vt:lpwstr>A453563</vt:lpwstr>
  </property>
  <property fmtid="{D5CDD505-2E9C-101B-9397-08002B2CF9AE}" pid="5" name="Objective-IsApproved">
    <vt:lpwstr>No</vt:lpwstr>
  </property>
  <property fmtid="{D5CDD505-2E9C-101B-9397-08002B2CF9AE}" pid="6" name="Objective-IsPublished">
    <vt:lpwstr>No</vt:lpwstr>
  </property>
  <property fmtid="{D5CDD505-2E9C-101B-9397-08002B2CF9AE}" pid="7" name="Objective-DatePublished">
    <vt:lpwstr/>
  </property>
  <property fmtid="{D5CDD505-2E9C-101B-9397-08002B2CF9AE}" pid="8" name="Objective-ModificationStamp">
    <vt:filetime>2008-01-24T13:00:00Z</vt:filetime>
  </property>
  <property fmtid="{D5CDD505-2E9C-101B-9397-08002B2CF9AE}" pid="9" name="Objective-Owner">
    <vt:lpwstr>Mark Davies</vt:lpwstr>
  </property>
  <property fmtid="{D5CDD505-2E9C-101B-9397-08002B2CF9AE}" pid="10" name="Objective-Path">
    <vt:lpwstr>Darebin City Council Global Folder:Business Administration Folders:Corporate Services - Business Administration Folders:General Manager Corporate Services - Business Administration Folders:ICAA Model Budget Taskforce:ICAA Model Budget year ended 30 June 2</vt:lpwstr>
  </property>
  <property fmtid="{D5CDD505-2E9C-101B-9397-08002B2CF9AE}" pid="11" name="Objective-Parent">
    <vt:lpwstr>ICAA Model Budget year ended 30 June 2009</vt:lpwstr>
  </property>
  <property fmtid="{D5CDD505-2E9C-101B-9397-08002B2CF9AE}" pid="12" name="Objective-State">
    <vt:lpwstr>Being Edited</vt:lpwstr>
  </property>
  <property fmtid="{D5CDD505-2E9C-101B-9397-08002B2CF9AE}" pid="13" name="Objective-Title">
    <vt:lpwstr>ICAA Model Budget EXCEL TEMPLATE year ended 30 June 2009</vt:lpwstr>
  </property>
  <property fmtid="{D5CDD505-2E9C-101B-9397-08002B2CF9AE}" pid="14" name="Objective-Version">
    <vt:lpwstr>0.2</vt:lpwstr>
  </property>
  <property fmtid="{D5CDD505-2E9C-101B-9397-08002B2CF9AE}" pid="15" name="Objective-VersionComment">
    <vt:lpwstr>Version 2</vt:lpwstr>
  </property>
  <property fmtid="{D5CDD505-2E9C-101B-9397-08002B2CF9AE}" pid="16" name="Objective-VersionNumber">
    <vt:i4>2</vt:i4>
  </property>
  <property fmtid="{D5CDD505-2E9C-101B-9397-08002B2CF9AE}" pid="17" name="Objective-FileNumber">
    <vt:lpwstr/>
  </property>
  <property fmtid="{D5CDD505-2E9C-101B-9397-08002B2CF9AE}" pid="18" name="Objective-Classification">
    <vt:lpwstr>Not classified</vt:lpwstr>
  </property>
  <property fmtid="{D5CDD505-2E9C-101B-9397-08002B2CF9AE}" pid="19" name="Objective-Caveats">
    <vt:lpwstr/>
  </property>
  <property fmtid="{D5CDD505-2E9C-101B-9397-08002B2CF9AE}" pid="20" name="Objective-Additional Information [system]">
    <vt:lpwstr/>
  </property>
  <property fmtid="{D5CDD505-2E9C-101B-9397-08002B2CF9AE}" pid="21" name="_NewReviewCycle">
    <vt:lpwstr/>
  </property>
  <property fmtid="{D5CDD505-2E9C-101B-9397-08002B2CF9AE}" pid="22" name="ContentTypeId">
    <vt:lpwstr>0x01010041DBF2BC6B9D944384551BF15455FC25</vt:lpwstr>
  </property>
  <property fmtid="{D5CDD505-2E9C-101B-9397-08002B2CF9AE}" pid="23" name="AGLSSubject">
    <vt:lpwstr>30;#Budgets|1c85addd-5d71-4150-8a04-dcc90e22cc28</vt:lpwstr>
  </property>
  <property fmtid="{D5CDD505-2E9C-101B-9397-08002B2CF9AE}" pid="24" name="_dlc_DocIdItemGuid">
    <vt:lpwstr>9772f4e2-e567-4667-8cdb-0eb936612190</vt:lpwstr>
  </property>
  <property fmtid="{D5CDD505-2E9C-101B-9397-08002B2CF9AE}" pid="25" name="Section">
    <vt:lpwstr/>
  </property>
  <property fmtid="{D5CDD505-2E9C-101B-9397-08002B2CF9AE}" pid="26" name="Sub-Section">
    <vt:lpwstr/>
  </property>
  <property fmtid="{D5CDD505-2E9C-101B-9397-08002B2CF9AE}" pid="27" name="Agency">
    <vt:lpwstr>1;#Department of Environment, Land, Water and Planning|607a3f87-1228-4cd9-82a5-076aa8776274</vt:lpwstr>
  </property>
  <property fmtid="{D5CDD505-2E9C-101B-9397-08002B2CF9AE}" pid="28" name="Branch">
    <vt:lpwstr>6;#Sector Performance and Development|76390a19-a1fc-4284-a89c-58f68cd51307</vt:lpwstr>
  </property>
  <property fmtid="{D5CDD505-2E9C-101B-9397-08002B2CF9AE}" pid="29" name="Division">
    <vt:lpwstr>5;#Local Government Victoria|f6ecfee0-2e0c-4d0c-8535-bce6333ce498</vt:lpwstr>
  </property>
  <property fmtid="{D5CDD505-2E9C-101B-9397-08002B2CF9AE}" pid="30" name="Group1">
    <vt:lpwstr>4;#Local Infrastructure|35232ce7-1039-46ab-a331-4c8e969be43f</vt:lpwstr>
  </property>
  <property fmtid="{D5CDD505-2E9C-101B-9397-08002B2CF9AE}" pid="31" name="Dissemination Limiting Marker">
    <vt:lpwstr>2;#FOUO|955eb6fc-b35a-4808-8aa5-31e514fa3f26</vt:lpwstr>
  </property>
  <property fmtid="{D5CDD505-2E9C-101B-9397-08002B2CF9AE}" pid="32" name="Security Classification">
    <vt:lpwstr>3;#Unclassified|7fa379f4-4aba-4692-ab80-7d39d3a23cf4</vt:lpwstr>
  </property>
  <property fmtid="{D5CDD505-2E9C-101B-9397-08002B2CF9AE}" pid="33" name="Local Government Authority (LGA)">
    <vt:lpwstr>132;#All LGAs|d72c2f90-2b50-4d7b-bb2d-26e59086c33c</vt:lpwstr>
  </property>
  <property fmtid="{D5CDD505-2E9C-101B-9397-08002B2CF9AE}" pid="34" name="SharedWithUsers">
    <vt:lpwstr>974;#Gerry P Smith (DELWP);#32;#Paul J Roche (DELWP)</vt:lpwstr>
  </property>
  <property fmtid="{D5CDD505-2E9C-101B-9397-08002B2CF9AE}" pid="35" name="Order">
    <vt:r8>305300</vt:r8>
  </property>
  <property fmtid="{D5CDD505-2E9C-101B-9397-08002B2CF9AE}" pid="36" name="AuthorIds_UIVersion_512">
    <vt:lpwstr>29</vt:lpwstr>
  </property>
  <property fmtid="{D5CDD505-2E9C-101B-9397-08002B2CF9AE}" pid="37" name="AuthorIds_UIVersion_2">
    <vt:lpwstr>29</vt:lpwstr>
  </property>
</Properties>
</file>