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showInkAnnotation="0" codeName="ThisWorkbook" defaultThemeVersion="124226"/>
  <mc:AlternateContent xmlns:mc="http://schemas.openxmlformats.org/markup-compatibility/2006">
    <mc:Choice Requires="x15">
      <x15ac:absPath xmlns:x15ac="http://schemas.microsoft.com/office/spreadsheetml/2010/11/ac" url="https://vicgov.sharepoint.com/sites/VG001537/Finance/Model Accounts, Budget and Financial Plan/Model Accounts/2024-25 Model Accounts/2024-25 Model Accounts draft documents/"/>
    </mc:Choice>
  </mc:AlternateContent>
  <xr:revisionPtr revIDLastSave="158" documentId="8_{C3965E09-9ED7-41C4-B32A-E9E8EC9B4CA7}" xr6:coauthVersionLast="47" xr6:coauthVersionMax="47" xr10:uidLastSave="{1C574230-09E8-4271-A294-6DEED52AD5C4}"/>
  <bookViews>
    <workbookView xWindow="-120" yWindow="-120" windowWidth="29040" windowHeight="17640" tabRatio="965" xr2:uid="{00000000-000D-0000-FFFF-FFFF00000000}"/>
  </bookViews>
  <sheets>
    <sheet name="Title" sheetId="37" r:id="rId1"/>
    <sheet name="Merge Details_Printing instr" sheetId="2" r:id="rId2"/>
    <sheet name="Cover" sheetId="3" r:id="rId3"/>
    <sheet name="TOC" sheetId="4" r:id="rId4"/>
    <sheet name="Certification" sheetId="25" r:id="rId5"/>
    <sheet name="VAGO" sheetId="28" r:id="rId6"/>
    <sheet name="SOCI" sheetId="5" r:id="rId7"/>
    <sheet name="BS" sheetId="6" r:id="rId8"/>
    <sheet name="SOCE" sheetId="7" r:id="rId9"/>
    <sheet name="SOCF" sheetId="8" r:id="rId10"/>
    <sheet name="SOCW" sheetId="9" r:id="rId11"/>
    <sheet name="N1" sheetId="10" r:id="rId12"/>
    <sheet name="N2" sheetId="11" r:id="rId13"/>
    <sheet name="N3" sheetId="12" r:id="rId14"/>
    <sheet name="N4" sheetId="30" r:id="rId15"/>
    <sheet name="N5" sheetId="13" r:id="rId16"/>
    <sheet name="N5a" sheetId="18" r:id="rId17"/>
    <sheet name="N6" sheetId="15" r:id="rId18"/>
    <sheet name="N6a" sheetId="16" r:id="rId19"/>
    <sheet name="N6b" sheetId="17" r:id="rId20"/>
    <sheet name="N6c" sheetId="14" r:id="rId21"/>
    <sheet name="N7" sheetId="24" r:id="rId22"/>
    <sheet name="N8" sheetId="22" r:id="rId23"/>
    <sheet name="N9" sheetId="23" r:id="rId24"/>
    <sheet name="N9a" sheetId="27" r:id="rId25"/>
    <sheet name="N10" sheetId="33" r:id="rId26"/>
    <sheet name="GUIDANCE" sheetId="36" r:id="rId27"/>
    <sheet name="Balance Checks" sheetId="34" r:id="rId28"/>
    <sheet name="Changes" sheetId="38" r:id="rId29"/>
  </sheets>
  <definedNames>
    <definedName name="CIQWBGuid" localSheetId="0" hidden="1">"f3f64ea6-fd87-4dd9-8536-484f1cd4c32e"</definedName>
    <definedName name="CIQWBGuid" hidden="1">"2a1bbf29-db33-4e8c-854b-6658d3cd752c"</definedName>
    <definedName name="myBookmark" localSheetId="0">Title!$A$11</definedName>
    <definedName name="_xlnm.Print_Area" localSheetId="7">BS!$C$1:$H$63</definedName>
    <definedName name="_xlnm.Print_Area" localSheetId="4">Certification!$C$1:$N$53</definedName>
    <definedName name="_xlnm.Print_Area" localSheetId="28">Changes!$A$1:$D$38</definedName>
    <definedName name="_xlnm.Print_Area" localSheetId="2">Cover!$A$1:$J$26</definedName>
    <definedName name="_xlnm.Print_Area" localSheetId="1">'Merge Details_Printing instr'!$A$1:$E$43</definedName>
    <definedName name="_xlnm.Print_Area" localSheetId="11">'N1'!$C$1:$D$45</definedName>
    <definedName name="_xlnm.Print_Area" localSheetId="25">'N10'!$C$1:$G$16</definedName>
    <definedName name="_xlnm.Print_Area" localSheetId="12">'N2'!$C$1:$J$191</definedName>
    <definedName name="_xlnm.Print_Area" localSheetId="13">'N3'!$C$1:$I$178</definedName>
    <definedName name="_xlnm.Print_Area" localSheetId="14">'N4'!$C$1:$I$107</definedName>
    <definedName name="_xlnm.Print_Area" localSheetId="15">'N5'!$C$1:$I$85</definedName>
    <definedName name="_xlnm.Print_Area" localSheetId="16">N5a!$C$1:$K$333</definedName>
    <definedName name="_xlnm.Print_Area" localSheetId="17">'N6'!$C$1:$H$19</definedName>
    <definedName name="_xlnm.Print_Area" localSheetId="18">N6a!$C$1:$Q$116</definedName>
    <definedName name="_xlnm.Print_Area" localSheetId="19">N6b!$C$1:$I$110</definedName>
    <definedName name="_xlnm.Print_Area" localSheetId="20">N6c!$C$1:$H$108</definedName>
    <definedName name="_xlnm.Print_Area" localSheetId="21">'N7'!$C$1:$J$120</definedName>
    <definedName name="_xlnm.Print_Area" localSheetId="22">'N8'!$C$1:$G$135</definedName>
    <definedName name="_xlnm.Print_Area" localSheetId="23">'N9'!$C$1:$H$65</definedName>
    <definedName name="_xlnm.Print_Area" localSheetId="24">N9a!$C$1:$H$96</definedName>
    <definedName name="_xlnm.Print_Area" localSheetId="8">SOCE!$C$1:$J$60</definedName>
    <definedName name="_xlnm.Print_Area" localSheetId="9">SOCF!$C$1:$I$63</definedName>
    <definedName name="_xlnm.Print_Area" localSheetId="6">SOCI!$C$1:$H$53</definedName>
    <definedName name="_xlnm.Print_Area" localSheetId="10">SOCW!$C$1:$I$56</definedName>
    <definedName name="_xlnm.Print_Area" localSheetId="0">Title!$A$1:$C$57</definedName>
    <definedName name="_xlnm.Print_Area" localSheetId="3">TOC!$C$1:$F$67</definedName>
    <definedName name="_xlnm.Print_Area" localSheetId="5">VAGO!$B$1:$H$92</definedName>
    <definedName name="_xlnm.Print_Titles" localSheetId="28">Changes!$4:$4</definedName>
    <definedName name="_xlnm.Print_Titles" localSheetId="25">'N10'!$1:$4</definedName>
    <definedName name="_xlnm.Print_Titles" localSheetId="12">'N2'!$1:$4</definedName>
    <definedName name="_xlnm.Print_Titles" localSheetId="13">'N3'!$1:$4</definedName>
    <definedName name="_xlnm.Print_Titles" localSheetId="14">'N4'!$1:$4</definedName>
    <definedName name="_xlnm.Print_Titles" localSheetId="15">'N5'!$1:$4</definedName>
    <definedName name="_xlnm.Print_Titles" localSheetId="16">N5a!$1:$4</definedName>
    <definedName name="_xlnm.Print_Titles" localSheetId="17">'N6'!$1:$4</definedName>
    <definedName name="_xlnm.Print_Titles" localSheetId="18">N6a!$1:$4</definedName>
    <definedName name="_xlnm.Print_Titles" localSheetId="19">N6b!$1:$4</definedName>
    <definedName name="_xlnm.Print_Titles" localSheetId="20">N6c!$1:$4</definedName>
    <definedName name="_xlnm.Print_Titles" localSheetId="21">'N7'!$1:$4</definedName>
    <definedName name="_xlnm.Print_Titles" localSheetId="22">'N8'!$1:$4</definedName>
    <definedName name="_xlnm.Print_Titles" localSheetId="23">'N9'!$1:$4</definedName>
    <definedName name="_xlnm.Print_Titles" localSheetId="24">N9a!$1:$4</definedName>
    <definedName name="_xlnm.Print_Titles" localSheetId="6">SOCI!$1:$2</definedName>
    <definedName name="_xlnm.Print_Titles" localSheetId="3">TOC!$1:$5</definedName>
    <definedName name="Z_7F222B88_8DE7_4209_9261_78C075D2F561_.wvu.Cols" localSheetId="25" hidden="1">'N10'!#REF!</definedName>
    <definedName name="Z_7F222B88_8DE7_4209_9261_78C075D2F561_.wvu.Cols" localSheetId="21" hidden="1">'N7'!$L:$L</definedName>
    <definedName name="Z_7F222B88_8DE7_4209_9261_78C075D2F561_.wvu.Cols" localSheetId="22" hidden="1">'N8'!$G:$G</definedName>
    <definedName name="Z_7F222B88_8DE7_4209_9261_78C075D2F561_.wvu.Cols" localSheetId="23" hidden="1">'N9'!#REF!</definedName>
    <definedName name="Z_7F222B88_8DE7_4209_9261_78C075D2F561_.wvu.Cols" localSheetId="24" hidden="1">N9a!#REF!</definedName>
    <definedName name="Z_7F222B88_8DE7_4209_9261_78C075D2F561_.wvu.Cols" localSheetId="9" hidden="1">SOCF!$G:$G</definedName>
    <definedName name="Z_7F222B88_8DE7_4209_9261_78C075D2F561_.wvu.PrintArea" localSheetId="7" hidden="1">BS!$B$1:$H$60</definedName>
    <definedName name="Z_7F222B88_8DE7_4209_9261_78C075D2F561_.wvu.PrintArea" localSheetId="4" hidden="1">Certification!$B$1:$N$59</definedName>
    <definedName name="Z_7F222B88_8DE7_4209_9261_78C075D2F561_.wvu.PrintArea" localSheetId="2" hidden="1">Cover!$A$1:$J$16</definedName>
    <definedName name="Z_7F222B88_8DE7_4209_9261_78C075D2F561_.wvu.PrintArea" localSheetId="1" hidden="1">'Merge Details_Printing instr'!$A$1:$E$43</definedName>
    <definedName name="Z_7F222B88_8DE7_4209_9261_78C075D2F561_.wvu.PrintArea" localSheetId="25" hidden="1">'N10'!$B$1:$G$13</definedName>
    <definedName name="Z_7F222B88_8DE7_4209_9261_78C075D2F561_.wvu.PrintArea" localSheetId="16" hidden="1">N5a!$B$1:$K$209</definedName>
    <definedName name="Z_7F222B88_8DE7_4209_9261_78C075D2F561_.wvu.PrintArea" localSheetId="21" hidden="1">'N7'!$B$1:$J$89</definedName>
    <definedName name="Z_7F222B88_8DE7_4209_9261_78C075D2F561_.wvu.PrintArea" localSheetId="22" hidden="1">'N8'!$B$1:$F$148</definedName>
    <definedName name="Z_7F222B88_8DE7_4209_9261_78C075D2F561_.wvu.PrintArea" localSheetId="23" hidden="1">'N9'!$B$1:$H$3</definedName>
    <definedName name="Z_7F222B88_8DE7_4209_9261_78C075D2F561_.wvu.PrintArea" localSheetId="24" hidden="1">N9a!$B$1:$H$11</definedName>
    <definedName name="Z_7F222B88_8DE7_4209_9261_78C075D2F561_.wvu.PrintArea" localSheetId="8" hidden="1">SOCE!$B$1:$J$60</definedName>
    <definedName name="Z_7F222B88_8DE7_4209_9261_78C075D2F561_.wvu.PrintArea" localSheetId="9" hidden="1">SOCF!$B$1:$I$62</definedName>
    <definedName name="Z_7F222B88_8DE7_4209_9261_78C075D2F561_.wvu.PrintArea" localSheetId="6" hidden="1">SOCI!$B$1:$H$52</definedName>
    <definedName name="Z_7F222B88_8DE7_4209_9261_78C075D2F561_.wvu.PrintArea" localSheetId="3" hidden="1">TOC!$A$1:$F$63</definedName>
    <definedName name="Z_7F222B88_8DE7_4209_9261_78C075D2F561_.wvu.PrintTitles" localSheetId="16" hidden="1">N5a!$1:$18</definedName>
    <definedName name="Z_7F222B88_8DE7_4209_9261_78C075D2F561_.wvu.PrintTitles" localSheetId="6" hidden="1">SOCI!$1:$2</definedName>
    <definedName name="Z_7F222B88_8DE7_4209_9261_78C075D2F561_.wvu.PrintTitles" localSheetId="3" hidden="1">TOC!$1:$5</definedName>
    <definedName name="Z_7F222B88_8DE7_4209_9261_78C075D2F561_.wvu.Rows" localSheetId="7" hidden="1">BS!$58:$58</definedName>
    <definedName name="Z_7F222B88_8DE7_4209_9261_78C075D2F561_.wvu.Rows" localSheetId="16" hidden="1">N5a!$31:$31</definedName>
    <definedName name="Z_7F222B88_8DE7_4209_9261_78C075D2F561_.wvu.Rows" localSheetId="9" hidden="1">SOCF!#REF!</definedName>
    <definedName name="Z_7F222B88_8DE7_4209_9261_78C075D2F561_.wvu.Rows" localSheetId="6" hidden="1">SOCI!#REF!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54" i="16" l="1"/>
  <c r="P53" i="16"/>
  <c r="H53" i="16"/>
  <c r="H70" i="11"/>
  <c r="H35" i="11" l="1"/>
  <c r="H36" i="11"/>
  <c r="H37" i="11"/>
  <c r="H38" i="11"/>
  <c r="H39" i="11"/>
  <c r="H40" i="11"/>
  <c r="H41" i="11"/>
  <c r="H42" i="11"/>
  <c r="H34" i="11"/>
  <c r="I78" i="13" l="1"/>
  <c r="G78" i="13"/>
  <c r="I77" i="13"/>
  <c r="G77" i="13"/>
  <c r="H79" i="18"/>
  <c r="G79" i="18"/>
  <c r="H75" i="18"/>
  <c r="G75" i="18"/>
  <c r="H80" i="18" l="1"/>
  <c r="G80" i="18"/>
  <c r="H18" i="18" l="1"/>
  <c r="G18" i="18"/>
  <c r="I80" i="13"/>
  <c r="H18" i="6" s="1"/>
  <c r="G80" i="13"/>
  <c r="F18" i="6" s="1"/>
  <c r="D35" i="34" s="1"/>
  <c r="I19" i="12"/>
  <c r="G19" i="12"/>
  <c r="G90" i="30" l="1"/>
  <c r="I90" i="30"/>
  <c r="C5" i="9"/>
  <c r="C5" i="8"/>
  <c r="C5" i="6"/>
  <c r="C5" i="5"/>
  <c r="C4" i="18"/>
  <c r="C5" i="7"/>
  <c r="D28" i="34"/>
  <c r="D27" i="34"/>
  <c r="D4" i="33"/>
  <c r="D4" i="27" l="1"/>
  <c r="D4" i="23"/>
  <c r="D4" i="22"/>
  <c r="D4" i="24"/>
  <c r="H94" i="14"/>
  <c r="F94" i="14"/>
  <c r="H93" i="14"/>
  <c r="F93" i="14"/>
  <c r="D4" i="14"/>
  <c r="D4" i="17"/>
  <c r="D4" i="16"/>
  <c r="D4" i="15"/>
  <c r="D4" i="13"/>
  <c r="D4" i="30"/>
  <c r="I125" i="12"/>
  <c r="G125" i="12"/>
  <c r="I124" i="12"/>
  <c r="G124" i="12"/>
  <c r="D4" i="12" l="1"/>
  <c r="D4" i="11"/>
  <c r="D4" i="10"/>
  <c r="F28" i="8" l="1"/>
  <c r="I28" i="8"/>
  <c r="I137" i="18"/>
  <c r="I136" i="18"/>
  <c r="I127" i="18"/>
  <c r="I126" i="18"/>
  <c r="H137" i="18"/>
  <c r="H136" i="18"/>
  <c r="H127" i="18"/>
  <c r="H126" i="18"/>
  <c r="J78" i="24" l="1"/>
  <c r="H78" i="24"/>
  <c r="J71" i="24"/>
  <c r="H71" i="24"/>
  <c r="H322" i="18" l="1"/>
  <c r="G322" i="18"/>
  <c r="H318" i="18"/>
  <c r="G318" i="18"/>
  <c r="I20" i="13"/>
  <c r="G20" i="13"/>
  <c r="I17" i="13"/>
  <c r="G17" i="13"/>
  <c r="I122" i="12"/>
  <c r="I41" i="11"/>
  <c r="I17" i="7"/>
  <c r="I18" i="7" s="1"/>
  <c r="H17" i="7"/>
  <c r="H18" i="7" s="1"/>
  <c r="G17" i="7"/>
  <c r="G18" i="7" s="1"/>
  <c r="F17" i="7"/>
  <c r="F18" i="7" s="1"/>
  <c r="I31" i="7"/>
  <c r="I32" i="7" s="1"/>
  <c r="H31" i="7"/>
  <c r="H32" i="7" s="1"/>
  <c r="G31" i="7"/>
  <c r="G32" i="7" s="1"/>
  <c r="F28" i="7"/>
  <c r="G21" i="13" l="1"/>
  <c r="I21" i="13"/>
  <c r="F16" i="6"/>
  <c r="H16" i="6"/>
  <c r="H46" i="6"/>
  <c r="H40" i="6"/>
  <c r="H25" i="6" l="1"/>
  <c r="F25" i="6"/>
  <c r="H24" i="6"/>
  <c r="F24" i="6"/>
  <c r="D38" i="34" s="1"/>
  <c r="H14" i="6"/>
  <c r="F14" i="6"/>
  <c r="H16" i="5"/>
  <c r="F16" i="5"/>
  <c r="D12" i="34" s="1"/>
  <c r="H12" i="15" l="1"/>
  <c r="H17" i="6" s="1"/>
  <c r="G12" i="15"/>
  <c r="F17" i="6" s="1"/>
  <c r="D34" i="34" s="1"/>
  <c r="H7" i="15"/>
  <c r="G7" i="15"/>
  <c r="H6" i="15"/>
  <c r="G6" i="15"/>
  <c r="I72" i="13"/>
  <c r="G72" i="13"/>
  <c r="I62" i="13"/>
  <c r="G62" i="13"/>
  <c r="I50" i="13"/>
  <c r="G50" i="13"/>
  <c r="I44" i="13"/>
  <c r="H13" i="6" s="1"/>
  <c r="G44" i="13"/>
  <c r="F13" i="6" s="1"/>
  <c r="D31" i="34" s="1"/>
  <c r="I31" i="13"/>
  <c r="G31" i="13"/>
  <c r="I30" i="13"/>
  <c r="G30" i="13"/>
  <c r="I106" i="30"/>
  <c r="H33" i="5" s="1"/>
  <c r="G106" i="30"/>
  <c r="F33" i="5" s="1"/>
  <c r="D26" i="34" s="1"/>
  <c r="I97" i="30"/>
  <c r="H32" i="5" s="1"/>
  <c r="G97" i="30"/>
  <c r="F32" i="5" s="1"/>
  <c r="D25" i="34" s="1"/>
  <c r="H31" i="5"/>
  <c r="F31" i="5"/>
  <c r="D24" i="34" s="1"/>
  <c r="I82" i="30"/>
  <c r="G82" i="30"/>
  <c r="I75" i="30"/>
  <c r="H30" i="5" s="1"/>
  <c r="G75" i="30"/>
  <c r="F30" i="5" s="1"/>
  <c r="D23" i="34" s="1"/>
  <c r="I56" i="30"/>
  <c r="G56" i="30"/>
  <c r="I55" i="30"/>
  <c r="G55" i="30"/>
  <c r="I68" i="30"/>
  <c r="H29" i="5" s="1"/>
  <c r="G68" i="30"/>
  <c r="F29" i="5" s="1"/>
  <c r="D22" i="34" s="1"/>
  <c r="I61" i="30"/>
  <c r="H28" i="5" s="1"/>
  <c r="G61" i="30"/>
  <c r="F28" i="5" s="1"/>
  <c r="D21" i="34" s="1"/>
  <c r="I52" i="30"/>
  <c r="H27" i="5" s="1"/>
  <c r="G52" i="30"/>
  <c r="F27" i="5" s="1"/>
  <c r="D20" i="34" s="1"/>
  <c r="I43" i="30"/>
  <c r="H26" i="5" s="1"/>
  <c r="G43" i="30"/>
  <c r="F26" i="5" s="1"/>
  <c r="D19" i="34" s="1"/>
  <c r="I28" i="30"/>
  <c r="G28" i="30"/>
  <c r="I22" i="30"/>
  <c r="G22" i="30"/>
  <c r="I14" i="30"/>
  <c r="H25" i="5" s="1"/>
  <c r="G14" i="30"/>
  <c r="F25" i="5" s="1"/>
  <c r="D18" i="34" s="1"/>
  <c r="I6" i="30"/>
  <c r="G6" i="30"/>
  <c r="I5" i="30"/>
  <c r="G5" i="30"/>
  <c r="I173" i="12"/>
  <c r="H21" i="5" s="1"/>
  <c r="G173" i="12"/>
  <c r="F21" i="5" s="1"/>
  <c r="D17" i="34" s="1"/>
  <c r="I162" i="12"/>
  <c r="H18" i="5" s="1"/>
  <c r="G162" i="12"/>
  <c r="F18" i="5" s="1"/>
  <c r="D14" i="34" s="1"/>
  <c r="I154" i="12"/>
  <c r="H17" i="5" s="1"/>
  <c r="G154" i="12"/>
  <c r="F17" i="5" s="1"/>
  <c r="D13" i="34" s="1"/>
  <c r="I146" i="12"/>
  <c r="G146" i="12"/>
  <c r="I142" i="12"/>
  <c r="G142" i="12"/>
  <c r="I141" i="12"/>
  <c r="G141" i="12"/>
  <c r="G122" i="12"/>
  <c r="I108" i="12"/>
  <c r="G108" i="12"/>
  <c r="I98" i="12"/>
  <c r="G98" i="12"/>
  <c r="I90" i="12"/>
  <c r="G90" i="12"/>
  <c r="I55" i="12"/>
  <c r="G55" i="12"/>
  <c r="I54" i="12"/>
  <c r="G54" i="12"/>
  <c r="I80" i="12"/>
  <c r="G80" i="12"/>
  <c r="I61" i="12"/>
  <c r="G61" i="12"/>
  <c r="I50" i="12"/>
  <c r="H13" i="5" s="1"/>
  <c r="G50" i="12"/>
  <c r="F13" i="5" s="1"/>
  <c r="D9" i="34" s="1"/>
  <c r="I45" i="12"/>
  <c r="G45" i="12"/>
  <c r="I31" i="12"/>
  <c r="H12" i="5" s="1"/>
  <c r="G31" i="12"/>
  <c r="F12" i="5" s="1"/>
  <c r="D8" i="34" s="1"/>
  <c r="H11" i="5"/>
  <c r="F11" i="5"/>
  <c r="D7" i="34" s="1"/>
  <c r="I7" i="12"/>
  <c r="G7" i="12"/>
  <c r="I6" i="12"/>
  <c r="G6" i="12"/>
  <c r="D172" i="11"/>
  <c r="D159" i="11"/>
  <c r="J181" i="11"/>
  <c r="I181" i="11"/>
  <c r="H181" i="11"/>
  <c r="G181" i="11"/>
  <c r="F181" i="11"/>
  <c r="J168" i="11"/>
  <c r="H168" i="11"/>
  <c r="G168" i="11"/>
  <c r="F168" i="11"/>
  <c r="I166" i="11"/>
  <c r="I168" i="11" s="1"/>
  <c r="G63" i="11"/>
  <c r="H64" i="11"/>
  <c r="G64" i="11"/>
  <c r="F64" i="11"/>
  <c r="F63" i="11"/>
  <c r="G105" i="11"/>
  <c r="F105" i="11"/>
  <c r="H104" i="11"/>
  <c r="I104" i="11" s="1"/>
  <c r="H103" i="11"/>
  <c r="I103" i="11" s="1"/>
  <c r="H102" i="11"/>
  <c r="I102" i="11" s="1"/>
  <c r="H101" i="11"/>
  <c r="G96" i="11"/>
  <c r="F96" i="11"/>
  <c r="H95" i="11"/>
  <c r="I95" i="11" s="1"/>
  <c r="H94" i="11"/>
  <c r="I94" i="11" s="1"/>
  <c r="H93" i="11"/>
  <c r="I93" i="11" s="1"/>
  <c r="H92" i="11"/>
  <c r="I92" i="11" s="1"/>
  <c r="H91" i="11"/>
  <c r="I91" i="11" s="1"/>
  <c r="H90" i="11"/>
  <c r="I90" i="11" s="1"/>
  <c r="H89" i="11"/>
  <c r="I89" i="11" s="1"/>
  <c r="H88" i="11"/>
  <c r="I88" i="11" s="1"/>
  <c r="H87" i="11"/>
  <c r="I87" i="11" s="1"/>
  <c r="H86" i="11"/>
  <c r="G83" i="11"/>
  <c r="F83" i="11"/>
  <c r="H82" i="11"/>
  <c r="I82" i="11" s="1"/>
  <c r="H81" i="11"/>
  <c r="I81" i="11" s="1"/>
  <c r="H80" i="11"/>
  <c r="I80" i="11" s="1"/>
  <c r="H79" i="11"/>
  <c r="I79" i="11" s="1"/>
  <c r="H78" i="11"/>
  <c r="G74" i="11"/>
  <c r="F74" i="11"/>
  <c r="H73" i="11"/>
  <c r="I73" i="11" s="1"/>
  <c r="H72" i="11"/>
  <c r="I72" i="11" s="1"/>
  <c r="H71" i="11"/>
  <c r="I71" i="11" s="1"/>
  <c r="I70" i="11"/>
  <c r="G69" i="11"/>
  <c r="F69" i="11"/>
  <c r="H68" i="11"/>
  <c r="I68" i="11" s="1"/>
  <c r="H67" i="11"/>
  <c r="I67" i="11" s="1"/>
  <c r="G257" i="18"/>
  <c r="H257" i="18"/>
  <c r="G258" i="18"/>
  <c r="H258" i="18"/>
  <c r="G262" i="18"/>
  <c r="H262" i="18"/>
  <c r="H58" i="18"/>
  <c r="G58" i="18"/>
  <c r="G44" i="18"/>
  <c r="H45" i="5"/>
  <c r="F45" i="5"/>
  <c r="G91" i="12" l="1"/>
  <c r="F14" i="5" s="1"/>
  <c r="G51" i="13"/>
  <c r="F23" i="6"/>
  <c r="D37" i="34" s="1"/>
  <c r="I51" i="13"/>
  <c r="H23" i="6"/>
  <c r="I91" i="12"/>
  <c r="H14" i="5" s="1"/>
  <c r="G109" i="12"/>
  <c r="F15" i="5" s="1"/>
  <c r="D11" i="34" s="1"/>
  <c r="I109" i="12"/>
  <c r="H15" i="5" s="1"/>
  <c r="F75" i="11"/>
  <c r="F98" i="11" s="1"/>
  <c r="G75" i="11"/>
  <c r="G98" i="11" s="1"/>
  <c r="H69" i="11"/>
  <c r="I69" i="11" s="1"/>
  <c r="H83" i="11"/>
  <c r="I83" i="11" s="1"/>
  <c r="H96" i="11"/>
  <c r="I96" i="11" s="1"/>
  <c r="H105" i="11"/>
  <c r="I105" i="11" s="1"/>
  <c r="I86" i="11"/>
  <c r="I78" i="11"/>
  <c r="H74" i="11"/>
  <c r="I74" i="11" s="1"/>
  <c r="I101" i="11"/>
  <c r="H102" i="18"/>
  <c r="H45" i="6" s="1"/>
  <c r="G102" i="18"/>
  <c r="F45" i="6" s="1"/>
  <c r="D63" i="34" l="1"/>
  <c r="D10" i="34"/>
  <c r="H75" i="11"/>
  <c r="I75" i="11" l="1"/>
  <c r="H98" i="11"/>
  <c r="I98" i="11" s="1"/>
  <c r="H312" i="18"/>
  <c r="G312" i="18"/>
  <c r="H331" i="18"/>
  <c r="H316" i="18"/>
  <c r="H308" i="18"/>
  <c r="H303" i="18"/>
  <c r="H298" i="18"/>
  <c r="G298" i="18"/>
  <c r="D233" i="18"/>
  <c r="D215" i="18"/>
  <c r="H19" i="5" l="1"/>
  <c r="F40" i="6"/>
  <c r="D49" i="34" s="1"/>
  <c r="F46" i="6"/>
  <c r="D52" i="34" s="1"/>
  <c r="F19" i="5"/>
  <c r="D15" i="34" s="1"/>
  <c r="D2" i="33"/>
  <c r="D1" i="33"/>
  <c r="H88" i="27"/>
  <c r="G88" i="27"/>
  <c r="H27" i="27"/>
  <c r="G27" i="27"/>
  <c r="H7" i="27"/>
  <c r="G7" i="27"/>
  <c r="H6" i="27"/>
  <c r="G6" i="27"/>
  <c r="D2" i="27"/>
  <c r="D1" i="27"/>
  <c r="G62" i="23"/>
  <c r="F62" i="23"/>
  <c r="E62" i="23"/>
  <c r="H61" i="23"/>
  <c r="H62" i="23" s="1"/>
  <c r="H54" i="6" s="1"/>
  <c r="D60" i="23"/>
  <c r="G57" i="23"/>
  <c r="F57" i="23"/>
  <c r="E57" i="23"/>
  <c r="H56" i="23"/>
  <c r="H57" i="23" s="1"/>
  <c r="F54" i="6" s="1"/>
  <c r="D55" i="23"/>
  <c r="G46" i="23"/>
  <c r="F46" i="23"/>
  <c r="E46" i="23"/>
  <c r="H45" i="23"/>
  <c r="H42" i="23"/>
  <c r="H41" i="23"/>
  <c r="H40" i="23"/>
  <c r="H39" i="23"/>
  <c r="H38" i="23"/>
  <c r="H37" i="23"/>
  <c r="H36" i="23"/>
  <c r="G34" i="23"/>
  <c r="G47" i="23" s="1"/>
  <c r="F34" i="23"/>
  <c r="E34" i="23"/>
  <c r="H33" i="23"/>
  <c r="H32" i="23"/>
  <c r="D30" i="23"/>
  <c r="G27" i="23"/>
  <c r="F27" i="23"/>
  <c r="E27" i="23"/>
  <c r="H26" i="23"/>
  <c r="H23" i="23"/>
  <c r="H22" i="23"/>
  <c r="H20" i="23"/>
  <c r="H18" i="23"/>
  <c r="H17" i="23"/>
  <c r="G15" i="23"/>
  <c r="F15" i="23"/>
  <c r="E15" i="23"/>
  <c r="H14" i="23"/>
  <c r="H13" i="23"/>
  <c r="D11" i="23"/>
  <c r="D2" i="23"/>
  <c r="D1" i="23"/>
  <c r="D2" i="22"/>
  <c r="D1" i="22"/>
  <c r="J94" i="24"/>
  <c r="H94" i="24"/>
  <c r="J87" i="24"/>
  <c r="H87" i="24"/>
  <c r="J82" i="24"/>
  <c r="H82" i="24"/>
  <c r="J64" i="24"/>
  <c r="H64" i="24"/>
  <c r="J55" i="24"/>
  <c r="H55" i="24"/>
  <c r="J53" i="24"/>
  <c r="H53" i="24"/>
  <c r="J46" i="24"/>
  <c r="H46" i="24"/>
  <c r="J37" i="24"/>
  <c r="H37" i="24"/>
  <c r="J19" i="24"/>
  <c r="H19" i="24"/>
  <c r="D2" i="24"/>
  <c r="D1" i="24"/>
  <c r="H100" i="14"/>
  <c r="H28" i="6" s="1"/>
  <c r="F100" i="14"/>
  <c r="F28" i="6" s="1"/>
  <c r="H83" i="14"/>
  <c r="F83" i="14"/>
  <c r="H79" i="14"/>
  <c r="I48" i="8" s="1"/>
  <c r="I51" i="8" s="1"/>
  <c r="F79" i="14"/>
  <c r="H72" i="14"/>
  <c r="F72" i="14"/>
  <c r="H69" i="14"/>
  <c r="H73" i="14" s="1"/>
  <c r="F69" i="14"/>
  <c r="F64" i="14"/>
  <c r="H64" i="14" s="1"/>
  <c r="H62" i="14"/>
  <c r="H53" i="14"/>
  <c r="F53" i="14"/>
  <c r="H52" i="14"/>
  <c r="F52" i="14"/>
  <c r="H37" i="14"/>
  <c r="F37" i="14"/>
  <c r="H33" i="14"/>
  <c r="F29" i="14" s="1"/>
  <c r="F33" i="14" s="1"/>
  <c r="H27" i="14"/>
  <c r="F25" i="14"/>
  <c r="F27" i="14" s="1"/>
  <c r="H23" i="14"/>
  <c r="H7" i="14"/>
  <c r="F7" i="14"/>
  <c r="H6" i="14"/>
  <c r="F6" i="14"/>
  <c r="D2" i="14"/>
  <c r="D1" i="14"/>
  <c r="F108" i="17"/>
  <c r="E108" i="17"/>
  <c r="F102" i="17"/>
  <c r="E102" i="17"/>
  <c r="F101" i="17"/>
  <c r="E101" i="17"/>
  <c r="G89" i="17"/>
  <c r="F89" i="17"/>
  <c r="E89" i="17"/>
  <c r="G68" i="17"/>
  <c r="F68" i="17"/>
  <c r="E68" i="17"/>
  <c r="G11" i="17"/>
  <c r="D2" i="17"/>
  <c r="D1" i="17"/>
  <c r="O114" i="16"/>
  <c r="O110" i="16"/>
  <c r="N110" i="16"/>
  <c r="N113" i="16" s="1"/>
  <c r="M110" i="16"/>
  <c r="M113" i="16" s="1"/>
  <c r="L110" i="16"/>
  <c r="L113" i="16" s="1"/>
  <c r="K110" i="16"/>
  <c r="K113" i="16" s="1"/>
  <c r="J110" i="16"/>
  <c r="J113" i="16" s="1"/>
  <c r="I110" i="16"/>
  <c r="I113" i="16" s="1"/>
  <c r="H110" i="16"/>
  <c r="H113" i="16" s="1"/>
  <c r="G110" i="16"/>
  <c r="G113" i="16" s="1"/>
  <c r="F110" i="16"/>
  <c r="F113" i="16" s="1"/>
  <c r="E110" i="16"/>
  <c r="E113" i="16" s="1"/>
  <c r="P109" i="16"/>
  <c r="P108" i="16"/>
  <c r="P107" i="16"/>
  <c r="P106" i="16"/>
  <c r="O104" i="16"/>
  <c r="N104" i="16"/>
  <c r="N112" i="16" s="1"/>
  <c r="M104" i="16"/>
  <c r="M112" i="16" s="1"/>
  <c r="L104" i="16"/>
  <c r="L112" i="16" s="1"/>
  <c r="K104" i="16"/>
  <c r="K112" i="16" s="1"/>
  <c r="J104" i="16"/>
  <c r="J112" i="16" s="1"/>
  <c r="I104" i="16"/>
  <c r="I112" i="16" s="1"/>
  <c r="H104" i="16"/>
  <c r="H112" i="16" s="1"/>
  <c r="G104" i="16"/>
  <c r="G112" i="16" s="1"/>
  <c r="F104" i="16"/>
  <c r="F112" i="16" s="1"/>
  <c r="E104" i="16"/>
  <c r="E112" i="16" s="1"/>
  <c r="P103" i="16"/>
  <c r="P102" i="16"/>
  <c r="P101" i="16"/>
  <c r="P100" i="16"/>
  <c r="P99" i="16"/>
  <c r="P98" i="16"/>
  <c r="P97" i="16"/>
  <c r="O95" i="16"/>
  <c r="N95" i="16"/>
  <c r="I38" i="9" s="1"/>
  <c r="M95" i="16"/>
  <c r="I37" i="9" s="1"/>
  <c r="L95" i="16"/>
  <c r="I36" i="9" s="1"/>
  <c r="K95" i="16"/>
  <c r="I35" i="9" s="1"/>
  <c r="J95" i="16"/>
  <c r="I34" i="9" s="1"/>
  <c r="I95" i="16"/>
  <c r="I33" i="9" s="1"/>
  <c r="H95" i="16"/>
  <c r="I32" i="9" s="1"/>
  <c r="G95" i="16"/>
  <c r="I31" i="9" s="1"/>
  <c r="F95" i="16"/>
  <c r="I30" i="9" s="1"/>
  <c r="E95" i="16"/>
  <c r="I29" i="9" s="1"/>
  <c r="P94" i="16"/>
  <c r="P93" i="16"/>
  <c r="I81" i="16"/>
  <c r="I84" i="16" s="1"/>
  <c r="H81" i="16"/>
  <c r="H84" i="16" s="1"/>
  <c r="G81" i="16"/>
  <c r="G84" i="16" s="1"/>
  <c r="F81" i="16"/>
  <c r="F84" i="16" s="1"/>
  <c r="E81" i="16"/>
  <c r="J80" i="16"/>
  <c r="J79" i="16"/>
  <c r="J78" i="16"/>
  <c r="J77" i="16"/>
  <c r="I75" i="16"/>
  <c r="I83" i="16" s="1"/>
  <c r="H75" i="16"/>
  <c r="H83" i="16" s="1"/>
  <c r="G75" i="16"/>
  <c r="G83" i="16" s="1"/>
  <c r="F75" i="16"/>
  <c r="F83" i="16" s="1"/>
  <c r="E75" i="16"/>
  <c r="E83" i="16" s="1"/>
  <c r="E85" i="16" s="1"/>
  <c r="J74" i="16"/>
  <c r="J73" i="16"/>
  <c r="J72" i="16"/>
  <c r="J71" i="16"/>
  <c r="J70" i="16"/>
  <c r="J69" i="16"/>
  <c r="J68" i="16"/>
  <c r="I66" i="16"/>
  <c r="I25" i="9" s="1"/>
  <c r="H66" i="16"/>
  <c r="I24" i="9" s="1"/>
  <c r="G66" i="16"/>
  <c r="I23" i="9" s="1"/>
  <c r="F66" i="16"/>
  <c r="I22" i="9" s="1"/>
  <c r="E66" i="16"/>
  <c r="I21" i="9" s="1"/>
  <c r="J65" i="16"/>
  <c r="J64" i="16"/>
  <c r="O55" i="16"/>
  <c r="O51" i="16"/>
  <c r="M51" i="16"/>
  <c r="M54" i="16" s="1"/>
  <c r="L51" i="16"/>
  <c r="L54" i="16" s="1"/>
  <c r="K51" i="16"/>
  <c r="K54" i="16" s="1"/>
  <c r="J51" i="16"/>
  <c r="J54" i="16" s="1"/>
  <c r="I51" i="16"/>
  <c r="I54" i="16" s="1"/>
  <c r="G51" i="16"/>
  <c r="G54" i="16" s="1"/>
  <c r="F51" i="16"/>
  <c r="F54" i="16" s="1"/>
  <c r="E51" i="16"/>
  <c r="E54" i="16" s="1"/>
  <c r="N50" i="16"/>
  <c r="H50" i="16"/>
  <c r="N49" i="16"/>
  <c r="H49" i="16"/>
  <c r="N48" i="16"/>
  <c r="P48" i="16" s="1"/>
  <c r="H48" i="16"/>
  <c r="N47" i="16"/>
  <c r="H47" i="16"/>
  <c r="O45" i="16"/>
  <c r="M45" i="16"/>
  <c r="M53" i="16" s="1"/>
  <c r="L45" i="16"/>
  <c r="L53" i="16" s="1"/>
  <c r="K45" i="16"/>
  <c r="K53" i="16" s="1"/>
  <c r="J45" i="16"/>
  <c r="J53" i="16" s="1"/>
  <c r="I45" i="16"/>
  <c r="I53" i="16" s="1"/>
  <c r="G45" i="16"/>
  <c r="G53" i="16" s="1"/>
  <c r="F45" i="16"/>
  <c r="F53" i="16" s="1"/>
  <c r="E45" i="16"/>
  <c r="E53" i="16" s="1"/>
  <c r="N44" i="16"/>
  <c r="P44" i="16" s="1"/>
  <c r="H44" i="16"/>
  <c r="N43" i="16"/>
  <c r="H43" i="16"/>
  <c r="N42" i="16"/>
  <c r="H42" i="16"/>
  <c r="N41" i="16"/>
  <c r="H41" i="16"/>
  <c r="N40" i="16"/>
  <c r="H40" i="16"/>
  <c r="N39" i="16"/>
  <c r="H39" i="16"/>
  <c r="N38" i="16"/>
  <c r="H38" i="16"/>
  <c r="O36" i="16"/>
  <c r="M36" i="16"/>
  <c r="I17" i="9" s="1"/>
  <c r="L36" i="16"/>
  <c r="I16" i="9" s="1"/>
  <c r="K36" i="16"/>
  <c r="J36" i="16"/>
  <c r="I36" i="16"/>
  <c r="I15" i="9" s="1"/>
  <c r="G36" i="16"/>
  <c r="I12" i="9" s="1"/>
  <c r="F36" i="16"/>
  <c r="E36" i="16"/>
  <c r="N35" i="16"/>
  <c r="N36" i="16" s="1"/>
  <c r="H35" i="16"/>
  <c r="N34" i="16"/>
  <c r="H34" i="16"/>
  <c r="H26" i="16"/>
  <c r="G26" i="16"/>
  <c r="F26" i="16"/>
  <c r="E26" i="16"/>
  <c r="I25" i="16"/>
  <c r="I24" i="16"/>
  <c r="I23" i="16"/>
  <c r="J17" i="16"/>
  <c r="I17" i="16"/>
  <c r="H17" i="16"/>
  <c r="F17" i="16"/>
  <c r="E17" i="16"/>
  <c r="H26" i="6"/>
  <c r="M14" i="16"/>
  <c r="D2" i="16"/>
  <c r="D1" i="16"/>
  <c r="G331" i="18"/>
  <c r="G316" i="18"/>
  <c r="G308" i="18"/>
  <c r="G303" i="18"/>
  <c r="I296" i="18"/>
  <c r="H296" i="18"/>
  <c r="G296" i="18"/>
  <c r="J295" i="18"/>
  <c r="J294" i="18"/>
  <c r="J293" i="18"/>
  <c r="H27" i="6" s="1"/>
  <c r="J249" i="18"/>
  <c r="I249" i="18"/>
  <c r="H249" i="18"/>
  <c r="G249" i="18"/>
  <c r="K248" i="18"/>
  <c r="K247" i="18"/>
  <c r="K246" i="18"/>
  <c r="J243" i="18"/>
  <c r="I243" i="18"/>
  <c r="H243" i="18"/>
  <c r="G243" i="18"/>
  <c r="K242" i="18"/>
  <c r="K241" i="18"/>
  <c r="K240" i="18"/>
  <c r="K239" i="18"/>
  <c r="K238" i="18"/>
  <c r="K237" i="18"/>
  <c r="K236" i="18"/>
  <c r="J231" i="18"/>
  <c r="I231" i="18"/>
  <c r="H231" i="18"/>
  <c r="G231" i="18"/>
  <c r="K230" i="18"/>
  <c r="K229" i="18"/>
  <c r="K228" i="18"/>
  <c r="J225" i="18"/>
  <c r="I225" i="18"/>
  <c r="H225" i="18"/>
  <c r="G225" i="18"/>
  <c r="K224" i="18"/>
  <c r="K223" i="18"/>
  <c r="K222" i="18"/>
  <c r="K221" i="18"/>
  <c r="K220" i="18"/>
  <c r="K219" i="18"/>
  <c r="K218" i="18"/>
  <c r="H204" i="18"/>
  <c r="H207" i="18" s="1"/>
  <c r="G204" i="18"/>
  <c r="G207" i="18" s="1"/>
  <c r="H191" i="18"/>
  <c r="G191" i="18"/>
  <c r="H179" i="18"/>
  <c r="G179" i="18"/>
  <c r="H176" i="18"/>
  <c r="G176" i="18"/>
  <c r="H175" i="18"/>
  <c r="G175" i="18"/>
  <c r="H155" i="18"/>
  <c r="G155" i="18"/>
  <c r="G127" i="18" s="1"/>
  <c r="J127" i="18" s="1"/>
  <c r="F44" i="6" s="1"/>
  <c r="D50" i="34" s="1"/>
  <c r="H149" i="18"/>
  <c r="G149" i="18"/>
  <c r="H145" i="18"/>
  <c r="G145" i="18"/>
  <c r="H140" i="18"/>
  <c r="G140" i="18"/>
  <c r="I134" i="18"/>
  <c r="H134" i="18"/>
  <c r="G134" i="18"/>
  <c r="J133" i="18"/>
  <c r="J132" i="18"/>
  <c r="J131" i="18"/>
  <c r="J130" i="18"/>
  <c r="D129" i="18"/>
  <c r="I124" i="18"/>
  <c r="H124" i="18"/>
  <c r="G124" i="18"/>
  <c r="J123" i="18"/>
  <c r="J122" i="18"/>
  <c r="J121" i="18"/>
  <c r="J120" i="18"/>
  <c r="D119" i="18"/>
  <c r="H112" i="18"/>
  <c r="G112" i="18"/>
  <c r="D51" i="34"/>
  <c r="H97" i="18"/>
  <c r="H39" i="6" s="1"/>
  <c r="G97" i="18"/>
  <c r="F39" i="6" s="1"/>
  <c r="H92" i="18"/>
  <c r="G92" i="18"/>
  <c r="H91" i="18"/>
  <c r="G91" i="18"/>
  <c r="H37" i="6"/>
  <c r="H67" i="18"/>
  <c r="G67" i="18"/>
  <c r="H35" i="6"/>
  <c r="F35" i="6"/>
  <c r="D44" i="34" s="1"/>
  <c r="H50" i="18"/>
  <c r="G50" i="18"/>
  <c r="H49" i="18"/>
  <c r="G49" i="18"/>
  <c r="I44" i="18"/>
  <c r="H44" i="18"/>
  <c r="I42" i="18"/>
  <c r="H42" i="18"/>
  <c r="G42" i="18"/>
  <c r="J41" i="18"/>
  <c r="J40" i="18"/>
  <c r="I37" i="18"/>
  <c r="H37" i="18"/>
  <c r="G37" i="18"/>
  <c r="J36" i="18"/>
  <c r="J35" i="18"/>
  <c r="J34" i="18"/>
  <c r="J30" i="18"/>
  <c r="G30" i="18"/>
  <c r="H27" i="18"/>
  <c r="H29" i="6" s="1"/>
  <c r="G27" i="18"/>
  <c r="F29" i="6" s="1"/>
  <c r="D43" i="34" s="1"/>
  <c r="H19" i="6"/>
  <c r="F19" i="6"/>
  <c r="D36" i="34" s="1"/>
  <c r="H10" i="18"/>
  <c r="H15" i="6" s="1"/>
  <c r="G10" i="18"/>
  <c r="F15" i="6" s="1"/>
  <c r="D33" i="34" s="1"/>
  <c r="H7" i="18"/>
  <c r="G7" i="18"/>
  <c r="H6" i="18"/>
  <c r="G6" i="18"/>
  <c r="D2" i="18"/>
  <c r="D1" i="18"/>
  <c r="D2" i="15"/>
  <c r="D1" i="15"/>
  <c r="I12" i="13"/>
  <c r="I22" i="13" s="1"/>
  <c r="G12" i="13"/>
  <c r="G22" i="13" s="1"/>
  <c r="I7" i="13"/>
  <c r="G7" i="13"/>
  <c r="I6" i="13"/>
  <c r="G6" i="13"/>
  <c r="D2" i="13"/>
  <c r="D1" i="13"/>
  <c r="D2" i="30"/>
  <c r="D1" i="30"/>
  <c r="D2" i="12"/>
  <c r="D1" i="12"/>
  <c r="G43" i="11"/>
  <c r="F43" i="11"/>
  <c r="I42" i="11"/>
  <c r="I40" i="11"/>
  <c r="I39" i="11"/>
  <c r="I38" i="11"/>
  <c r="I37" i="11"/>
  <c r="I36" i="11"/>
  <c r="I35" i="11"/>
  <c r="I34" i="11"/>
  <c r="G31" i="11"/>
  <c r="F31" i="11"/>
  <c r="H30" i="11"/>
  <c r="I30" i="11" s="1"/>
  <c r="H29" i="11"/>
  <c r="I29" i="11" s="1"/>
  <c r="H28" i="11"/>
  <c r="I28" i="11" s="1"/>
  <c r="H27" i="11"/>
  <c r="I27" i="11" s="1"/>
  <c r="H26" i="11"/>
  <c r="I26" i="11" s="1"/>
  <c r="H25" i="11"/>
  <c r="I25" i="11" s="1"/>
  <c r="H24" i="11"/>
  <c r="I24" i="11" s="1"/>
  <c r="H23" i="11"/>
  <c r="I23" i="11" s="1"/>
  <c r="H22" i="11"/>
  <c r="I22" i="11" s="1"/>
  <c r="H21" i="11"/>
  <c r="I21" i="11" s="1"/>
  <c r="H20" i="11"/>
  <c r="I20" i="11" s="1"/>
  <c r="H17" i="11"/>
  <c r="G17" i="11"/>
  <c r="F17" i="11"/>
  <c r="G16" i="11"/>
  <c r="F16" i="11"/>
  <c r="D2" i="11"/>
  <c r="D1" i="11"/>
  <c r="D2" i="10"/>
  <c r="D1" i="10"/>
  <c r="I48" i="9"/>
  <c r="F48" i="9"/>
  <c r="G41" i="9"/>
  <c r="I8" i="9"/>
  <c r="F8" i="9"/>
  <c r="D2" i="9"/>
  <c r="D1" i="9"/>
  <c r="I47" i="8"/>
  <c r="F47" i="8"/>
  <c r="I38" i="8"/>
  <c r="I9" i="8"/>
  <c r="F9" i="8"/>
  <c r="I6" i="8"/>
  <c r="F6" i="8"/>
  <c r="D2" i="8"/>
  <c r="D1" i="8"/>
  <c r="F30" i="7"/>
  <c r="F29" i="7"/>
  <c r="F31" i="7" s="1"/>
  <c r="F32" i="7" s="1"/>
  <c r="I24" i="7"/>
  <c r="H24" i="7"/>
  <c r="G24" i="7"/>
  <c r="F24" i="7"/>
  <c r="D24" i="7"/>
  <c r="I10" i="7"/>
  <c r="H10" i="7"/>
  <c r="G10" i="7"/>
  <c r="F10" i="7"/>
  <c r="D10" i="7"/>
  <c r="D2" i="7"/>
  <c r="D1" i="7"/>
  <c r="H8" i="6"/>
  <c r="F8" i="6"/>
  <c r="D2" i="6"/>
  <c r="D1" i="6"/>
  <c r="H9" i="5"/>
  <c r="F9" i="5"/>
  <c r="H8" i="5"/>
  <c r="F8" i="5"/>
  <c r="D2" i="5"/>
  <c r="D1" i="5"/>
  <c r="B2" i="28"/>
  <c r="B1" i="28"/>
  <c r="D45" i="25"/>
  <c r="E44" i="25"/>
  <c r="D42" i="25"/>
  <c r="D37" i="25"/>
  <c r="E36" i="25"/>
  <c r="D34" i="25"/>
  <c r="D29" i="25"/>
  <c r="E28" i="25"/>
  <c r="D26" i="25"/>
  <c r="D15" i="25"/>
  <c r="E14" i="25"/>
  <c r="D10" i="25"/>
  <c r="D2" i="25"/>
  <c r="D1" i="25"/>
  <c r="A1" i="4"/>
  <c r="A14" i="3"/>
  <c r="A11" i="3"/>
  <c r="F19" i="14"/>
  <c r="F23" i="14" s="1"/>
  <c r="F20" i="5" s="1"/>
  <c r="D16" i="34" s="1"/>
  <c r="H20" i="5"/>
  <c r="F48" i="8"/>
  <c r="F51" i="8" s="1"/>
  <c r="F38" i="8"/>
  <c r="P38" i="16"/>
  <c r="J81" i="16" l="1"/>
  <c r="P41" i="16"/>
  <c r="P95" i="16"/>
  <c r="P42" i="16"/>
  <c r="P104" i="16"/>
  <c r="H158" i="18"/>
  <c r="G137" i="18"/>
  <c r="J137" i="18" s="1"/>
  <c r="H44" i="6" s="1"/>
  <c r="H47" i="6" s="1"/>
  <c r="F12" i="6"/>
  <c r="F20" i="6" s="1"/>
  <c r="G158" i="18"/>
  <c r="J55" i="16"/>
  <c r="G85" i="16"/>
  <c r="F23" i="9" s="1"/>
  <c r="M15" i="16"/>
  <c r="G55" i="16"/>
  <c r="F12" i="9" s="1"/>
  <c r="H45" i="16"/>
  <c r="P34" i="16"/>
  <c r="P35" i="16"/>
  <c r="P40" i="16"/>
  <c r="P49" i="16"/>
  <c r="G45" i="11"/>
  <c r="F45" i="11"/>
  <c r="H43" i="11"/>
  <c r="H31" i="11"/>
  <c r="I31" i="11" s="1"/>
  <c r="H36" i="6"/>
  <c r="H45" i="18"/>
  <c r="D39" i="34"/>
  <c r="F73" i="14"/>
  <c r="I45" i="18"/>
  <c r="G45" i="18"/>
  <c r="K225" i="18"/>
  <c r="J124" i="18"/>
  <c r="J134" i="18"/>
  <c r="G150" i="18"/>
  <c r="G126" i="18" s="1"/>
  <c r="J126" i="18" s="1"/>
  <c r="F38" i="6" s="1"/>
  <c r="D47" i="34" s="1"/>
  <c r="F28" i="23"/>
  <c r="G28" i="23"/>
  <c r="E28" i="23"/>
  <c r="H27" i="23"/>
  <c r="H46" i="23"/>
  <c r="E47" i="23"/>
  <c r="F47" i="23"/>
  <c r="H15" i="23"/>
  <c r="K231" i="18"/>
  <c r="J37" i="18"/>
  <c r="G103" i="18"/>
  <c r="D48" i="34" s="1"/>
  <c r="H103" i="18"/>
  <c r="K243" i="18"/>
  <c r="K249" i="18"/>
  <c r="J44" i="18"/>
  <c r="H150" i="18"/>
  <c r="J296" i="18"/>
  <c r="F27" i="6" s="1"/>
  <c r="D41" i="34" s="1"/>
  <c r="I14" i="9"/>
  <c r="I18" i="9" s="1"/>
  <c r="P39" i="16"/>
  <c r="P47" i="16"/>
  <c r="I26" i="9"/>
  <c r="I11" i="9"/>
  <c r="G114" i="16"/>
  <c r="F31" i="9" s="1"/>
  <c r="M114" i="16"/>
  <c r="F37" i="9" s="1"/>
  <c r="H114" i="16"/>
  <c r="F32" i="9" s="1"/>
  <c r="J75" i="16"/>
  <c r="J83" i="16" s="1"/>
  <c r="H36" i="16"/>
  <c r="J114" i="16"/>
  <c r="F34" i="9" s="1"/>
  <c r="L114" i="16"/>
  <c r="F36" i="9" s="1"/>
  <c r="J66" i="16"/>
  <c r="K55" i="16"/>
  <c r="F14" i="9" s="1"/>
  <c r="M55" i="16"/>
  <c r="F17" i="9" s="1"/>
  <c r="F85" i="16"/>
  <c r="F22" i="9" s="1"/>
  <c r="I85" i="16"/>
  <c r="F25" i="9" s="1"/>
  <c r="N114" i="16"/>
  <c r="F38" i="9" s="1"/>
  <c r="M13" i="16"/>
  <c r="K17" i="16"/>
  <c r="I26" i="16"/>
  <c r="L55" i="16"/>
  <c r="F16" i="9" s="1"/>
  <c r="I114" i="16"/>
  <c r="F33" i="9" s="1"/>
  <c r="G17" i="16"/>
  <c r="N45" i="16"/>
  <c r="N51" i="16"/>
  <c r="K114" i="16"/>
  <c r="F35" i="9" s="1"/>
  <c r="P110" i="16"/>
  <c r="E55" i="16"/>
  <c r="F55" i="16"/>
  <c r="P113" i="16"/>
  <c r="F114" i="16"/>
  <c r="F30" i="9" s="1"/>
  <c r="N54" i="16"/>
  <c r="H85" i="16"/>
  <c r="F24" i="9" s="1"/>
  <c r="J84" i="16"/>
  <c r="P112" i="16"/>
  <c r="E114" i="16"/>
  <c r="F29" i="9" s="1"/>
  <c r="I39" i="9"/>
  <c r="I55" i="16"/>
  <c r="F15" i="9" s="1"/>
  <c r="N53" i="16"/>
  <c r="D42" i="34"/>
  <c r="H34" i="23"/>
  <c r="P50" i="16"/>
  <c r="H51" i="16"/>
  <c r="J42" i="18"/>
  <c r="F21" i="9"/>
  <c r="P43" i="16"/>
  <c r="P45" i="16" s="1"/>
  <c r="F36" i="6"/>
  <c r="D45" i="34" s="1"/>
  <c r="M16" i="16"/>
  <c r="L17" i="16"/>
  <c r="I13" i="9"/>
  <c r="F37" i="6"/>
  <c r="D46" i="34" s="1"/>
  <c r="H12" i="6"/>
  <c r="H20" i="6" s="1"/>
  <c r="H30" i="6"/>
  <c r="H34" i="5"/>
  <c r="D32" i="34"/>
  <c r="H45" i="11" l="1"/>
  <c r="I45" i="11" s="1"/>
  <c r="I43" i="11"/>
  <c r="D30" i="34"/>
  <c r="P51" i="16"/>
  <c r="P36" i="16"/>
  <c r="H157" i="18"/>
  <c r="H159" i="18" s="1"/>
  <c r="G136" i="18"/>
  <c r="J136" i="18" s="1"/>
  <c r="H38" i="6" s="1"/>
  <c r="H41" i="6" s="1"/>
  <c r="H48" i="6" s="1"/>
  <c r="F47" i="6"/>
  <c r="G157" i="18"/>
  <c r="G159" i="18" s="1"/>
  <c r="J85" i="16"/>
  <c r="D66" i="34" s="1"/>
  <c r="F26" i="9"/>
  <c r="H28" i="23"/>
  <c r="F55" i="6" s="1"/>
  <c r="H47" i="23"/>
  <c r="H55" i="6" s="1"/>
  <c r="H56" i="6" s="1"/>
  <c r="F41" i="6"/>
  <c r="J45" i="18"/>
  <c r="P114" i="16"/>
  <c r="D67" i="34" s="1"/>
  <c r="D68" i="34"/>
  <c r="F11" i="9"/>
  <c r="F13" i="9" s="1"/>
  <c r="M17" i="16"/>
  <c r="N55" i="16"/>
  <c r="F39" i="9"/>
  <c r="I19" i="9"/>
  <c r="I41" i="9" s="1"/>
  <c r="H55" i="16"/>
  <c r="F18" i="9"/>
  <c r="P54" i="16"/>
  <c r="H22" i="5"/>
  <c r="D55" i="34"/>
  <c r="H31" i="6"/>
  <c r="F34" i="5"/>
  <c r="D61" i="34" s="1"/>
  <c r="F48" i="6" l="1"/>
  <c r="D53" i="34"/>
  <c r="F56" i="6"/>
  <c r="H36" i="5"/>
  <c r="H47" i="5" s="1"/>
  <c r="H51" i="6"/>
  <c r="P55" i="16"/>
  <c r="D65" i="34" s="1"/>
  <c r="F26" i="6"/>
  <c r="F19" i="9"/>
  <c r="F41" i="9" s="1"/>
  <c r="F22" i="5"/>
  <c r="D60" i="34" s="1"/>
  <c r="D58" i="34"/>
  <c r="F36" i="5" l="1"/>
  <c r="D40" i="34"/>
  <c r="F30" i="6"/>
  <c r="F31" i="6" s="1"/>
  <c r="D57" i="34"/>
  <c r="F51" i="6" l="1"/>
  <c r="D64" i="34"/>
  <c r="F47" i="5"/>
  <c r="D62" i="34"/>
  <c r="D59" i="34"/>
</calcChain>
</file>

<file path=xl/sharedStrings.xml><?xml version="1.0" encoding="utf-8"?>
<sst xmlns="http://schemas.openxmlformats.org/spreadsheetml/2006/main" count="3102" uniqueCount="1882">
  <si>
    <t> </t>
  </si>
  <si>
    <t xml:space="preserve">Acknowledgements </t>
  </si>
  <si>
    <t xml:space="preserve">Local Government Victoria (LGV) acknowledges the input of CPA Australia, the Local Government Finance Professionals (FINPro) and the individual working group members towards the development of the Local Government Model Financial Report (LGMFR) 2024-25 and supporting guidance as well as the contribution of the Victorian Auditor-General’s Office (VAGO) in an observer capacity. </t>
  </si>
  <si>
    <t xml:space="preserve">Author </t>
  </si>
  <si>
    <t>Local Government Victoria in the Department of Government Services</t>
  </si>
  <si>
    <t>G 1</t>
  </si>
  <si>
    <t>Model Council</t>
  </si>
  <si>
    <t>(Type name of Council)</t>
  </si>
  <si>
    <t>2024/2025 Financial Report</t>
  </si>
  <si>
    <t>(Update year as required)</t>
  </si>
  <si>
    <t>FOR THE YEAR ENDED 30 JUNE 2025</t>
  </si>
  <si>
    <t>For the Year Ended 30 June 2025</t>
  </si>
  <si>
    <t>As at 30 June 2025</t>
  </si>
  <si>
    <t>For the Year Ended 30 June 2025 (Cont'd)</t>
  </si>
  <si>
    <t>2024/2025</t>
  </si>
  <si>
    <t>(Update years as required)</t>
  </si>
  <si>
    <t>$'000</t>
  </si>
  <si>
    <t>(Use either $'000 or $ in column headings by typing here)</t>
  </si>
  <si>
    <t>&lt;Principal Accounting Officer Name &amp; Qualifications&gt;</t>
  </si>
  <si>
    <t>(Type name of Principal Accounting Officer &amp; Qualifications
- if any)</t>
  </si>
  <si>
    <t>&lt;Councillor 1 Name&gt;</t>
  </si>
  <si>
    <t>(Type name of Councillor 1)</t>
  </si>
  <si>
    <t>&lt;Councillor 2 Name&gt;</t>
  </si>
  <si>
    <t>(Type name of Councillor 2)</t>
  </si>
  <si>
    <t>&lt;Councillor 3 Name&gt;</t>
  </si>
  <si>
    <t>(Type name of Councillor 3)</t>
  </si>
  <si>
    <t>&lt;Councillor 4 Name&gt;</t>
  </si>
  <si>
    <t>(Type name of Councillor 4)</t>
  </si>
  <si>
    <t>&lt;Chief Executive Officer Name&gt;</t>
  </si>
  <si>
    <t>(Type name of Chief Executive Officer)</t>
  </si>
  <si>
    <t>&lt;Date&gt;</t>
  </si>
  <si>
    <t>(Type the date of signing the Certification of the 
Financial Report - to write date remove the field reference)</t>
  </si>
  <si>
    <t>&lt;Location&gt;</t>
  </si>
  <si>
    <t>(Type place signed)</t>
  </si>
  <si>
    <t>Guidance Material</t>
  </si>
  <si>
    <t>To assist users in the compilation of the financial report references are included to guidance material throughout the LGMFR. These references are to the GUIDANCE tab included with the LGMFR and are hyperlinked for ease of use.  The references do not form part of the LGMFR and should be deleted or hidden in any final financial report.</t>
  </si>
  <si>
    <t>PRINTING INSTRUCTIONS</t>
  </si>
  <si>
    <t>Select the worksheet 'SOCI' which is page 1.</t>
  </si>
  <si>
    <t>Right click on the name of this sheet and click 'Select All Sheets'.</t>
  </si>
  <si>
    <t xml:space="preserve">Hold down Control key and deselect any worksheets you do not wish to be included in the numbering, </t>
  </si>
  <si>
    <t xml:space="preserve">this is done by clicking on the tab which displays the name of the worksheet </t>
  </si>
  <si>
    <t>('Merge Details', 'Cover', 'Table of Contents').</t>
  </si>
  <si>
    <t>The page numbers are automatically generated and the file is ready to be printed.</t>
  </si>
  <si>
    <t>File &gt; Print &gt; ensure correct printer is selected and click PRINT.</t>
  </si>
  <si>
    <t>The next step is to go back and print any additional pages not previously selected for numbering.</t>
  </si>
  <si>
    <t>These are normally the 'Cover' and the 'Table of contents'.</t>
  </si>
  <si>
    <t>Print these pages as you would normally print any excel spreadsheet.</t>
  </si>
  <si>
    <t>ANNUAL FINANCIAL REPORT</t>
  </si>
  <si>
    <t>Financial Report</t>
  </si>
  <si>
    <t>Table of Contents</t>
  </si>
  <si>
    <t>G1</t>
  </si>
  <si>
    <t>FINANCIAL REPORT</t>
  </si>
  <si>
    <t>Page</t>
  </si>
  <si>
    <t>Certification of the Financial Statements</t>
  </si>
  <si>
    <t>XX</t>
  </si>
  <si>
    <t>G 2</t>
  </si>
  <si>
    <t>Financial Statements</t>
  </si>
  <si>
    <t>G 3</t>
  </si>
  <si>
    <t>Comprehensive Income Statement</t>
  </si>
  <si>
    <t>Balance Sheet</t>
  </si>
  <si>
    <t>Statement of Changes in Equity</t>
  </si>
  <si>
    <t>Statement of Cash Flows</t>
  </si>
  <si>
    <t>Statement of Capital Works</t>
  </si>
  <si>
    <t>Notes to the Financial Statements</t>
  </si>
  <si>
    <t>Note 1</t>
  </si>
  <si>
    <t>Overview</t>
  </si>
  <si>
    <t>Note 2</t>
  </si>
  <si>
    <t>Analysis of our results</t>
  </si>
  <si>
    <t>2.1. Performance against budget</t>
  </si>
  <si>
    <t xml:space="preserve">2.2. Analysis of council results by program </t>
  </si>
  <si>
    <t>Note 3</t>
  </si>
  <si>
    <t>Funding for the delivery of our services</t>
  </si>
  <si>
    <r>
      <t>3.1.</t>
    </r>
    <r>
      <rPr>
        <sz val="7"/>
        <rFont val="Arial"/>
        <family val="2"/>
      </rPr>
      <t xml:space="preserve">   </t>
    </r>
    <r>
      <rPr>
        <sz val="10"/>
        <rFont val="Arial"/>
        <family val="2"/>
      </rPr>
      <t>Rates and charges</t>
    </r>
  </si>
  <si>
    <r>
      <t>3.2.</t>
    </r>
    <r>
      <rPr>
        <sz val="7"/>
        <rFont val="Arial"/>
        <family val="2"/>
      </rPr>
      <t xml:space="preserve">   </t>
    </r>
    <r>
      <rPr>
        <sz val="10"/>
        <rFont val="Arial"/>
        <family val="2"/>
      </rPr>
      <t>Statutory fees and fines</t>
    </r>
  </si>
  <si>
    <r>
      <t>3.3.</t>
    </r>
    <r>
      <rPr>
        <sz val="7"/>
        <rFont val="Arial"/>
        <family val="2"/>
      </rPr>
      <t xml:space="preserve">   </t>
    </r>
    <r>
      <rPr>
        <sz val="10"/>
        <rFont val="Arial"/>
        <family val="2"/>
      </rPr>
      <t>User fees</t>
    </r>
  </si>
  <si>
    <r>
      <t>3.4.</t>
    </r>
    <r>
      <rPr>
        <sz val="7"/>
        <rFont val="Arial"/>
        <family val="2"/>
      </rPr>
      <t xml:space="preserve">   </t>
    </r>
    <r>
      <rPr>
        <sz val="10"/>
        <rFont val="Arial"/>
        <family val="2"/>
      </rPr>
      <t>Funding from other levels of government</t>
    </r>
  </si>
  <si>
    <r>
      <t>3.5.</t>
    </r>
    <r>
      <rPr>
        <sz val="7"/>
        <rFont val="Arial"/>
        <family val="2"/>
      </rPr>
      <t xml:space="preserve">   </t>
    </r>
    <r>
      <rPr>
        <sz val="10"/>
        <rFont val="Arial"/>
        <family val="2"/>
      </rPr>
      <t>Contributions</t>
    </r>
  </si>
  <si>
    <t>3.6. Net gain/(loss) on disposal of property, infrastructure, plant and equipment</t>
  </si>
  <si>
    <r>
      <t>3.7.</t>
    </r>
    <r>
      <rPr>
        <sz val="7"/>
        <rFont val="Arial"/>
        <family val="2"/>
      </rPr>
      <t xml:space="preserve">   </t>
    </r>
    <r>
      <rPr>
        <sz val="10"/>
        <rFont val="Arial"/>
        <family val="2"/>
      </rPr>
      <t>Other income</t>
    </r>
  </si>
  <si>
    <t>Note 4</t>
  </si>
  <si>
    <t>The cost of delivering services</t>
  </si>
  <si>
    <r>
      <t>4.1.</t>
    </r>
    <r>
      <rPr>
        <sz val="7"/>
        <rFont val="Arial"/>
        <family val="2"/>
      </rPr>
      <t xml:space="preserve">   </t>
    </r>
    <r>
      <rPr>
        <sz val="10"/>
        <rFont val="Arial"/>
        <family val="2"/>
      </rPr>
      <t>Employee costs</t>
    </r>
  </si>
  <si>
    <r>
      <t>4.2.</t>
    </r>
    <r>
      <rPr>
        <sz val="7"/>
        <rFont val="Arial"/>
        <family val="2"/>
      </rPr>
      <t xml:space="preserve">   </t>
    </r>
    <r>
      <rPr>
        <sz val="10"/>
        <rFont val="Arial"/>
        <family val="2"/>
      </rPr>
      <t>Materials and services</t>
    </r>
  </si>
  <si>
    <r>
      <t>4.3.</t>
    </r>
    <r>
      <rPr>
        <sz val="7"/>
        <rFont val="Arial"/>
        <family val="2"/>
      </rPr>
      <t xml:space="preserve">   </t>
    </r>
    <r>
      <rPr>
        <sz val="10"/>
        <rFont val="Arial"/>
        <family val="2"/>
      </rPr>
      <t>Depreciation</t>
    </r>
  </si>
  <si>
    <t>4.4.  Amortisation - Intangible assets</t>
  </si>
  <si>
    <t>4.5.  Depreciation - Right of use assets</t>
  </si>
  <si>
    <t>4.6.  Allowance for impairment losses</t>
  </si>
  <si>
    <t>4.7.  Borrowing costs</t>
  </si>
  <si>
    <t>4.8.  Finance Costs - Leases</t>
  </si>
  <si>
    <r>
      <t>4.9.</t>
    </r>
    <r>
      <rPr>
        <sz val="7"/>
        <rFont val="Arial"/>
        <family val="2"/>
      </rPr>
      <t>  </t>
    </r>
    <r>
      <rPr>
        <sz val="10"/>
        <rFont val="Arial"/>
        <family val="2"/>
      </rPr>
      <t>Other expenses</t>
    </r>
  </si>
  <si>
    <t>Note 5</t>
  </si>
  <si>
    <t>Investing in and financing our operations</t>
  </si>
  <si>
    <r>
      <t>5.1.</t>
    </r>
    <r>
      <rPr>
        <sz val="7"/>
        <rFont val="Arial"/>
        <family val="2"/>
      </rPr>
      <t xml:space="preserve">   </t>
    </r>
    <r>
      <rPr>
        <sz val="10"/>
        <rFont val="Arial"/>
        <family val="2"/>
      </rPr>
      <t>Financial assets</t>
    </r>
  </si>
  <si>
    <r>
      <t>5.2.</t>
    </r>
    <r>
      <rPr>
        <sz val="7"/>
        <rFont val="Arial"/>
        <family val="2"/>
      </rPr>
      <t xml:space="preserve">   </t>
    </r>
    <r>
      <rPr>
        <sz val="10"/>
        <rFont val="Arial"/>
        <family val="2"/>
      </rPr>
      <t>Non-financial assets</t>
    </r>
  </si>
  <si>
    <r>
      <t>5.3.</t>
    </r>
    <r>
      <rPr>
        <sz val="7"/>
        <rFont val="Arial"/>
        <family val="2"/>
      </rPr>
      <t xml:space="preserve">   </t>
    </r>
    <r>
      <rPr>
        <sz val="10"/>
        <rFont val="Arial"/>
        <family val="2"/>
      </rPr>
      <t>Payables, trust funds and deposits and contract and other liabilities</t>
    </r>
  </si>
  <si>
    <r>
      <t>5.4.</t>
    </r>
    <r>
      <rPr>
        <sz val="7"/>
        <rFont val="Arial"/>
        <family val="2"/>
      </rPr>
      <t xml:space="preserve">   </t>
    </r>
    <r>
      <rPr>
        <sz val="10"/>
        <rFont val="Arial"/>
        <family val="2"/>
      </rPr>
      <t>Interest-bearing liabilities</t>
    </r>
  </si>
  <si>
    <r>
      <t>5.5.</t>
    </r>
    <r>
      <rPr>
        <sz val="7"/>
        <rFont val="Arial"/>
        <family val="2"/>
      </rPr>
      <t xml:space="preserve">   </t>
    </r>
    <r>
      <rPr>
        <sz val="10"/>
        <rFont val="Arial"/>
        <family val="2"/>
      </rPr>
      <t>Provisions</t>
    </r>
  </si>
  <si>
    <t>5.6. Financing arrangements</t>
  </si>
  <si>
    <t>5.7. Commitments</t>
  </si>
  <si>
    <t>5.8. Leases</t>
  </si>
  <si>
    <t>Note 6</t>
  </si>
  <si>
    <t>Assets we manage</t>
  </si>
  <si>
    <t>6.1.  Non current assets classified as held for sale</t>
  </si>
  <si>
    <r>
      <t>6.2.</t>
    </r>
    <r>
      <rPr>
        <sz val="7"/>
        <rFont val="Arial"/>
        <family val="2"/>
      </rPr>
      <t xml:space="preserve">   </t>
    </r>
    <r>
      <rPr>
        <sz val="10"/>
        <rFont val="Arial"/>
        <family val="2"/>
      </rPr>
      <t>Property, infrastructure plant and equipment</t>
    </r>
  </si>
  <si>
    <r>
      <t>6.3.</t>
    </r>
    <r>
      <rPr>
        <sz val="7"/>
        <rFont val="Arial"/>
        <family val="2"/>
      </rPr>
      <t xml:space="preserve">   </t>
    </r>
    <r>
      <rPr>
        <sz val="10"/>
        <rFont val="Arial"/>
        <family val="2"/>
      </rPr>
      <t>Investments in associates, joint arrangements and subsidiaries</t>
    </r>
  </si>
  <si>
    <r>
      <t>6.4.</t>
    </r>
    <r>
      <rPr>
        <sz val="7"/>
        <rFont val="Arial"/>
        <family val="2"/>
      </rPr>
      <t xml:space="preserve">   </t>
    </r>
    <r>
      <rPr>
        <sz val="10"/>
        <rFont val="Arial"/>
        <family val="2"/>
      </rPr>
      <t>Investment property</t>
    </r>
  </si>
  <si>
    <t>Note 7</t>
  </si>
  <si>
    <t>People and relationships</t>
  </si>
  <si>
    <r>
      <t>7.1.</t>
    </r>
    <r>
      <rPr>
        <sz val="7"/>
        <rFont val="Arial"/>
        <family val="2"/>
      </rPr>
      <t xml:space="preserve">   </t>
    </r>
    <r>
      <rPr>
        <sz val="10"/>
        <rFont val="Arial"/>
        <family val="2"/>
      </rPr>
      <t>Council and key management remuneration</t>
    </r>
  </si>
  <si>
    <r>
      <t>7.2.</t>
    </r>
    <r>
      <rPr>
        <sz val="7"/>
        <rFont val="Arial"/>
        <family val="2"/>
      </rPr>
      <t xml:space="preserve">   </t>
    </r>
    <r>
      <rPr>
        <sz val="10"/>
        <rFont val="Arial"/>
        <family val="2"/>
      </rPr>
      <t xml:space="preserve">Related party disclosure </t>
    </r>
  </si>
  <si>
    <t>Note 8</t>
  </si>
  <si>
    <t>Managing uncertainties</t>
  </si>
  <si>
    <r>
      <t>8.1.</t>
    </r>
    <r>
      <rPr>
        <sz val="7"/>
        <rFont val="Arial"/>
        <family val="2"/>
      </rPr>
      <t xml:space="preserve">   </t>
    </r>
    <r>
      <rPr>
        <sz val="10"/>
        <rFont val="Arial"/>
        <family val="2"/>
      </rPr>
      <t>Contingent assets and liabilities</t>
    </r>
  </si>
  <si>
    <r>
      <t>8.2.</t>
    </r>
    <r>
      <rPr>
        <sz val="7"/>
        <rFont val="Arial"/>
        <family val="2"/>
      </rPr>
      <t xml:space="preserve">   </t>
    </r>
    <r>
      <rPr>
        <sz val="10"/>
        <rFont val="Arial"/>
        <family val="2"/>
      </rPr>
      <t>Change in accounting standards</t>
    </r>
  </si>
  <si>
    <r>
      <t>8.3.</t>
    </r>
    <r>
      <rPr>
        <sz val="7"/>
        <rFont val="Arial"/>
        <family val="2"/>
      </rPr>
      <t xml:space="preserve">   </t>
    </r>
    <r>
      <rPr>
        <sz val="10"/>
        <rFont val="Arial"/>
        <family val="2"/>
      </rPr>
      <t>Financial instruments</t>
    </r>
  </si>
  <si>
    <r>
      <t>8.4.</t>
    </r>
    <r>
      <rPr>
        <sz val="7"/>
        <rFont val="Arial"/>
        <family val="2"/>
      </rPr>
      <t xml:space="preserve">   </t>
    </r>
    <r>
      <rPr>
        <sz val="10"/>
        <rFont val="Arial"/>
        <family val="2"/>
      </rPr>
      <t>Fair value measurement</t>
    </r>
  </si>
  <si>
    <r>
      <t>8.5.</t>
    </r>
    <r>
      <rPr>
        <sz val="7"/>
        <rFont val="Arial"/>
        <family val="2"/>
      </rPr>
      <t xml:space="preserve">   </t>
    </r>
    <r>
      <rPr>
        <sz val="10"/>
        <rFont val="Arial"/>
        <family val="2"/>
      </rPr>
      <t>Events occurring after balance date</t>
    </r>
  </si>
  <si>
    <t>Note 9</t>
  </si>
  <si>
    <t>Other matters</t>
  </si>
  <si>
    <t>9.1.  Reserves</t>
  </si>
  <si>
    <t>9.2.  Reconciliation of cash flows from operating activities to surplus/(deficit)</t>
  </si>
  <si>
    <t>9.3. Superannuation</t>
  </si>
  <si>
    <t>Note 10</t>
  </si>
  <si>
    <t>Change in accounting policy</t>
  </si>
  <si>
    <t>Reference</t>
  </si>
  <si>
    <t>Local Government Act 2020 s.99(3)</t>
  </si>
  <si>
    <t>G 4</t>
  </si>
  <si>
    <t xml:space="preserve"> Certification of the Financial Statements</t>
  </si>
  <si>
    <t>Regulation 15 - Local Government (Planning and Reporting) Regulations 2020</t>
  </si>
  <si>
    <r>
      <t xml:space="preserve">In my opinion, the accompanying financial statements have been prepared in accordance with the </t>
    </r>
    <r>
      <rPr>
        <i/>
        <sz val="9"/>
        <color rgb="FF000000"/>
        <rFont val="Arial"/>
        <family val="2"/>
      </rPr>
      <t>Local Government Act 2020,</t>
    </r>
    <r>
      <rPr>
        <sz val="9"/>
        <color indexed="8"/>
        <rFont val="Arial"/>
        <family val="2"/>
      </rPr>
      <t xml:space="preserve"> the</t>
    </r>
    <r>
      <rPr>
        <i/>
        <sz val="9"/>
        <color indexed="8"/>
        <rFont val="Arial"/>
        <family val="2"/>
      </rPr>
      <t xml:space="preserve"> Local Government (Planning and Reporting) Regulations 2020,</t>
    </r>
    <r>
      <rPr>
        <sz val="9"/>
        <color indexed="8"/>
        <rFont val="Arial"/>
        <family val="2"/>
      </rPr>
      <t xml:space="preserve"> the Australian Accounting Standards and other mandatory professional reporting requirements.</t>
    </r>
  </si>
  <si>
    <t>Principal Accounting Officer</t>
  </si>
  <si>
    <t>Dated :</t>
  </si>
  <si>
    <t>In our opinion, the accompanying financial statements present fairly the financial transactions of the &lt;Council name&gt; for the year ended 30 June 2025 and the financial position of the Council as at that date.</t>
  </si>
  <si>
    <t>At the date of signing, we are not aware of any circumstances that would render any particulars in the financial statements to be misleading or inaccurate.</t>
  </si>
  <si>
    <r>
      <t xml:space="preserve">We have been authorised by the Council and by the </t>
    </r>
    <r>
      <rPr>
        <i/>
        <sz val="9"/>
        <color indexed="8"/>
        <rFont val="Arial"/>
        <family val="2"/>
      </rPr>
      <t>Local Government (Planning and Reporting) Regulations 2020</t>
    </r>
    <r>
      <rPr>
        <sz val="9"/>
        <color indexed="8"/>
        <rFont val="Arial"/>
        <family val="2"/>
      </rPr>
      <t xml:space="preserve"> to certify the financial statements in their final form.</t>
    </r>
  </si>
  <si>
    <t>Councillor</t>
  </si>
  <si>
    <t>Chief Executive Officer</t>
  </si>
  <si>
    <t>Local Government Act 2020 s.98 (2)(e)</t>
  </si>
  <si>
    <t>&lt;INSERT VAGO REPORT - PAGE 1&gt;</t>
  </si>
  <si>
    <t>&lt;INSERT VAGO REPORT - PAGE 2&gt;</t>
  </si>
  <si>
    <t>AASB 101.10(b), AASB 101.10A</t>
  </si>
  <si>
    <t xml:space="preserve">Comprehensive Income Statement
</t>
  </si>
  <si>
    <t>G 5</t>
  </si>
  <si>
    <t>Note</t>
  </si>
  <si>
    <t>Income / Revenue</t>
  </si>
  <si>
    <t>AASB 1058, AASB 1058.28</t>
  </si>
  <si>
    <t>Rates and charges</t>
  </si>
  <si>
    <t>Statutory fees and fines</t>
  </si>
  <si>
    <t>AASB 15</t>
  </si>
  <si>
    <t>User fees</t>
  </si>
  <si>
    <t>AASB 15 / AASB 1058</t>
  </si>
  <si>
    <t>Grants - operating</t>
  </si>
  <si>
    <t>AASB 1058.15-16</t>
  </si>
  <si>
    <t>Grants - capital</t>
  </si>
  <si>
    <t>AASB 1058</t>
  </si>
  <si>
    <t>Contributions - monetary</t>
  </si>
  <si>
    <t>Contributions - non monetary</t>
  </si>
  <si>
    <t>AASB 116.68</t>
  </si>
  <si>
    <t>G 6  G 40</t>
  </si>
  <si>
    <t>Net gain (or loss) on disposal of property, infrastructure, plant and equipment</t>
  </si>
  <si>
    <t>AASB 140.35</t>
  </si>
  <si>
    <t>G 7</t>
  </si>
  <si>
    <t>Fair value adjustments for investment property</t>
  </si>
  <si>
    <t>AASB 101.82(c)</t>
  </si>
  <si>
    <t>G 6</t>
  </si>
  <si>
    <t xml:space="preserve">Share of net profits (or loss) of associates and joint ventures </t>
  </si>
  <si>
    <t>AASB 101.85</t>
  </si>
  <si>
    <t>G 8</t>
  </si>
  <si>
    <t>Other income</t>
  </si>
  <si>
    <t>Total income / revenue</t>
  </si>
  <si>
    <t>AASB 101.99</t>
  </si>
  <si>
    <t>Expenses</t>
  </si>
  <si>
    <t>Employee costs</t>
  </si>
  <si>
    <t>Materials and services</t>
  </si>
  <si>
    <t>Depreciation</t>
  </si>
  <si>
    <t>AASB 138.118(d)</t>
  </si>
  <si>
    <t>Amortisation - intangible assets</t>
  </si>
  <si>
    <t>AASB 16.49, 16.53(a)</t>
  </si>
  <si>
    <t xml:space="preserve">Depreciation - right of use assets </t>
  </si>
  <si>
    <t>AASB 9.5.5.8</t>
  </si>
  <si>
    <t>Allowance for impairment losses</t>
  </si>
  <si>
    <t>AASB 101.82(b)</t>
  </si>
  <si>
    <t>G 48</t>
  </si>
  <si>
    <t>Borrowing costs</t>
  </si>
  <si>
    <t>AASB 16.53(b)</t>
  </si>
  <si>
    <t>G 9</t>
  </si>
  <si>
    <t>Finance costs - leases</t>
  </si>
  <si>
    <t>AASB 101.29-30</t>
  </si>
  <si>
    <t>G 10</t>
  </si>
  <si>
    <t>Other expenses</t>
  </si>
  <si>
    <t xml:space="preserve">Total expenses </t>
  </si>
  <si>
    <t>AASB 101.81A(a)</t>
  </si>
  <si>
    <t>Surplus/(deficit) for the year</t>
  </si>
  <si>
    <t>G 11</t>
  </si>
  <si>
    <t>Other comprehensive income</t>
  </si>
  <si>
    <t>AASB 101.82A(a)(i)</t>
  </si>
  <si>
    <t>Items that will not be reclassified to surplus or deficit in future periods</t>
  </si>
  <si>
    <t>Net asset revaluation gain/(loss)</t>
  </si>
  <si>
    <t>AASB 101.82A</t>
  </si>
  <si>
    <t>Share of other comprehensive income of associates and joint ventures</t>
  </si>
  <si>
    <t>Items that may be reclassified to surplus or deficit in future periods</t>
  </si>
  <si>
    <t>&lt;&lt;detail as appropriate&gt;&gt;</t>
  </si>
  <si>
    <t>AASB 101.81A(b)</t>
  </si>
  <si>
    <t>Total other comprehensive income</t>
  </si>
  <si>
    <t>AASB 101.81A(c)</t>
  </si>
  <si>
    <t>Total comprehensive result</t>
  </si>
  <si>
    <t>G 12</t>
  </si>
  <si>
    <t>Guidance on treatment of prior period error</t>
  </si>
  <si>
    <t>The above comprehensive income statement should be read in conjunction with the accompanying notes.</t>
  </si>
  <si>
    <t>AASB 101.10(a)</t>
  </si>
  <si>
    <t>G 13</t>
  </si>
  <si>
    <t>AASB 101.55</t>
  </si>
  <si>
    <t>Assets</t>
  </si>
  <si>
    <t>Current assets</t>
  </si>
  <si>
    <t>AASB 101.54(i)</t>
  </si>
  <si>
    <t>Cash and cash equivalents</t>
  </si>
  <si>
    <t>AASB 101.54(h)</t>
  </si>
  <si>
    <t>Trade and other receivables</t>
  </si>
  <si>
    <t>AASB 101.54(d)</t>
  </si>
  <si>
    <t>Other financial assets</t>
  </si>
  <si>
    <t>AASB 101.54(g)</t>
  </si>
  <si>
    <t>Inventories</t>
  </si>
  <si>
    <t>Prepayments</t>
  </si>
  <si>
    <t>AASB 101.54(j)</t>
  </si>
  <si>
    <t>G 14</t>
  </si>
  <si>
    <t>Non-current assets classified as held for sale</t>
  </si>
  <si>
    <t>AASB 15.105</t>
  </si>
  <si>
    <t>Contract assets</t>
  </si>
  <si>
    <t>Other assets</t>
  </si>
  <si>
    <t>Total current assets</t>
  </si>
  <si>
    <t>Non-current assets</t>
  </si>
  <si>
    <t>AASB 101.54(e)</t>
  </si>
  <si>
    <t>Investments in associates, joint arrangements and subsidiaries</t>
  </si>
  <si>
    <t>AASB 101.54(a)</t>
  </si>
  <si>
    <t xml:space="preserve">Property, infrastructure, plant and equipment </t>
  </si>
  <si>
    <t>AASB 16.47(a), 48</t>
  </si>
  <si>
    <t>Right-of-use assets</t>
  </si>
  <si>
    <t>AASB 101.54(b)</t>
  </si>
  <si>
    <t>Investment property</t>
  </si>
  <si>
    <t>AASB 101.54(c)</t>
  </si>
  <si>
    <t>Intangible assets</t>
  </si>
  <si>
    <t>Total non-current assets</t>
  </si>
  <si>
    <t>Total assets</t>
  </si>
  <si>
    <t>Liabilities</t>
  </si>
  <si>
    <t>Current liabilities</t>
  </si>
  <si>
    <t>AASB 101.54(k)</t>
  </si>
  <si>
    <t>Trade and other payables</t>
  </si>
  <si>
    <t>AASB 101.54(m)</t>
  </si>
  <si>
    <t>G 15</t>
  </si>
  <si>
    <t>Trust funds and deposits</t>
  </si>
  <si>
    <t>AASB 15.105 ,109 / AASB 1058</t>
  </si>
  <si>
    <t>Contract and other liabilities</t>
  </si>
  <si>
    <t>AASB 101.54(l)</t>
  </si>
  <si>
    <t>Provisions</t>
  </si>
  <si>
    <t>Interest-bearing liabilities</t>
  </si>
  <si>
    <t>AASB 16.47(b)</t>
  </si>
  <si>
    <t>Lease liabilities</t>
  </si>
  <si>
    <t>Total current liabilities</t>
  </si>
  <si>
    <t>Non-current liabilities</t>
  </si>
  <si>
    <t>Total non-current liabilities</t>
  </si>
  <si>
    <t>Total liabilities</t>
  </si>
  <si>
    <t>Net assets</t>
  </si>
  <si>
    <t>AASB 101.54(r)</t>
  </si>
  <si>
    <t>Equity</t>
  </si>
  <si>
    <t>Accumulated surplus</t>
  </si>
  <si>
    <t>Reserves</t>
  </si>
  <si>
    <t>Total Equity</t>
  </si>
  <si>
    <t>explanations, discontinuing operations, summarised.</t>
  </si>
  <si>
    <t>The above balance sheet should be read in conjunction with the accompanying notes.</t>
  </si>
  <si>
    <t>AASB 101.10(c)</t>
  </si>
  <si>
    <t>G 16</t>
  </si>
  <si>
    <t>Accumulated</t>
  </si>
  <si>
    <t>Revaluation</t>
  </si>
  <si>
    <t>Other</t>
  </si>
  <si>
    <t>Total</t>
  </si>
  <si>
    <t>Surplus</t>
  </si>
  <si>
    <t>Reserve</t>
  </si>
  <si>
    <t>AASB 101.106</t>
  </si>
  <si>
    <t>Balance at beginning of the financial year</t>
  </si>
  <si>
    <t xml:space="preserve">Transfers to other reserves </t>
  </si>
  <si>
    <t>Transfers from other reserves</t>
  </si>
  <si>
    <t>Balance at end of the financial year</t>
  </si>
  <si>
    <t>The above statement of changes in equity should be read in conjunction with the accompanying notes.</t>
  </si>
  <si>
    <t>AASB 101.10(d)</t>
  </si>
  <si>
    <t>G 17</t>
  </si>
  <si>
    <t>Inflows/</t>
  </si>
  <si>
    <t>(Outflows)</t>
  </si>
  <si>
    <t>AASB 107.10</t>
  </si>
  <si>
    <t>Cash flows from operating activities</t>
  </si>
  <si>
    <t>G 18</t>
  </si>
  <si>
    <t>AASB 107.31</t>
  </si>
  <si>
    <t>Interest received</t>
  </si>
  <si>
    <t>Dividends received</t>
  </si>
  <si>
    <t>G 19</t>
  </si>
  <si>
    <t>Trust funds and deposits taken</t>
  </si>
  <si>
    <t xml:space="preserve">Other receipts  </t>
  </si>
  <si>
    <t>Interpretation 1031.11</t>
  </si>
  <si>
    <t>Net GST refund/payment</t>
  </si>
  <si>
    <t>AASB 107.14(d)</t>
  </si>
  <si>
    <t>AASB 107.14(c)</t>
  </si>
  <si>
    <t>AASB 16.50(c)</t>
  </si>
  <si>
    <t>Short-term, low value and variable lease payments</t>
  </si>
  <si>
    <t>7(b)</t>
  </si>
  <si>
    <t>Trust funds and deposits repaid</t>
  </si>
  <si>
    <t>Other payments</t>
  </si>
  <si>
    <t xml:space="preserve">Net cash provided by/(used in) operating activities </t>
  </si>
  <si>
    <t>Cash flows from investing activities</t>
  </si>
  <si>
    <t>AASB 107.16(a)</t>
  </si>
  <si>
    <t>G 20</t>
  </si>
  <si>
    <t>Payments for property, infrastructure, plant and equipment</t>
  </si>
  <si>
    <t>AASB 107.16(b)</t>
  </si>
  <si>
    <t>Proceeds from sale of property, infrastructure, plant and equipment</t>
  </si>
  <si>
    <t>AASB 107.16(c)</t>
  </si>
  <si>
    <t>Payments for investments</t>
  </si>
  <si>
    <t>AASB 107.16(d)</t>
  </si>
  <si>
    <t>Proceeds from sale of investments</t>
  </si>
  <si>
    <t>AASB 107.16(e)</t>
  </si>
  <si>
    <t>Loans and advances made</t>
  </si>
  <si>
    <t>AASB 107.16(f)</t>
  </si>
  <si>
    <t>Payments of loans and advances</t>
  </si>
  <si>
    <t>Net cash provided by/(used in) investing activities</t>
  </si>
  <si>
    <t xml:space="preserve">Cash flows from financing activities     </t>
  </si>
  <si>
    <t>Finance costs</t>
  </si>
  <si>
    <t>AASB 107.17(c)</t>
  </si>
  <si>
    <t>Proceeds from borrowings</t>
  </si>
  <si>
    <t>AASB 107.17(d)</t>
  </si>
  <si>
    <t>Repayment of borrowings</t>
  </si>
  <si>
    <t>AASB 16.50(b)</t>
  </si>
  <si>
    <t>Interest paid - lease liability</t>
  </si>
  <si>
    <t>AASB 16.50(a)</t>
  </si>
  <si>
    <t>Repayment of lease liabilities</t>
  </si>
  <si>
    <t>Net cash provided by/(used in) financing activities</t>
  </si>
  <si>
    <t>Net increase (decrease) in cash and cash equivalents</t>
  </si>
  <si>
    <t>Cash and cash equivalents at the beginning of the financial year</t>
  </si>
  <si>
    <t xml:space="preserve">Cash and cash equivalents at the end of the financial year     </t>
  </si>
  <si>
    <t>Financing arrangements</t>
  </si>
  <si>
    <t>The above statement of cash flows should be read in conjunction with the accompanying notes.</t>
  </si>
  <si>
    <t>Regulation 14(1)(a) - Local Government (Planning and Reporting) Regulations 2020</t>
  </si>
  <si>
    <t>G 21</t>
  </si>
  <si>
    <t>G 22</t>
  </si>
  <si>
    <t>Property</t>
  </si>
  <si>
    <t>Land</t>
  </si>
  <si>
    <t>Land improvements</t>
  </si>
  <si>
    <t>Total land</t>
  </si>
  <si>
    <t>Buildings</t>
  </si>
  <si>
    <t>Heritage buildings</t>
  </si>
  <si>
    <t>Building improvements</t>
  </si>
  <si>
    <t>Leasehold improvements</t>
  </si>
  <si>
    <t>Total buildings</t>
  </si>
  <si>
    <t>Total property</t>
  </si>
  <si>
    <t>Plant and equipment</t>
  </si>
  <si>
    <t>Heritage plant and equipment</t>
  </si>
  <si>
    <t>Plant, machinery and equipment</t>
  </si>
  <si>
    <t>Fixtures, fittings and furniture</t>
  </si>
  <si>
    <t>Computers and telecommunications</t>
  </si>
  <si>
    <t>Library books</t>
  </si>
  <si>
    <t>Total plant and equipment</t>
  </si>
  <si>
    <t>Infrastructure</t>
  </si>
  <si>
    <t>Roads</t>
  </si>
  <si>
    <t>Bridges</t>
  </si>
  <si>
    <t>Footpaths and cycleways</t>
  </si>
  <si>
    <t>Drainage</t>
  </si>
  <si>
    <t>Recreational, leisure and community facilities</t>
  </si>
  <si>
    <t>Waste management</t>
  </si>
  <si>
    <t>Parks, open space and streetscapes</t>
  </si>
  <si>
    <t>Aerodromes</t>
  </si>
  <si>
    <t>Off street car parks</t>
  </si>
  <si>
    <t>Other infrastructure</t>
  </si>
  <si>
    <t>Total infrastructure</t>
  </si>
  <si>
    <t>Total capital works expenditure</t>
  </si>
  <si>
    <t>Represented by:</t>
  </si>
  <si>
    <t>New asset expenditure</t>
  </si>
  <si>
    <t>Asset renewal expenditure</t>
  </si>
  <si>
    <t>Asset expansion expenditure</t>
  </si>
  <si>
    <t>Asset upgrade expenditure</t>
  </si>
  <si>
    <t>The above statement of capital works should be read in conjunction with the accompanying notes.</t>
  </si>
  <si>
    <t>Notes to the Financial Report</t>
  </si>
  <si>
    <t>Note 1 OVERVIEW</t>
  </si>
  <si>
    <t>G 23</t>
  </si>
  <si>
    <t>Introduction</t>
  </si>
  <si>
    <t>AASB 101.51(a)</t>
  </si>
  <si>
    <t>G 24</t>
  </si>
  <si>
    <t xml:space="preserve">The &lt;Entity Name&gt; was established by an Order of the Governor in Council on &lt;date&gt; and is a body corporate.  
The Council's main office  is located at &lt;address&gt;.  </t>
  </si>
  <si>
    <t xml:space="preserve">Statement of compliance </t>
  </si>
  <si>
    <t>AASB 1054.7</t>
  </si>
  <si>
    <r>
      <t xml:space="preserve">These financial statements are a general purpose financial report that consists of a Comprehensive  Income Statement, Balance Sheet, Statement of Changes in Equity, Statement of Cash Flows, Statement of Capital Works and Notes accompanying these financial statements. The general purpose financial report complies with the Australian Accounting Standards (AAS), other authoritative pronouncements of the Australian Accounting Standards Board, the </t>
    </r>
    <r>
      <rPr>
        <i/>
        <sz val="9"/>
        <rFont val="Arial"/>
        <family val="2"/>
      </rPr>
      <t>Local Government Act 2020</t>
    </r>
    <r>
      <rPr>
        <sz val="9"/>
        <rFont val="Arial"/>
        <family val="2"/>
      </rPr>
      <t xml:space="preserve">, and the </t>
    </r>
    <r>
      <rPr>
        <i/>
        <sz val="9"/>
        <rFont val="Arial"/>
        <family val="2"/>
      </rPr>
      <t>Local Government (Planning and Reporting) Regulations 2020</t>
    </r>
    <r>
      <rPr>
        <sz val="9"/>
        <rFont val="Arial"/>
        <family val="2"/>
      </rPr>
      <t xml:space="preserve">. </t>
    </r>
  </si>
  <si>
    <t>AASB 101.Aus16.3</t>
  </si>
  <si>
    <t>The Council is a not-for-profit entity and therefore applies the additional AUS paragraphs applicable to a not-for-profit entity under the Australian Accounting Standards.</t>
  </si>
  <si>
    <t>AASB 101.10(e)</t>
  </si>
  <si>
    <t>Accounting policy information</t>
  </si>
  <si>
    <t>1.1 Basis of accounting</t>
  </si>
  <si>
    <t>AASB 101.17</t>
  </si>
  <si>
    <t>Accounting policies are selected and applied in a manner which ensures that the resulting financial information satisfies the concepts of relevance and reliability, thereby ensuring that the substance of the underlying transactions or other events is reported. Specific accounting policies applied are disclosed in sections where the related balance or financial statement matter is disclosed.</t>
  </si>
  <si>
    <t xml:space="preserve">The accrual basis of accounting has been used in the preparation of these financial statements, except for the cash flow information, whereby assets, liabilities, equity, income and expenses are recognised in the reporting period to which they relate, regardless of when cash is received or paid. </t>
  </si>
  <si>
    <t>The financial statements are based on the historical cost convention unless a different measurement basis is specifically disclosed in the notes to the financial statements.</t>
  </si>
  <si>
    <t>AASB 101.51(d)(e)</t>
  </si>
  <si>
    <t>The financial statements have been prepared on a going concern basis. The financial statements are in Australian dollars. The amounts presented in the financial statements have been rounded to the nearest thousand dollars unless otherwise specified. Minor discrepancies in tables between totals and the sum of components are due to rounding.</t>
  </si>
  <si>
    <t>Judgements, estimates and assumptions are required to be made about the carrying values of assets and liabilities that are not readily apparent from other sources.  The estimates and associated judgements are  based on professional judgement derived from historical experience and various other factors that are believed to be reasonable under the circumstances.  Actual results may differ from these estimates.</t>
  </si>
  <si>
    <t xml:space="preserve">Revisions to accounting estimates are recognised in the period in which the estimate is revised and also in future periods that are affected by the revision.  Judgements and assumptions made by management in the application of AAS's that have significant effects on the financial statements and estimates relate to:
 - the fair value of land, buildings, infrastructure, plant and equipment (refer to Note 6.2)
 - the determination of depreciation for buildings, infrastructure, plant and equipment (refer to Note 6.2)
 - the determination of employee provisions (refer to Note 5.5)
 - the determination of landfill provisions (refer to Note 5.5)
 - the determination of whether performance obligations are sufficiently specific so as to determine whether an arrangement is within the scope of AASB 15 Revenue from Contracts with Customers or AASB 1058 Income of Not-for-Profit Entities (refer to Note 3)
 - the determination, in accordance with AASB 16 Leases, of the lease term, the estimation of the discount rate when not implicit in the lease and whether an arrangement is in substance short-term or low value (refer to Note 5.8)
 - whether or not AASB 1059 Service Concession Arrangements: Grantors is applicable
 - other areas requiring judgements
</t>
  </si>
  <si>
    <t xml:space="preserve">Unless otherwise stated, all accounting policies are consistent with those applied in the prior year.  Where appropriate, comparative figures have been amended to accord with current presentation, and disclosure has been made of any material changes to comparatives. </t>
  </si>
  <si>
    <t>AASB Interpretation 1031.6,7,8</t>
  </si>
  <si>
    <t>Goods and Services Tax (GST)</t>
  </si>
  <si>
    <t xml:space="preserve">Income and expenses are recognised net of the amount of associated GST. Receivables and payables are stated inclusive of the amount of GST receivable or payable. The net amount of GST recoverable from, or payable to, the taxation authority is included with other receivables or payables in the balance sheet.
</t>
  </si>
  <si>
    <t>G 25</t>
  </si>
  <si>
    <t>Note 2 ANALYSIS OF OUR RESULTS</t>
  </si>
  <si>
    <t>G 26</t>
  </si>
  <si>
    <t>2.1 Performance against budget</t>
  </si>
  <si>
    <r>
      <t xml:space="preserve">The performance against budget notes compare Council’s financial plan, expressed through its annual budget, with actual performance. The </t>
    </r>
    <r>
      <rPr>
        <i/>
        <sz val="9"/>
        <rFont val="Arial"/>
        <family val="2"/>
      </rPr>
      <t>Local Government (Planning and Reporting) Regulations 2020</t>
    </r>
    <r>
      <rPr>
        <sz val="9"/>
        <rFont val="Arial"/>
        <family val="2"/>
      </rPr>
      <t xml:space="preserve"> requires explanation of any material variances. Council has adopted a materiality threshold of the lower of  XX percent or $xx where further explanation is warranted. Explanations have not been provided for variations below the materiality threshold unless the variance is considered to be material because of its nature.</t>
    </r>
  </si>
  <si>
    <r>
      <t xml:space="preserve">These notes are prepared to meet the requirements of the </t>
    </r>
    <r>
      <rPr>
        <i/>
        <sz val="9"/>
        <rFont val="Arial"/>
        <family val="2"/>
      </rPr>
      <t>Local Government Act 2020</t>
    </r>
    <r>
      <rPr>
        <sz val="9"/>
        <rFont val="Arial"/>
        <family val="2"/>
      </rPr>
      <t xml:space="preserve"> and the </t>
    </r>
    <r>
      <rPr>
        <i/>
        <sz val="9"/>
        <rFont val="Arial"/>
        <family val="2"/>
      </rPr>
      <t>Local Government (Planning and Reporting) Regulations 2020</t>
    </r>
    <r>
      <rPr>
        <sz val="9"/>
        <rFont val="Arial"/>
        <family val="2"/>
      </rPr>
      <t xml:space="preserve">.
</t>
    </r>
  </si>
  <si>
    <t>Regulation 14(1)(e) - Local Government (Planning and Reporting) Regulations 2020</t>
  </si>
  <si>
    <t>2.1.1 Income / Revenue and expenditure</t>
  </si>
  <si>
    <t>Budget</t>
  </si>
  <si>
    <t>Actual</t>
  </si>
  <si>
    <t>Variance</t>
  </si>
  <si>
    <t>%</t>
  </si>
  <si>
    <t>Ref</t>
  </si>
  <si>
    <t>Net gain/(loss) on disposal of property, infrastructure, plant and equipment</t>
  </si>
  <si>
    <t xml:space="preserve">Share of net profits/(losses) of associates and joint ventures </t>
  </si>
  <si>
    <t xml:space="preserve">Amortisation - intangible assets </t>
  </si>
  <si>
    <t>Depreciation - right of use assets</t>
  </si>
  <si>
    <t>Regulation 14(1)(f) - Local Government (Planning and Reporting) Regulations 2020</t>
  </si>
  <si>
    <t>G 27</t>
  </si>
  <si>
    <t>(i) Explanation of material variations</t>
  </si>
  <si>
    <t>Regulation 14(1)(g) - Local Government (Planning and Reporting) Regulations 2020</t>
  </si>
  <si>
    <t>G 28</t>
  </si>
  <si>
    <t>2.1.2 Capital works</t>
  </si>
  <si>
    <t>Regulation 14(1)(h) - Local Government (Planning and Reporting) Regulations 2020</t>
  </si>
  <si>
    <t>G 29</t>
  </si>
  <si>
    <t>Variance Ref</t>
  </si>
  <si>
    <t>Item</t>
  </si>
  <si>
    <t>Explanation</t>
  </si>
  <si>
    <t>xxxxxxx</t>
  </si>
  <si>
    <t>x</t>
  </si>
  <si>
    <t>AASB 1052.11-14</t>
  </si>
  <si>
    <t>G 30</t>
  </si>
  <si>
    <t xml:space="preserve">2.2 Analysis of Council results by program </t>
  </si>
  <si>
    <t xml:space="preserve">Council delivers its functions and activities through the following programs.  </t>
  </si>
  <si>
    <t>2.2.1 Finance and Strategy</t>
  </si>
  <si>
    <t xml:space="preserve">Finance and strategy provides efficient, effective and proactive support services across council to enable the delivery of policy commitments, council vision and mission. The provision of these services includes finance services, digital information and technology, property and procurement, strategy and program delivery and program integration and development. </t>
  </si>
  <si>
    <t xml:space="preserve">Planning and Development </t>
  </si>
  <si>
    <t xml:space="preserve">The planning services area includes the assessment of city development, health and local laws, planning strategy and urban growth. </t>
  </si>
  <si>
    <t xml:space="preserve">Community Life </t>
  </si>
  <si>
    <t xml:space="preserve">Community life provides high quality community focused programs, service delivery and communication to residents. Community life is comprised of community care, connected communities, family services, health communities, leisure and recreational services and social planning and investment. </t>
  </si>
  <si>
    <t xml:space="preserve">City Services </t>
  </si>
  <si>
    <t xml:space="preserve">City services is responsible for constructing new infrastructure and maintaining existing infrastructure across a very diverse range of assets that underpin the wellbeing of the community. These assets include capital works engineering services, environment and waste, city works, parks and gardens, emergency management and municipal resources. </t>
  </si>
  <si>
    <t xml:space="preserve">Investment and Attraction </t>
  </si>
  <si>
    <t xml:space="preserve">Investment and attraction supports local festivals and events and advocates on behalf of the community for major events, tourism and cultural opportunities. Investment and attraction is responsible for arts and culture, economic development and events and tourism. </t>
  </si>
  <si>
    <t xml:space="preserve">People and Organisation Development </t>
  </si>
  <si>
    <t xml:space="preserve">People and organisation development provides efficient and effective services to meet the growing needs of the community. This is underpinned by both customer commitments and customer service strategies. People and organisational development is responsible for business improvement and customer service. Customer service is dedicated to the health, safety and amenity of the community. </t>
  </si>
  <si>
    <t>Governance and Legal Services</t>
  </si>
  <si>
    <t xml:space="preserve">Governance and legal services provides effective governance oversight of the organisation. Human resource management provides support to the organisation and ensures councils customer focus includes communication and community engagement processes. Service areas include governance and legal services, enterprise risk and legal services. </t>
  </si>
  <si>
    <t>2.2.2 Summary of income / revenue, expenses, assets and capital expenses by program</t>
  </si>
  <si>
    <t>Surplus/
(Deficit)</t>
  </si>
  <si>
    <t>Grants included in income / revenue</t>
  </si>
  <si>
    <t>Finance and Strategy</t>
  </si>
  <si>
    <t>Planning and Development</t>
  </si>
  <si>
    <t>Community Life</t>
  </si>
  <si>
    <t>City Services</t>
  </si>
  <si>
    <t>Investment and Attraction</t>
  </si>
  <si>
    <t xml:space="preserve">Governance and Legal Services </t>
  </si>
  <si>
    <t>Unattributed</t>
  </si>
  <si>
    <t>Note 3 FUNDING FOR THE DELIVERY OF OUR SERVICES</t>
  </si>
  <si>
    <t>AASB 1058.1(a) and 2</t>
  </si>
  <si>
    <t>G 31</t>
  </si>
  <si>
    <t>3.1 Rates and charges</t>
  </si>
  <si>
    <t xml:space="preserve">Council uses &lt;insert appropriate valuation basis&gt; as the basis of valuation of all properties within the municipal district.  The &lt;valuation base&gt; of a property is its &lt;insert brief explanation of the valuation base&gt;. </t>
  </si>
  <si>
    <t xml:space="preserve">The valuation base used to calculate general rates for 2024/25 was $&lt;&gt; .&lt;&gt;million (2023/24 $&lt;&gt;.&lt;&gt; million). </t>
  </si>
  <si>
    <r>
      <rPr>
        <i/>
        <sz val="8"/>
        <rFont val="Arial"/>
        <family val="2"/>
      </rPr>
      <t>Local Government Act 1989</t>
    </r>
    <r>
      <rPr>
        <sz val="8"/>
        <rFont val="Arial"/>
        <family val="2"/>
      </rPr>
      <t xml:space="preserve"> s.158</t>
    </r>
  </si>
  <si>
    <t>General rates</t>
  </si>
  <si>
    <r>
      <rPr>
        <i/>
        <sz val="8"/>
        <rFont val="Arial"/>
        <family val="2"/>
      </rPr>
      <t>Local Government Act 1989</t>
    </r>
    <r>
      <rPr>
        <sz val="8"/>
        <rFont val="Arial"/>
        <family val="2"/>
      </rPr>
      <t xml:space="preserve"> s.159</t>
    </r>
  </si>
  <si>
    <t>Municipal charge</t>
  </si>
  <si>
    <r>
      <rPr>
        <i/>
        <sz val="8"/>
        <rFont val="Arial"/>
        <family val="2"/>
      </rPr>
      <t>Local Government Act 1989</t>
    </r>
    <r>
      <rPr>
        <sz val="8"/>
        <rFont val="Arial"/>
        <family val="2"/>
      </rPr>
      <t xml:space="preserve"> s.162</t>
    </r>
  </si>
  <si>
    <t>Service rates and charges</t>
  </si>
  <si>
    <r>
      <rPr>
        <i/>
        <sz val="8"/>
        <rFont val="Arial"/>
        <family val="2"/>
      </rPr>
      <t>Local Government Act 1989</t>
    </r>
    <r>
      <rPr>
        <sz val="8"/>
        <rFont val="Arial"/>
        <family val="2"/>
      </rPr>
      <t xml:space="preserve"> s.163</t>
    </r>
  </si>
  <si>
    <t>Special rates and charges</t>
  </si>
  <si>
    <t>Supplementary rates and rate adjustments</t>
  </si>
  <si>
    <r>
      <rPr>
        <i/>
        <sz val="8"/>
        <rFont val="Arial"/>
        <family val="2"/>
      </rPr>
      <t>Local Government Act 1989</t>
    </r>
    <r>
      <rPr>
        <sz val="8"/>
        <rFont val="Arial"/>
        <family val="2"/>
      </rPr>
      <t xml:space="preserve"> s.172</t>
    </r>
  </si>
  <si>
    <t>Interest on rates and charges</t>
  </si>
  <si>
    <t>Revenue in lieu of rates</t>
  </si>
  <si>
    <t>Total rates and charges</t>
  </si>
  <si>
    <t>The date of the general revaluation of land for rating purposes within the municipal district was 1 January 2024 and the valuation was first applied in the rating year commencing 1 July 2024.</t>
  </si>
  <si>
    <t>Annual rates and charges are recognised as income when Council issues annual rates notices.  Supplementary rates are recognised when a valuation and reassessment is completed and a supplementary rates notice issued.</t>
  </si>
  <si>
    <t>G 32</t>
  </si>
  <si>
    <t>3.2 Statutory fees and fines</t>
  </si>
  <si>
    <t>Infringements and costs</t>
  </si>
  <si>
    <t>Court recoveries</t>
  </si>
  <si>
    <t>Town planning fees</t>
  </si>
  <si>
    <t>Land information certificates</t>
  </si>
  <si>
    <t>Permits</t>
  </si>
  <si>
    <t>Total statutory fees and fines</t>
  </si>
  <si>
    <t>Statutory fees and fines (including parking fees and fines) are recognised as income when the service has been provided, the payment is received, or when the penalty has been applied, whichever first occurs.</t>
  </si>
  <si>
    <t>G 33</t>
  </si>
  <si>
    <t>3.3 User fees</t>
  </si>
  <si>
    <t>G 34</t>
  </si>
  <si>
    <t>Aged and health services</t>
  </si>
  <si>
    <t>Leisure centre and recreation</t>
  </si>
  <si>
    <t>Child care/children's programs</t>
  </si>
  <si>
    <t>Parking</t>
  </si>
  <si>
    <t>Registration and other permits</t>
  </si>
  <si>
    <t>Building services</t>
  </si>
  <si>
    <t>Waste management services</t>
  </si>
  <si>
    <t>Other fees and charges</t>
  </si>
  <si>
    <t>Total user fees</t>
  </si>
  <si>
    <t>User fees by timing of revenue recognition</t>
  </si>
  <si>
    <t>User fees recognised over time</t>
  </si>
  <si>
    <t>User fees recognised at a point in time</t>
  </si>
  <si>
    <t>AASB 15.119(a)</t>
  </si>
  <si>
    <t>User fees are recognised as revenue at a point in time, or over time, when (or as) the performance obligation is satisfied.  Recognition is based on the underlying contractual terms.</t>
  </si>
  <si>
    <t>G 35</t>
  </si>
  <si>
    <t>3.4 Funding from other levels of government</t>
  </si>
  <si>
    <t>Grants were received in respect of the following:</t>
  </si>
  <si>
    <t>Summary of grants</t>
  </si>
  <si>
    <t>Commonwealth funded grants</t>
  </si>
  <si>
    <t>State funded grants</t>
  </si>
  <si>
    <t>Total grants received</t>
  </si>
  <si>
    <t>Regulation 14(1)(c) - Local Government (Planning and Reporting) Reguluations 2020</t>
  </si>
  <si>
    <t>(a) Operating Grants</t>
  </si>
  <si>
    <t>Recurrent - Commonwealth Government</t>
  </si>
  <si>
    <t>Financial Assistance Grants</t>
  </si>
  <si>
    <t>Family day care</t>
  </si>
  <si>
    <t>General home care</t>
  </si>
  <si>
    <t>Add additional grants grouped by type as appropriate</t>
  </si>
  <si>
    <t>Recurrent - State Government</t>
  </si>
  <si>
    <t>Primary care partnerships</t>
  </si>
  <si>
    <t>Aged care</t>
  </si>
  <si>
    <t>School crossing supervisors</t>
  </si>
  <si>
    <t>Libraries</t>
  </si>
  <si>
    <t>Maternal and child health</t>
  </si>
  <si>
    <t>Recreation</t>
  </si>
  <si>
    <t>Community safety</t>
  </si>
  <si>
    <t>Total recurrent operating grants</t>
  </si>
  <si>
    <t>Non-recurrent - Commonwealth Government</t>
  </si>
  <si>
    <t>Drainage maintenance</t>
  </si>
  <si>
    <t>Environmental planning</t>
  </si>
  <si>
    <t>Non-recurrent - State Government</t>
  </si>
  <si>
    <t>Community health</t>
  </si>
  <si>
    <t>Family and children</t>
  </si>
  <si>
    <t>Total non-recurrent operating grants</t>
  </si>
  <si>
    <t>Total operating grants</t>
  </si>
  <si>
    <t>(b) Capital Grants</t>
  </si>
  <si>
    <t>Roads to recovery</t>
  </si>
  <si>
    <t>Total recurrent capital grants</t>
  </si>
  <si>
    <t>Total non-recurrent capital grants</t>
  </si>
  <si>
    <t>Total capital grants</t>
  </si>
  <si>
    <t>(c) Recognition of grant income</t>
  </si>
  <si>
    <r>
      <t xml:space="preserve">Before recognising funding from government grants as revenue the Council assesses whether there is a contract that is enforceable and has sufficiently specific performance obligations in accordance with </t>
    </r>
    <r>
      <rPr>
        <i/>
        <sz val="9"/>
        <rFont val="Arial"/>
        <family val="2"/>
      </rPr>
      <t>AASB 15 Revenue from Contracts with Customers</t>
    </r>
    <r>
      <rPr>
        <sz val="9"/>
        <rFont val="Arial"/>
        <family val="2"/>
      </rPr>
      <t xml:space="preserve">. When both these conditions are satisfied, the Council:
- identifies each performance obligation relating to revenue under the contract/agreement
- determines the transaction price
- recognises a contract liability for its obligations under the agreement
- recognises revenue as it satisfies its performance obligations, at the point in time or over time when services are rendered.
Where the contract is not enforceable and/or does not have sufficiently specific performance obligations, the Council applies </t>
    </r>
    <r>
      <rPr>
        <i/>
        <sz val="9"/>
        <rFont val="Arial"/>
        <family val="2"/>
      </rPr>
      <t>AASB 1058 Income of Not-for-Profit Entities</t>
    </r>
    <r>
      <rPr>
        <sz val="9"/>
        <rFont val="Arial"/>
        <family val="2"/>
      </rPr>
      <t xml:space="preserve">. </t>
    </r>
  </si>
  <si>
    <t>Grant revenue with sufficiently specific performance obligations is recognised over time as the performance obligations specified in the underlying agreement are met. Where performance obligations are not sufficiently specific, grants are recognised on the earlier of receipt or when an unconditional right to receipt has been established.  Grants relating to capital projects are generally recognised progressively as the capital project is completed.  The following table provides a summary of the accounting framework under which grants are recognised.</t>
  </si>
  <si>
    <r>
      <t xml:space="preserve">Income recognised under AASB 1058 </t>
    </r>
    <r>
      <rPr>
        <b/>
        <i/>
        <sz val="9"/>
        <rFont val="Arial"/>
        <family val="2"/>
      </rPr>
      <t>Income of Not-for-Profit Entities</t>
    </r>
  </si>
  <si>
    <t xml:space="preserve">General purpose </t>
  </si>
  <si>
    <t>Specific purpose grants to acquire non-financial assets</t>
  </si>
  <si>
    <t xml:space="preserve">Other specific purpose grants </t>
  </si>
  <si>
    <r>
      <t xml:space="preserve">Revenue recognised under AASB 15 </t>
    </r>
    <r>
      <rPr>
        <b/>
        <i/>
        <sz val="9"/>
        <rFont val="Arial"/>
        <family val="2"/>
      </rPr>
      <t>Revenue from Contracts with Customers</t>
    </r>
  </si>
  <si>
    <t>Specific purpose grants</t>
  </si>
  <si>
    <t>G 36</t>
  </si>
  <si>
    <t>(d) Unspent grants received on condition that they be spent in a specific manner</t>
  </si>
  <si>
    <t>Operating</t>
  </si>
  <si>
    <t>Balance at start of year</t>
  </si>
  <si>
    <t>Received during the financial year and remained unspent at balance date</t>
  </si>
  <si>
    <t>Received in prior years and spent during the financial year</t>
  </si>
  <si>
    <t>Balance at year end</t>
  </si>
  <si>
    <t>AASB 1058.31</t>
  </si>
  <si>
    <t>Capital</t>
  </si>
  <si>
    <t>Unspent grants are determined and disclosed on a cash basis.</t>
  </si>
  <si>
    <t>G 37</t>
  </si>
  <si>
    <t>3.5 Contributions</t>
  </si>
  <si>
    <t>Monetary</t>
  </si>
  <si>
    <t>G 38</t>
  </si>
  <si>
    <t xml:space="preserve">Non-monetary </t>
  </si>
  <si>
    <t>Total contributions</t>
  </si>
  <si>
    <t>Contributions of non monetary assets were received in relation to the following asset classes.</t>
  </si>
  <si>
    <t>Total non-monetary contributions</t>
  </si>
  <si>
    <t>G 39</t>
  </si>
  <si>
    <t xml:space="preserve">Monetary and non monetary contributions are recognised as income at their fair value when Council obtains control over the contributed asset.  </t>
  </si>
  <si>
    <t>G 40</t>
  </si>
  <si>
    <t>3.6 Net gain/(loss) on disposal of property, infrastructure, plant and equipment</t>
  </si>
  <si>
    <t>Proceeds of sale</t>
  </si>
  <si>
    <t>Written down value of assets disposed</t>
  </si>
  <si>
    <t>Total net gain/(loss) on disposal of property, infrastructure, plant and equipment</t>
  </si>
  <si>
    <t>The profit or loss on sale of an asset is determined when control of the asset has passed to the buyer.</t>
  </si>
  <si>
    <t>&lt;&lt; Note 3.7 disclosure can be deleted if balance is immaterial &gt;&gt;</t>
  </si>
  <si>
    <t>3.7 Other income</t>
  </si>
  <si>
    <t>Interest</t>
  </si>
  <si>
    <t>Dividends</t>
  </si>
  <si>
    <t>AASB 140.75(f)(i)</t>
  </si>
  <si>
    <t>Investment property rental</t>
  </si>
  <si>
    <t>Other rent</t>
  </si>
  <si>
    <t>Total other income</t>
  </si>
  <si>
    <t>Interest is recognised as it is earned.</t>
  </si>
  <si>
    <t>Other income is measured at the fair value of the consideration received or receivable and is recognised when Council gains control over the right to receive the income.</t>
  </si>
  <si>
    <t>Note 4 THE COST OF DELIVERING SERVICES</t>
  </si>
  <si>
    <t>AASB 101.112</t>
  </si>
  <si>
    <t>G 41</t>
  </si>
  <si>
    <t>4.1 (a) Employee costs</t>
  </si>
  <si>
    <t>Wages and salaries</t>
  </si>
  <si>
    <t>WorkCover</t>
  </si>
  <si>
    <t>Superannuation</t>
  </si>
  <si>
    <t>Fringe benefits tax</t>
  </si>
  <si>
    <t>Total employee costs</t>
  </si>
  <si>
    <t>(b) Superannuation</t>
  </si>
  <si>
    <t>G 42</t>
  </si>
  <si>
    <t>Council made contributions to the following funds:</t>
  </si>
  <si>
    <t>G 43</t>
  </si>
  <si>
    <t>Defined benefit fund</t>
  </si>
  <si>
    <t>Employer contributions to Local Authorities Superannuation Fund (Vision Super)</t>
  </si>
  <si>
    <t>Employer contributions  - other funds</t>
  </si>
  <si>
    <t>Employer contributions payable at reporting date.</t>
  </si>
  <si>
    <t>Accumulation funds</t>
  </si>
  <si>
    <t>Employer contributions -  other funds</t>
  </si>
  <si>
    <t>Contributions made exclude amounts accrued at balance date. Refer to note 9.3 for further information relating to Council's superannuation obligations.</t>
  </si>
  <si>
    <t>G 44</t>
  </si>
  <si>
    <t>4.2 Materials and services</t>
  </si>
  <si>
    <t>&lt;&lt;list major contracts separately or combine with like function&gt;&gt;</t>
  </si>
  <si>
    <t>Building maintenance</t>
  </si>
  <si>
    <t>General maintenance</t>
  </si>
  <si>
    <t>Utilities</t>
  </si>
  <si>
    <t>Office administration</t>
  </si>
  <si>
    <t>Information technology</t>
  </si>
  <si>
    <t>Insurance</t>
  </si>
  <si>
    <t>Consultants</t>
  </si>
  <si>
    <t>Total materials and services</t>
  </si>
  <si>
    <t>Expenses are recognised as they are incurred and reported in the financial year to which they relate.</t>
  </si>
  <si>
    <t>G 45</t>
  </si>
  <si>
    <t xml:space="preserve">4.3 Depreciation </t>
  </si>
  <si>
    <t>Total depreciation</t>
  </si>
  <si>
    <t>Refer to note 5.2( c ), 5.8 and 6.2 for a more detailed breakdown of depreciation and amortisation charges and accounting policy.</t>
  </si>
  <si>
    <t>&lt;&lt; Note 4.4 disclosure can be deleted if balance is immaterial &gt;&gt;</t>
  </si>
  <si>
    <t>4.4 Amortisation - Intangible assets</t>
  </si>
  <si>
    <t>Software</t>
  </si>
  <si>
    <t>Other &lt;detail&gt;</t>
  </si>
  <si>
    <t>Total Amortisation - Intangible assets</t>
  </si>
  <si>
    <t>&lt;&lt; Note 4.5 disclosure can be deleted if balance is immaterial &gt;&gt;</t>
  </si>
  <si>
    <t>4.5 Depreciation - Right of use assets</t>
  </si>
  <si>
    <t>Vehicles</t>
  </si>
  <si>
    <t>Total Depreciation - Right of use assets</t>
  </si>
  <si>
    <t>&lt;&lt; Note 4.6 disclosure can be deleted if balance is immaterial &gt;&gt;</t>
  </si>
  <si>
    <t>G 46</t>
  </si>
  <si>
    <t>4.6 Allowance for impairment losses</t>
  </si>
  <si>
    <t>Parking fine debtors</t>
  </si>
  <si>
    <t>Rates debtors</t>
  </si>
  <si>
    <t>Other debtors</t>
  </si>
  <si>
    <t>Total allowance for impairment losses</t>
  </si>
  <si>
    <t>Movement in allowance for impairment losses in respect of debtors</t>
  </si>
  <si>
    <t>Balance at the beginning of the year</t>
  </si>
  <si>
    <t>New allowances recognised during the year</t>
  </si>
  <si>
    <t>Amounts already allowed for and written off as uncollectible</t>
  </si>
  <si>
    <t>Amounts allowed for but recovered during the year</t>
  </si>
  <si>
    <t>Balance at end of year</t>
  </si>
  <si>
    <t>An allowance for impairment losses in respect of debtors is recognised based on an expected credit loss model.  This model considers both historic and forward looking information in determining the level of impairment.</t>
  </si>
  <si>
    <t>&lt;&lt; Note 4.7 disclosure can be deleted if balance is immaterial &gt;&gt;</t>
  </si>
  <si>
    <t>G 47</t>
  </si>
  <si>
    <t>4.7 Borrowing costs</t>
  </si>
  <si>
    <t>Interest - Borrowings</t>
  </si>
  <si>
    <t>Less capitalised borrowing costs on qualifying assets</t>
  </si>
  <si>
    <t>Total borrowing costs</t>
  </si>
  <si>
    <t>Borrowing costs are recognised as an expense in the period in which they are incurred, except where they are capitalised as part of a qualifying asset constructed by Council.</t>
  </si>
  <si>
    <t>&lt;&lt; Note 4.8 disclosure can be deleted if balance is immaterial &gt;&gt;</t>
  </si>
  <si>
    <t>G 49</t>
  </si>
  <si>
    <t>4.8 Finance Costs - Leases</t>
  </si>
  <si>
    <t>Interest - Lease Liabilities</t>
  </si>
  <si>
    <t>Total finance costs</t>
  </si>
  <si>
    <t>G 50</t>
  </si>
  <si>
    <t>4.9 Other expenses</t>
  </si>
  <si>
    <t>AASB 1054.10</t>
  </si>
  <si>
    <t>G 51</t>
  </si>
  <si>
    <t>Auditors' remuneration - VAGO - audit of the financial statements, performance statement and grant acquittals</t>
  </si>
  <si>
    <t>G 52</t>
  </si>
  <si>
    <t>Auditors' remuneration - Internal Audit</t>
  </si>
  <si>
    <t>G 53</t>
  </si>
  <si>
    <t>Councillors' allowances</t>
  </si>
  <si>
    <t>Assets written-off / impaired</t>
  </si>
  <si>
    <t>Others</t>
  </si>
  <si>
    <t>Total other expenses</t>
  </si>
  <si>
    <t>Note 5 INVESTING IN AND FINANCING OUR OPERATIONS</t>
  </si>
  <si>
    <t>5.1 Financial assets</t>
  </si>
  <si>
    <t>AASB 107.6, AASB 107.7</t>
  </si>
  <si>
    <t>G 54</t>
  </si>
  <si>
    <t>(a) Cash and cash equivalents</t>
  </si>
  <si>
    <t>Cash on hand</t>
  </si>
  <si>
    <t>Cash at bank</t>
  </si>
  <si>
    <t>Term deposits</t>
  </si>
  <si>
    <t>Total cash and cash equivalents</t>
  </si>
  <si>
    <t>AASB 132.11</t>
  </si>
  <si>
    <t>G 56</t>
  </si>
  <si>
    <t>(b) Other financial assets</t>
  </si>
  <si>
    <t>Current</t>
  </si>
  <si>
    <t>Total current other financial assets</t>
  </si>
  <si>
    <t>Non-current</t>
  </si>
  <si>
    <t>Total non-current other financial assets</t>
  </si>
  <si>
    <t>Total other financial assets</t>
  </si>
  <si>
    <t>G 55</t>
  </si>
  <si>
    <t>Cash and cash equivalents include cash on hand, deposits at call, and other highly liquid investments with original maturities of three months or less, net of outstanding bank overdrafts.</t>
  </si>
  <si>
    <t xml:space="preserve">Other financial assets are valued at fair value, at balance date.  Term deposits are measured at original cost. Any unrealised gains and losses on holdings at balance date are recognised as either a revenue or expense.  </t>
  </si>
  <si>
    <t>Other financial assets include term deposits and those with original maturity dates of three to 12 months are classified as current, whilst term deposits with maturity dates greater than 12 months are classified as non-current.</t>
  </si>
  <si>
    <t>AASB 101.78(b)</t>
  </si>
  <si>
    <t>G 57</t>
  </si>
  <si>
    <t>(c) Trade and other receivables</t>
  </si>
  <si>
    <t>Statutory receivables</t>
  </si>
  <si>
    <t>Special rate assessment</t>
  </si>
  <si>
    <t>Infringement debtors</t>
  </si>
  <si>
    <t>Allowance for expected credit loss -  infringements</t>
  </si>
  <si>
    <t>Net GST receivable</t>
  </si>
  <si>
    <t>Non statutory receivables</t>
  </si>
  <si>
    <t>Loans and advances to community organisations</t>
  </si>
  <si>
    <t>Allowance for expected credit loss - other debtors</t>
  </si>
  <si>
    <t>Total current trade and other receivables</t>
  </si>
  <si>
    <t>Special rate scheme</t>
  </si>
  <si>
    <t>Total non-current trade and other receivables</t>
  </si>
  <si>
    <t>Total trade and other receivables</t>
  </si>
  <si>
    <t>Short term receivables are carried at invoice amount. An allowance for expected credit losses is recognised based on past experience and other objective evidence of expected losses. Long term receivables are carried at amortised cost using the effective interest rate method.</t>
  </si>
  <si>
    <t>AASB 7.35N</t>
  </si>
  <si>
    <t>(d) Ageing of Receivables</t>
  </si>
  <si>
    <t>The ageing of the Council's trade and other receivables (excluding statutory receivables) that are not impaired was:</t>
  </si>
  <si>
    <t>Current (not yet due)</t>
  </si>
  <si>
    <t>Past due by up to 30 days</t>
  </si>
  <si>
    <t>Past due between 31 and 180 days</t>
  </si>
  <si>
    <t>Past due between 181 and 365 days</t>
  </si>
  <si>
    <t>Past due by more than 1 year</t>
  </si>
  <si>
    <t>(e) Ageing of individually impaired Receivables</t>
  </si>
  <si>
    <t>At balance date, other debtors representing financial assets with a nominal value of $&lt;&lt;&gt;&gt; (2024: $&lt;&lt;&gt;&gt;) were impaired.  The amount of the allowance raised against these debtors was $&lt;&lt;&gt;&gt; (2024: $&lt;&lt;&gt;&gt;).  They individually have been impaired as a result of their doubtful collection. Many of the long outstanding past due amounts have been lodged with Council's debt collectors or are on payment arrangements.</t>
  </si>
  <si>
    <t>The ageing of receivables that have been individually determined as impaired at reporting date was:</t>
  </si>
  <si>
    <t>Total trade &amp; other receivables</t>
  </si>
  <si>
    <t>(f) Contract assets</t>
  </si>
  <si>
    <t>if applicable</t>
  </si>
  <si>
    <t>Total contract assets</t>
  </si>
  <si>
    <t>Contract assets are recognised when Council has transferred goods or services to the customer but where Council is yet to establish an unconditional right to consideration.</t>
  </si>
  <si>
    <t>&lt;&lt; Note 5.2 disclosure can be deleted if balance is immaterial &gt;&gt;</t>
  </si>
  <si>
    <t>5.2 Non-financial assets</t>
  </si>
  <si>
    <t>G 58</t>
  </si>
  <si>
    <t>(a) Inventories</t>
  </si>
  <si>
    <t>Inventories held for distribution</t>
  </si>
  <si>
    <t>Total inventories</t>
  </si>
  <si>
    <t>Inventories held for distribution are measured at cost, adjusted when applicable for any loss of service potential.  All other inventories, including land held for sale, are measured at the lower of cost and net realisable value. Where inventories are acquired for no cost or nominal consideration, they are measured at current replacement cost at the date of acquisition.</t>
  </si>
  <si>
    <t>(b) Other assets</t>
  </si>
  <si>
    <t>Total other assets</t>
  </si>
  <si>
    <t>G 59</t>
  </si>
  <si>
    <t>(c) Intangible assets</t>
  </si>
  <si>
    <t>G 60</t>
  </si>
  <si>
    <t>Landfill air space</t>
  </si>
  <si>
    <t>&lt;Other as appropriate&gt;</t>
  </si>
  <si>
    <t>Total intangible assets</t>
  </si>
  <si>
    <t>Landfill</t>
  </si>
  <si>
    <t>Gross carrying amount</t>
  </si>
  <si>
    <t>Balance at 1 July 2024</t>
  </si>
  <si>
    <t>Additions from internal developments</t>
  </si>
  <si>
    <t>Other additions</t>
  </si>
  <si>
    <t>Balance at 30 June 2025</t>
  </si>
  <si>
    <t>Accumulated amortisation and impairment</t>
  </si>
  <si>
    <t>Amortisation expense</t>
  </si>
  <si>
    <t>Net book value at 30 June 2024</t>
  </si>
  <si>
    <t>Net book value at 30 June 2025</t>
  </si>
  <si>
    <t>Intangible assets with finite lives are amortised as an expense on a systematic basis over the asset's useful life. Amortisation is generally calculated on a straight line basis, at a rate that allocates the asset value, less any estimated residual value over its estimated useful life. Estimates of the remaining useful lives and amortisation method are reviewed at least annually, and adjustments made where appropriate.</t>
  </si>
  <si>
    <t>5.3 Payables, trust funds and deposits and contract and other liabilities</t>
  </si>
  <si>
    <t>(a) Trade and other payables</t>
  </si>
  <si>
    <t>Non-statutory payables</t>
  </si>
  <si>
    <t>Trade payables</t>
  </si>
  <si>
    <t>Accrued expenses</t>
  </si>
  <si>
    <t>Statutory payables</t>
  </si>
  <si>
    <t>Net GST payable</t>
  </si>
  <si>
    <t>Total current trade and other payables</t>
  </si>
  <si>
    <t>Regulation 14(1)(b) - Local Government (Planning and Reporting) Regulations 2020</t>
  </si>
  <si>
    <t>G 61</t>
  </si>
  <si>
    <t>(b) Trust funds and deposits</t>
  </si>
  <si>
    <t>Refundable deposits</t>
  </si>
  <si>
    <t>Fire services levy</t>
  </si>
  <si>
    <t>Retention amounts</t>
  </si>
  <si>
    <t>Other refundable deposits</t>
  </si>
  <si>
    <t>Total current trust funds and deposits</t>
  </si>
  <si>
    <t>(c) Contract and other liabilities</t>
  </si>
  <si>
    <t>Contract liabilities</t>
  </si>
  <si>
    <t>Grants received in advance - operating</t>
  </si>
  <si>
    <t>Grants received in advance - capital</t>
  </si>
  <si>
    <t xml:space="preserve">Other </t>
  </si>
  <si>
    <t>Total contract liabilities</t>
  </si>
  <si>
    <t>Other liabilities</t>
  </si>
  <si>
    <t>Deferred capital grants</t>
  </si>
  <si>
    <t>Total other liabilities</t>
  </si>
  <si>
    <t>Total contract and other liabilities</t>
  </si>
  <si>
    <r>
      <rPr>
        <i/>
        <sz val="9"/>
        <rFont val="Arial"/>
        <family val="2"/>
      </rPr>
      <t>Trust funds and deposits</t>
    </r>
    <r>
      <rPr>
        <sz val="9"/>
        <rFont val="Arial"/>
        <family val="2"/>
      </rPr>
      <t xml:space="preserve">
Amounts received as deposits and retention amounts controlled by Council are recognised as trust funds until they are returned, transferred in accordance with the purpose of the receipt, or forfeited. Trust funds that are forfeited, resulting in council gaining control of the funds, are to be recognised as revenue at the time of forfeit.</t>
    </r>
  </si>
  <si>
    <r>
      <rPr>
        <i/>
        <sz val="9"/>
        <rFont val="Arial"/>
        <family val="2"/>
      </rPr>
      <t>Contract liabilities</t>
    </r>
    <r>
      <rPr>
        <sz val="9"/>
        <rFont val="Arial"/>
        <family val="2"/>
      </rPr>
      <t xml:space="preserve">
Contract liabilities reflect consideration received in advance from customers in respect of &lt;&lt;insert details to reflect Council situation&gt;&gt;. Contract liabilities are derecognised and recorded as revenue when promised goods and services are transferred to the customer. Refer to Note 3.</t>
    </r>
  </si>
  <si>
    <r>
      <rPr>
        <i/>
        <sz val="9"/>
        <rFont val="Arial"/>
        <family val="2"/>
      </rPr>
      <t>Other liabilities</t>
    </r>
    <r>
      <rPr>
        <sz val="9"/>
        <rFont val="Arial"/>
        <family val="2"/>
      </rPr>
      <t xml:space="preserve">
Grant consideration was received from [insert funding body] to support the construction of [insert details]. Grant consideration is recognised as income following specific guidance under AASB 1058 as the asset is constructed. Income is recognised to the extent of costs incurred-to-date because the costs of construction most closely reflect the stage of completion of [insert asset]. As such, Council has deferred recognition of a portion of the grant consideration received as a liability for outstanding obligations.</t>
    </r>
  </si>
  <si>
    <t>Purpose and nature of items</t>
  </si>
  <si>
    <t>Fire Service Levy - Council is the collection agent for fire services levy on behalf of the State Government.  Council remits amounts received on a &lt;&lt;monthly&gt;&gt; basis.  Amounts disclosed here will be remitted to the state government in line with that process.</t>
  </si>
  <si>
    <t>Retention Amounts - Council has a contractual right to retain certain amounts until a contractor has met certain requirements or a related warrant or defect period has elapsed.  Subject to the satisfactory completion of the contractual obligations, or the elapsing of time, these amounts will be paid to the relevant contractor in line with Council's contractual obligations.</t>
  </si>
  <si>
    <t>G 62</t>
  </si>
  <si>
    <t>5.4 Interest-bearing liabilities</t>
  </si>
  <si>
    <t>Bank overdraft</t>
  </si>
  <si>
    <t>Treasury Corporation of Victoria borrowings - secured</t>
  </si>
  <si>
    <t>Other borrowings - secured</t>
  </si>
  <si>
    <t>Total current interest-bearing liabilities</t>
  </si>
  <si>
    <t>Total non-current interest-bearing liabilities</t>
  </si>
  <si>
    <t>Borrowings are secured  by (insert security details)</t>
  </si>
  <si>
    <t>(a) The maturity profile for Council's borrowings is:</t>
  </si>
  <si>
    <t>Not later than one year</t>
  </si>
  <si>
    <t>Later than one year and not later than five years</t>
  </si>
  <si>
    <t>Later than five years</t>
  </si>
  <si>
    <t>Borrowings are initially measured at fair value, being the cost of the interest bearing liabilities, net of transaction costs. The measurement basis subsequent to initial recognition depends on whether the Council has categorised its interest-bearing liabilities as either financial liabilities designated at fair value through the profit and loss, or financial liabilities at amortised cost. Any difference between the initial recognised amount and the redemption value is recognised in net result over the period of the borrowing using the effective interest method.
The classification depends on the nature and purpose of the interest bearing liabilities. The Council determines the classification of its interest bearing liabilities based on contractual repayment terms at every balance date.</t>
  </si>
  <si>
    <t>AASB 101.69 - 76ZA
&lt;&lt;This Note 5.4 disclosure may not be applicable for all Councils, can be deleted if not applicable. &gt;&gt;</t>
  </si>
  <si>
    <t xml:space="preserve">In classifying borrowings as current or non-current Council considers whether at balance date it has the right  to defer settlement of the liability for at least twelve months after the reporting period. Council's loan arrangements include covenants based on Council's financial performance and position at the end of the reporting period. These covenants are assessed for compliance after the reporting period based on specified financial ratios. </t>
  </si>
  <si>
    <t>AASB 101.78(d)</t>
  </si>
  <si>
    <t>G 63</t>
  </si>
  <si>
    <t>5.5 Provisions</t>
  </si>
  <si>
    <t xml:space="preserve">Employee </t>
  </si>
  <si>
    <t>Landfill restoration</t>
  </si>
  <si>
    <t>$ '000</t>
  </si>
  <si>
    <t>AASB 137.84(a)</t>
  </si>
  <si>
    <t>AASB 137.84(b)</t>
  </si>
  <si>
    <t>Additional provisions</t>
  </si>
  <si>
    <t>AASB 137.84(c)</t>
  </si>
  <si>
    <t>Amounts used</t>
  </si>
  <si>
    <t>AASB 137.84(e)</t>
  </si>
  <si>
    <t>Change in the discounted amount arising because of time and the effect of any change in the discount rate</t>
  </si>
  <si>
    <t>Consider: Effects of change in accounting estimate</t>
  </si>
  <si>
    <t>Balance at the end of the financial year</t>
  </si>
  <si>
    <t>Provisions - current</t>
  </si>
  <si>
    <t>Provisions - non-current</t>
  </si>
  <si>
    <t>(a) Employee provisions</t>
  </si>
  <si>
    <t>Current provisions expected to be wholly settled within 12 months</t>
  </si>
  <si>
    <t>Annual leave</t>
  </si>
  <si>
    <t>Long service leave</t>
  </si>
  <si>
    <t>Current provisions expected to be wholly settled after 12 months</t>
  </si>
  <si>
    <t>Total current employee provisions</t>
  </si>
  <si>
    <t xml:space="preserve">Non-current </t>
  </si>
  <si>
    <t>Total non-current employee provisions</t>
  </si>
  <si>
    <t>Aggregate carrying amount of employee provisions:</t>
  </si>
  <si>
    <t>Total aggregate carrying amount of employee provisions</t>
  </si>
  <si>
    <t>The calculation of employee costs and benefits includes all relevant on-costs and are calculated as follows at reporting date.</t>
  </si>
  <si>
    <t>AASB 137.85(a)</t>
  </si>
  <si>
    <t xml:space="preserve">A liability for annual leave is recognised in the provision for employee benefits as a current liability because the Council does not have an unconditional right to defer settlement of the liability. Liabilities for annual leave are measured at:
- nominal value if the Council expects to wholly settle the liability within 12 months
- present value if the Council does not expect to wholly settle within 12 months.
</t>
  </si>
  <si>
    <t>Liabilities that are not expected to be wholly settled within 12 months of the reporting date are recognised in the provision for employee benefits as current liabilities, measured at the present value of the amounts expected to be paid when the liabilities are settled using the remuneration rate expected to apply at the time of settlement.</t>
  </si>
  <si>
    <t>Liability for long service leave (LSL) is recognised in the provision for employee benefits. Unconditional LSL is disclosed as a current liability as the Council does not have an unconditional right to defer settlement. Unconditional LSL is measured at nominal value if expected to be settled within 12 months or at present value if not expected to be settled within 12 months. Conditional LSL that has been accrued, where an employee is yet to reach a qualifying term of employment, is disclosed as a non-current liability and measured at present value.</t>
  </si>
  <si>
    <t>Key assumptions:</t>
  </si>
  <si>
    <t>- discount rate</t>
  </si>
  <si>
    <t>- index rate</t>
  </si>
  <si>
    <t>G 64</t>
  </si>
  <si>
    <t>(b) Landfill restoration</t>
  </si>
  <si>
    <t>Council is obligated to restore [landfill] site to a particular standard.   The forecast life of the site is based on current estimates of remaining capacity and the forecast rate of infill.  The provision for landfill restoration has been calculated based on the present value of the expected cost of works to be undertaken.  The expected cost of works has been estimated based on current understanding of work required to reinstate the site to a suitable standard. Accordingly, the estimation of the provision required is dependent on the accuracy of the forecast timing of the work, work required and related costs.
Council reviews the landfill restoration provision on an annual basis, including the key assumptions listed below.</t>
  </si>
  <si>
    <t xml:space="preserve">(c) Other provisions </t>
  </si>
  <si>
    <t>G 65</t>
  </si>
  <si>
    <t>5.6 Financing arrangements</t>
  </si>
  <si>
    <t>The Council has the following funding arrangements in place as at &lt;insert date&gt;.</t>
  </si>
  <si>
    <t>Credit card facilities</t>
  </si>
  <si>
    <t>Treasury Corporation of Victoria facilities</t>
  </si>
  <si>
    <t>Other facilities</t>
  </si>
  <si>
    <t>Total facilities</t>
  </si>
  <si>
    <t>Used facilities</t>
  </si>
  <si>
    <t>Unused facilities</t>
  </si>
  <si>
    <t>G 66</t>
  </si>
  <si>
    <t>5.7 Commitments</t>
  </si>
  <si>
    <t>AASB 101.114(c)(iv)(1)</t>
  </si>
  <si>
    <t>G 67</t>
  </si>
  <si>
    <t>The Council has entered into the following commitments. Commitments are not recognised in the Balance Sheet. Commitments are disclosed at their nominal value and presented inclusive of the GST payable.</t>
  </si>
  <si>
    <t>(a) Commitments for expenditure</t>
  </si>
  <si>
    <t>Not later than 1 year</t>
  </si>
  <si>
    <t>Later than 1 year and not later than 2 years</t>
  </si>
  <si>
    <t>Later than 2 years and not later than 5 years</t>
  </si>
  <si>
    <t>Later than 5 years</t>
  </si>
  <si>
    <t>Recycling</t>
  </si>
  <si>
    <t>Garbage collection</t>
  </si>
  <si>
    <t xml:space="preserve">Open space management </t>
  </si>
  <si>
    <t>Consultancies</t>
  </si>
  <si>
    <t>Home care services</t>
  </si>
  <si>
    <t>Cleaning contracts for council buildings</t>
  </si>
  <si>
    <t>Meals for delivery</t>
  </si>
  <si>
    <t>AASB 116.74(c)</t>
  </si>
  <si>
    <t>(b) Operating lease receivables</t>
  </si>
  <si>
    <t>G 68</t>
  </si>
  <si>
    <t>Operating lease receivables</t>
  </si>
  <si>
    <t>AASB 16.95</t>
  </si>
  <si>
    <t>The Council has entered into commercial property leases on its investment property, consisting of surplus freehold office complexes. These properties held under operating leases have remaining non-cancellable lease terms of between 1 and 10 years. All leases include a CPI based revision of the rental charge annually.</t>
  </si>
  <si>
    <t>AASB 16.97</t>
  </si>
  <si>
    <t>Future undiscounted minimum rentals receivable under non-cancellable operating leases are as follows:</t>
  </si>
  <si>
    <t>&lt;&lt; Note 5.8 disclosure can be deleted if balance is immaterial &gt;&gt;</t>
  </si>
  <si>
    <t>5.8 Leases</t>
  </si>
  <si>
    <t>At inception of a contract, Council assesses whether a contract is, or contains, a lease. A contract is, or contains, a lease if the contract conveys the right to control the use of an identified asset for a period of time in exchange for consideration. To identify whether a contract conveys the right to control the use of an identified asset, it is necessary to assess whether:</t>
  </si>
  <si>
    <t>AASB 16.51, AASB 16.52</t>
  </si>
  <si>
    <t xml:space="preserve">- The contract involves the use of an identified asset;
- Council has the right to obtain substantially all of the economic benefits from use of the asset throughout the period of use; and
- Council has the right to direct the use of the asset. </t>
  </si>
  <si>
    <t>This policy is applied to contracts entered into, or changed, on or after 1 July 2019.</t>
  </si>
  <si>
    <t>As a lessee, Council recognises a right-of-use asset and a lease liability at the lease commencement date. The right-of-use asset is initially measured at cost which comprises the initial amount of the lease liability adjusted for:</t>
  </si>
  <si>
    <t xml:space="preserve">· any lease payments made at or before the commencement date less any lease incentives received; plus </t>
  </si>
  <si>
    <t xml:space="preserve">· any initial direct costs incurred; and </t>
  </si>
  <si>
    <t>· an estimate of costs to dismantle and remove the underlying asset or to restore the underlying asset or the site on which it is located.</t>
  </si>
  <si>
    <t xml:space="preserve">The right-of-use asset is subsequently depreciated using the straight-line method from the commencement date to the earlier of the end of the useful life of the right-of-use asset or the end of the lease term. The estimated useful lives of right-of-use assets are determined on the same basis as those of property, plant and equipment. In addition, the right-of-use asset is periodically reduced by impairment losses, if any, and adjusted for certain measurements of the lease liability. </t>
  </si>
  <si>
    <t xml:space="preserve">The lease liability is initially measured at the present value of the lease payments that are not paid at the commencement date, discounted using the interest rate implicit in the lease or, if that rate cannot be readily determined, an appropriate incremental borrowing rate. Generally, Council uses an appropriate incremental borrowing rate as the discount rate. </t>
  </si>
  <si>
    <t>Lease payments included in the measurement of the lease liability comprise the following:</t>
  </si>
  <si>
    <t>· Fixed payments</t>
  </si>
  <si>
    <t>· Variable lease payments that depend on an index or a rate, initially measured using the index or rate as at the commencement date;</t>
  </si>
  <si>
    <t>· Amounts expected to be payable under a residual value guarantee; and</t>
  </si>
  <si>
    <t>· The exercise price under a purchase option that Council is reasonably certain to exercise, lease payments in an optional renewal period if Council is reasonably certain to exercise an extension option, and penalties for early termination of a lease unless Council is reasonably certain not to terminate early.</t>
  </si>
  <si>
    <t>When the lease liability is remeasured in this way, a corresponding adjustment is made to the carrying amount of the right-of-use asset, or is recorded in profit or loss if the carrying amount of the right-of-use asset has been reduced to zero.</t>
  </si>
  <si>
    <t>AASB 16.23, AASB 16.25.1, AASB 16.Aus59.1</t>
  </si>
  <si>
    <r>
      <t xml:space="preserve">Under </t>
    </r>
    <r>
      <rPr>
        <i/>
        <sz val="9"/>
        <rFont val="Arial"/>
        <family val="2"/>
      </rPr>
      <t>AASB 16 Leases</t>
    </r>
    <r>
      <rPr>
        <sz val="9"/>
        <rFont val="Arial"/>
        <family val="2"/>
      </rPr>
      <t xml:space="preserve">, Council as a not-for-profit entity has elected not to measure right-of-use assets at initial recognition at fair value in respect of leases that have significantly below-market terms. </t>
    </r>
  </si>
  <si>
    <t xml:space="preserve">[ADDITIONAL INFORMATION REQUIRED ABOUT PEPPERCORN LEASES] </t>
  </si>
  <si>
    <t>&lt;&lt;such information is required for each material concessionary lease or in aggregate for leases involving right-of-use assets of a similar nature&gt;&gt;</t>
  </si>
  <si>
    <t xml:space="preserve"> - Information about Council's reliance on peppercorn leases. </t>
  </si>
  <si>
    <t xml:space="preserve"> - Nature and term of leases such as any qualitative information about restrictions on use of asset, information about lease term, description of underlying assets.</t>
  </si>
  <si>
    <t>Right-of-Use Assets</t>
  </si>
  <si>
    <t>Other, etc.</t>
  </si>
  <si>
    <t>AASB 16.53(h)</t>
  </si>
  <si>
    <t>Additions</t>
  </si>
  <si>
    <t>AASB 16.53(a)</t>
  </si>
  <si>
    <t>Depreciation charge</t>
  </si>
  <si>
    <t>AASB 16.53(j)</t>
  </si>
  <si>
    <t>Lease Liabilities</t>
  </si>
  <si>
    <t>AASB 16.58</t>
  </si>
  <si>
    <t xml:space="preserve">Maturity analysis - contractual undiscounted cash flows </t>
  </si>
  <si>
    <t>Less than one year</t>
  </si>
  <si>
    <t>One to five years</t>
  </si>
  <si>
    <t>More than five years</t>
  </si>
  <si>
    <t>AASB 16.53(g)</t>
  </si>
  <si>
    <t>Total undiscounted lease liabilities as at 30 June:</t>
  </si>
  <si>
    <t>Lease liabilities included in the Balance Sheet at 30 June:</t>
  </si>
  <si>
    <t>Total lease liabilities</t>
  </si>
  <si>
    <t>Short-term and low value leases</t>
  </si>
  <si>
    <t>AASB 16.6, AASB 16.60</t>
  </si>
  <si>
    <t>Council has elected not to recognise right-of-use assets and lease liabilities for short-term leases of machinery that have a lease term of 12 months or less and leases of low-value assets (individual assets worth less than exisiting capitalisation thresholds for a like asset up to a maximum of AUD$10,000), including IT equipment. Council recognises the lease payments associated with these leases as an expense on a straight-line basis over the lease term.</t>
  </si>
  <si>
    <t>Expenses relating to:</t>
  </si>
  <si>
    <t>AASB 16.53(c)</t>
  </si>
  <si>
    <t>Short-term leases</t>
  </si>
  <si>
    <t>AASB 16.53(d)</t>
  </si>
  <si>
    <t>Leases of low value assets</t>
  </si>
  <si>
    <t>AASB 16.27(b), AASB 16.28</t>
  </si>
  <si>
    <t>Variable lease payments (not included in measurement of lease liabilities)</t>
  </si>
  <si>
    <t>AASB 16.53(e)</t>
  </si>
  <si>
    <t>Variable lease payments</t>
  </si>
  <si>
    <t>Variable lease payments are those that depend on an index or a rate, for example payments linked to the consumer price index, a benchmark interest rate or changes in market rental rates.</t>
  </si>
  <si>
    <t>AASB 16.55</t>
  </si>
  <si>
    <t>G 69</t>
  </si>
  <si>
    <t>Non-cancellable lease commitments - Short-term and low-value leases</t>
  </si>
  <si>
    <t>Commitments for minimum lease payments for short-term and low-value leases are payable as follows:</t>
  </si>
  <si>
    <t>Payable:</t>
  </si>
  <si>
    <t>Within one year</t>
  </si>
  <si>
    <t>Later than one year but not later than five years</t>
  </si>
  <si>
    <t>Total lease commitments</t>
  </si>
  <si>
    <t>Page  24</t>
  </si>
  <si>
    <t>AASB 5</t>
  </si>
  <si>
    <t>&lt;&lt; Note 6.1 disclosure can be deleted if balance is immaterial &gt;&gt;</t>
  </si>
  <si>
    <t>Note 6 ASSETS WE MANAGE</t>
  </si>
  <si>
    <t>G 70</t>
  </si>
  <si>
    <t>6.1 Non current assets classified as held for sale</t>
  </si>
  <si>
    <t>Cost of acquisition</t>
  </si>
  <si>
    <t>Capitalised development costs (eg roads, drainage)</t>
  </si>
  <si>
    <t>Borrowing costs capitalised during development</t>
  </si>
  <si>
    <t>Total non current assets classified as held for sale</t>
  </si>
  <si>
    <t>Capitalisation rate used in the allocation of borrowing costs</t>
  </si>
  <si>
    <t>&lt;&lt;  %&gt;&gt;</t>
  </si>
  <si>
    <t>Non-current assets classified as held for sale (including disposal groups) are measured at the lower of its carrying amount and fair value less costs of disposal, and are not subject to depreciation. Non-current assets, disposal groups and related liabilities and assets are treated as current and classified as held for sale if their carrying amount will be recovered through a sale transaction rather than through continuing use. This condition is regarded as met only when the sale is highly probable and the asset's sale (or disposal group sale) is expected to be completed within 12 months from the date of classification.</t>
  </si>
  <si>
    <t>6.2 PROPERTY, INFRASTRUCTURE, PLANT AND EQUIPMENT</t>
  </si>
  <si>
    <t>AASB 116.73(e)</t>
  </si>
  <si>
    <t>G 71</t>
  </si>
  <si>
    <t>Summary of property, infrastructure, plant and equipment</t>
  </si>
  <si>
    <t>Carrying amount
30 June 2024</t>
  </si>
  <si>
    <t>Contributions</t>
  </si>
  <si>
    <t>Disposal</t>
  </si>
  <si>
    <t>Write-off</t>
  </si>
  <si>
    <t>Transfers</t>
  </si>
  <si>
    <t>Carrying amount
30 June 2025</t>
  </si>
  <si>
    <t>Work in progress</t>
  </si>
  <si>
    <t>Summary of Work in Progress</t>
  </si>
  <si>
    <t>Opening WIP</t>
  </si>
  <si>
    <t>Closing WIP</t>
  </si>
  <si>
    <t>(a) Property</t>
  </si>
  <si>
    <t>Land - specialised</t>
  </si>
  <si>
    <t>Land - non specialised</t>
  </si>
  <si>
    <t>Total Land &amp; Land Improvements</t>
  </si>
  <si>
    <t>Buildings - specialised</t>
  </si>
  <si>
    <t>Buildings - non specialised</t>
  </si>
  <si>
    <t>Total Buildings</t>
  </si>
  <si>
    <t>Work In Progress</t>
  </si>
  <si>
    <t>Total Property</t>
  </si>
  <si>
    <t>At fair value 1 July 2024</t>
  </si>
  <si>
    <t>Accumulated depreciation at 1 July 2024</t>
  </si>
  <si>
    <t>Movements in fair value</t>
  </si>
  <si>
    <t>Impairment losses recognised in operating result</t>
  </si>
  <si>
    <t>Movements in accumulated depreciation</t>
  </si>
  <si>
    <t>Depreciation and amortisation</t>
  </si>
  <si>
    <t>Accumulated depreciation of disposals</t>
  </si>
  <si>
    <t>At fair value 30 June 2025</t>
  </si>
  <si>
    <t>Accumulated depreciation at 30 June 2025</t>
  </si>
  <si>
    <t>Carrying amount</t>
  </si>
  <si>
    <t>(b) Plant and Equipment</t>
  </si>
  <si>
    <t>Plant machinery and equipment</t>
  </si>
  <si>
    <t>Fixtures fittings and furniture</t>
  </si>
  <si>
    <t>Computers and telecomms</t>
  </si>
  <si>
    <t>(c) Infrastructure</t>
  </si>
  <si>
    <t>Waste Management</t>
  </si>
  <si>
    <t>Parks open space and streetscapes</t>
  </si>
  <si>
    <t>Other Infrastructure</t>
  </si>
  <si>
    <t>Total Infrastructure</t>
  </si>
  <si>
    <t>G 75</t>
  </si>
  <si>
    <t>Acquisition</t>
  </si>
  <si>
    <t>The purchase method of accounting is used for all acquisitions of assets, being the fair value of assets provided as consideration at the date of acquisition plus any incidental costs attributable to the acquisition.  Fair value is the price that would be received to sell an asset (or paid to transfer a liability) in an orderly transaction between market participants at the measurement date. Refer also to Note 8.4 for further disclosure regarding fair value measurement.</t>
  </si>
  <si>
    <t>Where assets are constructed by Council, cost includes all materials used in construction, direct labour, borrowing costs incurred during construction, and an appropriate share of directly attributable variable and fixed overheads.</t>
  </si>
  <si>
    <t>In accordance with Council's policy, the threshold limits have applied when recognising assets within an applicable asset class and unless otherwise stated are consistent with the prior year.</t>
  </si>
  <si>
    <t>Depreciation Period</t>
  </si>
  <si>
    <t>Threshold Limit</t>
  </si>
  <si>
    <t>AASB 116.73(c)</t>
  </si>
  <si>
    <t>Asset recognition thresholds and depreciation periods</t>
  </si>
  <si>
    <t>Land &amp; land improvements</t>
  </si>
  <si>
    <t xml:space="preserve">   land</t>
  </si>
  <si>
    <t>&lt;&lt;&gt;&gt;</t>
  </si>
  <si>
    <t xml:space="preserve">   land improvements</t>
  </si>
  <si>
    <t>&lt;&gt; - &lt;&gt; years</t>
  </si>
  <si>
    <t xml:space="preserve">   buildings</t>
  </si>
  <si>
    <t xml:space="preserve">   building and leasehold improvements</t>
  </si>
  <si>
    <t>Plant and Equipment</t>
  </si>
  <si>
    <t xml:space="preserve">   heritage plant and equipment</t>
  </si>
  <si>
    <t xml:space="preserve">   plant, machinery and equipment</t>
  </si>
  <si>
    <t xml:space="preserve">   others</t>
  </si>
  <si>
    <t xml:space="preserve">   roads - pavements, substructure, formation and earthworks</t>
  </si>
  <si>
    <t xml:space="preserve">   roads - kerb, channel and minor culverts and other</t>
  </si>
  <si>
    <t xml:space="preserve">   bridges - deck and substructure</t>
  </si>
  <si>
    <t xml:space="preserve">   bridges - others</t>
  </si>
  <si>
    <t xml:space="preserve">   footpaths and cycleways</t>
  </si>
  <si>
    <t xml:space="preserve">   aerodromes</t>
  </si>
  <si>
    <t>G 77</t>
  </si>
  <si>
    <t>Land under roads</t>
  </si>
  <si>
    <t xml:space="preserve">Council recognises land under roads it controls at fair value.  </t>
  </si>
  <si>
    <t>G 78</t>
  </si>
  <si>
    <t>Buildings, land improvements, plant and equipment, infrastructure,  and other assets having limited useful lives are systematically depreciated over their useful lives to the Council in a manner which reflects consumption of the service potential embodied in those assets.  Estimates of remaining useful lives and residual values are made on a regular basis with major asset classes reassessed annually.  Depreciation rates and methods are reviewed annually.</t>
  </si>
  <si>
    <t>Where  assets have separate identifiable components that are subject to regular replacement, these components are assigned distinct useful lives and residual values and a separate depreciation rate is determined for each component.</t>
  </si>
  <si>
    <t>Road earthworks are not depreciated on the basis that they are assessed as not having a limited useful life.</t>
  </si>
  <si>
    <t>AASB 116.73(b)</t>
  </si>
  <si>
    <t>Straight line depreciation is charged based on the residual useful life as determined each year.</t>
  </si>
  <si>
    <t>Depreciation periods used are listed above and are consistent with the prior year unless otherwise stated.</t>
  </si>
  <si>
    <t>Repairs and maintenance</t>
  </si>
  <si>
    <t xml:space="preserve">Where the repair relates to the replacement of a component of an asset and the cost exceeds the capitalisation threshold the cost is capitalised and depreciated.  The carrying value of the replaced asset is expensed. </t>
  </si>
  <si>
    <t>Leasehold improvements are recognised at cost and are amortised over the unexpired period of the lease or the estimated useful life of the improvement, whichever is the shorter.  At balance date, leasehold improvements are amortised over a &lt;&gt; to &lt;&gt; year period.</t>
  </si>
  <si>
    <t>AASB 13.91(a)</t>
  </si>
  <si>
    <t>G 72</t>
  </si>
  <si>
    <t xml:space="preserve">Valuation of land and buildings </t>
  </si>
  <si>
    <t>AASB 116.77(b)</t>
  </si>
  <si>
    <t xml:space="preserve">Valuation of land and buildings were undertaken by a qualified independent valuer [include name and valuer registration no.] The valuation of land and buildings is at fair value, being market value based on highest and best use permitted by relevant land planning provisions.  Where land use is restricted through existing planning provisions the valuation is reduced to reflect this limitation.  This adjustment is an unobservable input in the valuation.  The adjustment has no impact on the comprehensive income statement.  </t>
  </si>
  <si>
    <t>Specialised land is valued at fair value using site values adjusted for englobo (undeveloped and/or unserviced) characteristics, access rights and private interests of other parties and entitlements of infrastructure assets and services.  This adjustment is an unobservable input in the valuation.  The adjustment has no impact on the comprehensive income statement.</t>
  </si>
  <si>
    <t>Any significant movements in the unobservable inputs for land and land under roads will have a significant impact on the fair value of these assets.</t>
  </si>
  <si>
    <t>The date and type of the current valuation is detailed in the following table.  &lt;&lt;If indexed based valuation&gt;&gt;  An indexed based revaluation was conducted in the current year, this valuation was based on ,&lt;include details of basis for index&gt;&gt;, a full revaluation of these assets will be conducted in 2025/26.</t>
  </si>
  <si>
    <t>Details of the Council’s  land and buildings and information about the fair value hierarchy as at 30 June 2025 are as follows:</t>
  </si>
  <si>
    <t>AASB 116.77(a)</t>
  </si>
  <si>
    <t>Level 1</t>
  </si>
  <si>
    <t>Level 2</t>
  </si>
  <si>
    <t>Level 3</t>
  </si>
  <si>
    <t>Date of Valuation</t>
  </si>
  <si>
    <t>Type of Valuation</t>
  </si>
  <si>
    <t>M/Y</t>
  </si>
  <si>
    <t>&lt;&lt;eg. full / index &gt;&gt;</t>
  </si>
  <si>
    <t>Specialised land</t>
  </si>
  <si>
    <t>Land Improvements</t>
  </si>
  <si>
    <t>Heritage Buildings</t>
  </si>
  <si>
    <t>Valuation of infrastructure</t>
  </si>
  <si>
    <t xml:space="preserve">Valuation of infrastructure assets has been determined in accordance with an &lt;independent&gt; valuation undertaken by [name and qualifications].  </t>
  </si>
  <si>
    <t>The date and type of the current valuation is detailed in the following table.  &lt;&lt;If indexed based valuation&gt;&gt;  An index based revaluation was conducted in the current year, this valuation was based on ,&lt;include details of basis for index&gt;&gt;, a full revaluation of these assets will be conducted in 2025/26.</t>
  </si>
  <si>
    <t>The valuation is at fair value based on current replacement cost less accumulated depreciation as at the date of valuation.</t>
  </si>
  <si>
    <t>Details of the Council’s infrastructure and information about the fair value hierarchy as at 30 June 2025 are as follows:</t>
  </si>
  <si>
    <t>AASB 13.91(b)</t>
  </si>
  <si>
    <t>G 73</t>
  </si>
  <si>
    <t>Description of significant unobservable inputs into level 3 valuations</t>
  </si>
  <si>
    <r>
      <t xml:space="preserve">Specialised land and land under roads </t>
    </r>
    <r>
      <rPr>
        <sz val="9"/>
        <rFont val="Arial"/>
        <family val="2"/>
      </rPr>
      <t xml:space="preserve">is valued using a market based direct comparison technique.  Significant unobservable inputs include the extent and impact of restriction of use and the market cost of land per square metre.  The extent and impact of restrictions on use varies and results in a reduction to surrounding land values between X% and XX%.  The market value of land varies significantly depending on the location of the land and the current market conditions.  Currently land values range between $XX and $XX per square metre.  </t>
    </r>
  </si>
  <si>
    <r>
      <t xml:space="preserve">Specialised buildings </t>
    </r>
    <r>
      <rPr>
        <sz val="9"/>
        <rFont val="Arial"/>
        <family val="2"/>
      </rPr>
      <t>are valued using a current replacement cost technique.  Significant unobservable inputs include the current replacement cost and remaining useful lives of buildings.  Current replacement costs are calculated on a square metre basis and ranges from $XX to $XX per square metre.  The remaining useful lives of buildings are determined on the basis of the current condition of buildings and vary from XX years to XX years.  Replacement cost is sensitive to changes in market conditions, with any increase or decrease in cost flowing through to the valuation.  Useful lives of buildings are sensitive to changes in expectations or requirements that could either shorten or extend the useful lives of buildings.</t>
    </r>
  </si>
  <si>
    <r>
      <rPr>
        <b/>
        <i/>
        <sz val="9"/>
        <rFont val="Arial"/>
        <family val="2"/>
      </rPr>
      <t>Infrastructure assets</t>
    </r>
    <r>
      <rPr>
        <i/>
        <sz val="9"/>
        <rFont val="Arial"/>
        <family val="2"/>
      </rPr>
      <t xml:space="preserve"> </t>
    </r>
    <r>
      <rPr>
        <sz val="9"/>
        <rFont val="Arial"/>
        <family val="2"/>
      </rPr>
      <t>are valued based on the current replacement cost.   Significant unobservable inputs include the current replacement cost and remaining useful lives of infrastructure.  The remaining useful lives of infrastructure assets are determined on the basis of the current condition of the asset and vary from XX years to XX years.  Replacement cost is sensitive to changes in market conditions, with any increase or decrease in cost flowing through to the valuation.  Useful lives of infrastructure are sensitive to changes in use, expectations or requirements that could either shorten or extend the useful lives of infrastructure assets.</t>
    </r>
  </si>
  <si>
    <t>G 74</t>
  </si>
  <si>
    <t>Reconciliation of specialised land</t>
  </si>
  <si>
    <t>Parks and reserves</t>
  </si>
  <si>
    <t>&lt;&lt;additional as required&gt;&gt;</t>
  </si>
  <si>
    <t>Total specialised land</t>
  </si>
  <si>
    <t>Local Government Act 2020 s.111(2)</t>
  </si>
  <si>
    <t>6.3 Investments in associates, joint arrangements and subsidiaries</t>
  </si>
  <si>
    <t>G 79</t>
  </si>
  <si>
    <t>(a) Investments in associates</t>
  </si>
  <si>
    <t xml:space="preserve">  -  &lt;name of associate or joint arrangement&gt; </t>
  </si>
  <si>
    <t>Regulation 14(1)(d) - Local Government (Planning and Reporting) Reguluations 2020</t>
  </si>
  <si>
    <t xml:space="preserve">&lt;Name of associate or joint arrangement&gt; </t>
  </si>
  <si>
    <t>Background</t>
  </si>
  <si>
    <t>&lt;brief explanation of entity and the Council's share in its ownership&gt;</t>
  </si>
  <si>
    <t>Fair value of Council's investment in &lt;&lt;name&gt;&gt;</t>
  </si>
  <si>
    <t>Council's share of accumulated surplus/(deficit)</t>
  </si>
  <si>
    <t>Council's share of accumulated surplus(deficit) at start of year</t>
  </si>
  <si>
    <t>Reported surplus(deficit) for year</t>
  </si>
  <si>
    <t>Transfers (to) from reserves</t>
  </si>
  <si>
    <t>Distributions for the year</t>
  </si>
  <si>
    <t xml:space="preserve">    Council's share of accumulated surplus(deficit) at end of year</t>
  </si>
  <si>
    <t>Council's share of reserves</t>
  </si>
  <si>
    <t>Council's share of reserves at start of year</t>
  </si>
  <si>
    <t xml:space="preserve">    Council's share of reserves at end of year</t>
  </si>
  <si>
    <t>Movement in carrying value of specific investment</t>
  </si>
  <si>
    <t>Carrying value of investment at start of year</t>
  </si>
  <si>
    <t>Share of surplus(deficit) for year</t>
  </si>
  <si>
    <t>Share of asset revaluation</t>
  </si>
  <si>
    <t>Distributions received</t>
  </si>
  <si>
    <t xml:space="preserve">   Carrying value of investment at end of year</t>
  </si>
  <si>
    <t>Council's share of expenditure commitments</t>
  </si>
  <si>
    <t>Operating commitments</t>
  </si>
  <si>
    <t>Capital commitments</t>
  </si>
  <si>
    <t xml:space="preserve">    Council's share of expenditure commitments</t>
  </si>
  <si>
    <t>Council's share of contingent liabilities and contingent assets</t>
  </si>
  <si>
    <t xml:space="preserve">  &lt;List relevant assets and liabilities e.g. site restoration costs&gt;</t>
  </si>
  <si>
    <t>Significant restrictions</t>
  </si>
  <si>
    <t>&lt;&lt;detail any significant restrictions on the ability of associate or joint arrangement to transfer assets to Council in the form of dividends or to repay  loans or advances made by Council.&gt;&gt;</t>
  </si>
  <si>
    <t>G 82</t>
  </si>
  <si>
    <t xml:space="preserve">Associates are all entities over which Council has significant influence but not control or joint control. Investments in associates are accounted for using the equity method of accounting, after initially being recognised at cost. </t>
  </si>
  <si>
    <t>Investments in joint arrangements are classified as either joint operations or joint ventures depending on the contractual rights and obligations each investor has, rather than the legal structure of the joint arrangement.</t>
  </si>
  <si>
    <t>For joint operations, Council recognises its direct right to, and its share of jointly held assets, liabilities, revenues and expenses of joint operations.</t>
  </si>
  <si>
    <t>Interests in joint ventures are accounted for using the equity method. Under this method, the interests are initially recognised in the consolidated balance sheet at cost and adjusted thereafter to recognise Council’s share of the post-acquisition profits or losses and movements in other comprehensive income in profit or loss and other comprehensive income respectively.</t>
  </si>
  <si>
    <t>G 80</t>
  </si>
  <si>
    <t>(b) Subsidiaries - repeat for each</t>
  </si>
  <si>
    <t>&lt;Name of Subsidiary &gt;</t>
  </si>
  <si>
    <t>Summarised financial information</t>
  </si>
  <si>
    <t>Summarised statement of comprehensive income</t>
  </si>
  <si>
    <t>Total income</t>
  </si>
  <si>
    <t>Summarised balance sheet</t>
  </si>
  <si>
    <t>Net Assets</t>
  </si>
  <si>
    <t>Summarised statement of cash flows</t>
  </si>
  <si>
    <t xml:space="preserve">Net cash provided by / (used in) operating activities </t>
  </si>
  <si>
    <t>Net cash provided by / (used in) investing activities</t>
  </si>
  <si>
    <t>Net cash provided by / (used in) financing activities</t>
  </si>
  <si>
    <t>Net increase / (decrease) in cash and cash equivalents</t>
  </si>
  <si>
    <t>Other financial information</t>
  </si>
  <si>
    <t>Profit attributable to non controlling interests</t>
  </si>
  <si>
    <t>Accumulated non controlling interests at the end of the reporting period</t>
  </si>
  <si>
    <t>Detail any significant restrictions resulting for the non controlling interests</t>
  </si>
  <si>
    <t xml:space="preserve">The consolidated financial statements of Council incorporate all entities controlled by Council as at 30 June 2025, and their income and expenses for that part of the reporting period in which control existed.
Subsidiaries are all entities over which Council has control. Council controls an entity when it is exposed to, or has rights to, variable returns from its involvement with the entity and has the ability to affect those returns through its power to direct the activities of the entity. Subsidiaries are fully consolidated from the date on which control is transferred to the Council. They are deconsolidated from the date that control ceases.
 Where dissimilar accounting policies are adopted by entities and their effect is considered material, adjustments are made to ensure consistent policies are adopted in these financial statements.
Entities consolidated into Council include:
 - List entities
</t>
  </si>
  <si>
    <t>G 85</t>
  </si>
  <si>
    <t>(c) Community Asset Committee</t>
  </si>
  <si>
    <t>All entities controlled by Council that have material income, expenses, assets or liabilities, such as community asset committees, have been included in this financial report.  Any transactions between these entities and Council have been eliminated in full.</t>
  </si>
  <si>
    <t>&lt;&lt; Note 6.4 disclosure can be deleted if balance is immaterial &gt;&gt;</t>
  </si>
  <si>
    <t>G 83</t>
  </si>
  <si>
    <t>6.4 Investment property</t>
  </si>
  <si>
    <t>Balance at beginning of financial year</t>
  </si>
  <si>
    <t>Disposals</t>
  </si>
  <si>
    <t>Fair value adjustments</t>
  </si>
  <si>
    <t>Balance at end of financial year</t>
  </si>
  <si>
    <t>Investment property is held to generate long-term rental yields. Investment property is measured initially at cost, including transaction costs. Costs incurred subsequent to initial acquisition are capitalised when it is probable that future economic benefit in excess of the originally assessed performance of the asset will flow to the Council. Subsequent to initial recognition at cost, investment property is carried at fair value, determined annually by independent valuers. Changes to fair value are recorded in the comprehensive  income statement in the period that they arise.</t>
  </si>
  <si>
    <t>Valuation of investment property</t>
  </si>
  <si>
    <t>Valuation of investment property has been determined in accordance with an independent valuation by &lt;name and qualifications&gt; who has recent experience in the location and category of the property being valued.  The valuation is at fair value, based on the current market value for the property.</t>
  </si>
  <si>
    <t>Note 7 PEOPLE AND RELATIONSHIPS</t>
  </si>
  <si>
    <t>G 84</t>
  </si>
  <si>
    <t>7.1 Council and key management remuneration</t>
  </si>
  <si>
    <t>AASB 124.13</t>
  </si>
  <si>
    <t>(a) Related Parties</t>
  </si>
  <si>
    <t>Parent entity</t>
  </si>
  <si>
    <t>&lt;&lt;insert Council name&gt;&gt; Council is the parent entity.</t>
  </si>
  <si>
    <t>Subsidiaries and Associates</t>
  </si>
  <si>
    <t>Interests in subsidiaries and associates are detailed in Note 6.3.</t>
  </si>
  <si>
    <t>AASB 124.9</t>
  </si>
  <si>
    <t>(b) Key Management Personnel</t>
  </si>
  <si>
    <t>Key management personnel (KMP) are those people with the authority and responsibility for planning, directing and controlling the activities of &lt;&lt;insert Council name&gt;&gt;. The Councillors, Chief Executive Officer and &lt;&lt;Executive Directors/General Managers&gt;&gt; are deemed KMP.</t>
  </si>
  <si>
    <t>Details of KMP at any time during the year are:</t>
  </si>
  <si>
    <t>No.</t>
  </si>
  <si>
    <t>Councillors</t>
  </si>
  <si>
    <t>Councillor &lt;&gt; (Mayor include dates if not for full year)</t>
  </si>
  <si>
    <t>Councillor &lt;&gt;</t>
  </si>
  <si>
    <t xml:space="preserve">Councillor &lt;&gt; </t>
  </si>
  <si>
    <t>Director - Program Title</t>
  </si>
  <si>
    <t>Total Number of Councillors</t>
  </si>
  <si>
    <t>Total of Chief Executive Officer and other Key Management Personnel</t>
  </si>
  <si>
    <t>Total Number of Key Management Personnel</t>
  </si>
  <si>
    <t>AASB 124.17, AASB 124.9</t>
  </si>
  <si>
    <t>(c) Remuneration of Key Management Personnel</t>
  </si>
  <si>
    <t>Remuneration comprises employee benefits including all forms of consideration paid, payable or provided by Council, or on behalf of the Council, in exchange for services rendered. Remuneration of Key Management Personnel and Other senior staff is disclosed in the following categories.</t>
  </si>
  <si>
    <r>
      <rPr>
        <b/>
        <sz val="9"/>
        <rFont val="Arial"/>
        <family val="2"/>
      </rPr>
      <t>Short-term employee benefits</t>
    </r>
    <r>
      <rPr>
        <sz val="9"/>
        <rFont val="Arial"/>
        <family val="2"/>
      </rPr>
      <t xml:space="preserve"> include amounts such as wages, salaries, annual leave or sick leave that are usually paid or payable on a regular basis, as well as non-monetary benefits such as allowances and free or subsidised goods or services.</t>
    </r>
  </si>
  <si>
    <r>
      <rPr>
        <b/>
        <sz val="9"/>
        <rFont val="Arial"/>
        <family val="2"/>
      </rPr>
      <t>Other long-term employee benefits</t>
    </r>
    <r>
      <rPr>
        <sz val="9"/>
        <rFont val="Arial"/>
        <family val="2"/>
      </rPr>
      <t xml:space="preserve"> include long service leave, other long service benefits or deferred compensation.</t>
    </r>
  </si>
  <si>
    <r>
      <rPr>
        <b/>
        <sz val="9"/>
        <rFont val="Arial"/>
        <family val="2"/>
      </rPr>
      <t>Post-employment benefits</t>
    </r>
    <r>
      <rPr>
        <sz val="9"/>
        <rFont val="Arial"/>
        <family val="2"/>
      </rPr>
      <t xml:space="preserve"> include pensions, and other retirement benefits paid or payable on a discrete basis when employment has ceased.</t>
    </r>
  </si>
  <si>
    <r>
      <rPr>
        <b/>
        <sz val="9"/>
        <rFont val="Arial"/>
        <family val="2"/>
      </rPr>
      <t>Termination benefits</t>
    </r>
    <r>
      <rPr>
        <sz val="9"/>
        <rFont val="Arial"/>
        <family val="2"/>
      </rPr>
      <t xml:space="preserve"> include termination of employment payments, such as severance packages.</t>
    </r>
  </si>
  <si>
    <t>$</t>
  </si>
  <si>
    <t>Total remuneration of key management personnel was as follows:</t>
  </si>
  <si>
    <t>Short-term employee benefits</t>
  </si>
  <si>
    <t>Other long-term employee benefits</t>
  </si>
  <si>
    <t>Post-employment benefits</t>
  </si>
  <si>
    <t>Termination benefits</t>
  </si>
  <si>
    <t>The numbers of key management personnel whose total remuneration from Council and any related entities, fall within the following bands:</t>
  </si>
  <si>
    <t>$10,000 - $19,999</t>
  </si>
  <si>
    <t>$20,000 - $29,999</t>
  </si>
  <si>
    <t>$30,000 - $39,999</t>
  </si>
  <si>
    <t>$40,000 - $49,999</t>
  </si>
  <si>
    <t>$150,000 - $159,999</t>
  </si>
  <si>
    <t>$160,000 - $169,999</t>
  </si>
  <si>
    <t>(d) Remuneration of other senior staff</t>
  </si>
  <si>
    <t xml:space="preserve">Other senior staff are officers of Council, other than Key Management Personnel, whose total remuneration exceeds $170,000 and who report directly to a member of the KMP. </t>
  </si>
  <si>
    <t>Total remuneration of other senior staff was as follows:</t>
  </si>
  <si>
    <t>The number of other senior staff are shown below in their relevant income bands:</t>
  </si>
  <si>
    <t>Income Range:</t>
  </si>
  <si>
    <t>$170,000 - $179,999</t>
  </si>
  <si>
    <t>$180,000 - $189,999</t>
  </si>
  <si>
    <t>$190,000 - $199,999</t>
  </si>
  <si>
    <t>Total remuneration for the reporting year for other senior staff included above, amounted to:</t>
  </si>
  <si>
    <t>&lt;&gt;</t>
  </si>
  <si>
    <t>7.2 Related party disclosure</t>
  </si>
  <si>
    <t>AASB 124.18</t>
  </si>
  <si>
    <t xml:space="preserve">(a) Transactions with related parties </t>
  </si>
  <si>
    <t>During the period Council entered into the following transactions with related parties.</t>
  </si>
  <si>
    <t xml:space="preserve">Include aggregate details and disclose each type of transaction, the nature of the terms and conditions relating to the transaction  and the aggregate amount  of each type of transaction. </t>
  </si>
  <si>
    <t xml:space="preserve">(b) Outstanding balances with related parties </t>
  </si>
  <si>
    <t>The following balances are outstanding at the end of the reporting period in relation to transactions with related parties</t>
  </si>
  <si>
    <t>(c) Loans to/from related parties</t>
  </si>
  <si>
    <t>The aggregate amount of loans in existence at balance date that have been made, guaranteed or secured by the council to a related party are as follows:</t>
  </si>
  <si>
    <t>Include aggregate details of original amount of loan, repayments received in period, outstanding balance and details of the terms and conditions applicable.</t>
  </si>
  <si>
    <t>(d) Commitments to/from related parties</t>
  </si>
  <si>
    <t>The aggregate amount of commitments  in existence at balance date that have been made, guaranteed or secured by the council to a related party are as follows:</t>
  </si>
  <si>
    <t>Include aggregated details of commitments to or from related parties.</t>
  </si>
  <si>
    <t>Note 8 MANAGING UNCERTAINTIES</t>
  </si>
  <si>
    <t>8.1 Contingent assets and liabilities</t>
  </si>
  <si>
    <t>&lt;&lt;Include as appropriate&gt;&gt;</t>
  </si>
  <si>
    <t>&lt;list other matters where appropriate&gt;</t>
  </si>
  <si>
    <t>Contingent assets and contingent liabilities are not recognised in the Balance Sheet, but are disclosed and if quantifiable, are measured at nominal value. Contingent assets and liabilities are presented inclusive of GST receivable or payable, respectively.</t>
  </si>
  <si>
    <t>AASB 137.89</t>
  </si>
  <si>
    <t>(a) Contingent assets</t>
  </si>
  <si>
    <t>AASB 137.86</t>
  </si>
  <si>
    <t>G 86</t>
  </si>
  <si>
    <t>(b) Contingent liabilities</t>
  </si>
  <si>
    <t>Contingent liabilities are:
- possible obligations that arise from past events, whose existence will be confirmed only by the occurrence or non-occurrence of one or more uncertain future events not wholly within the control of the Council; or
- present obligations that arise from past events but are not recognised because:
- it is not probable that an outflow of resources embodying economic benefits will be required to settle the obligation; or
- the amount of the obligation cannot be measured with sufficient reliability.</t>
  </si>
  <si>
    <t xml:space="preserve">&lt;&lt;The following are potential contingencies to be considered by council.  Additional items to be included as appropriate. &gt;&gt; </t>
  </si>
  <si>
    <t>Council has obligations under a defined benefit superannuation scheme that may result in the need to make additional contributions to the scheme, matters relating to this potential obligation are outlined below. As a result of the volatility in financial markets the likelihood of making such contributions in future periods exists. </t>
  </si>
  <si>
    <t>Council operates a landfill. Council will have to carry out site rehabilitation works in the future. At balance date Council is unable to accurately assess the financial implications of such works.</t>
  </si>
  <si>
    <t>Insurance claims</t>
  </si>
  <si>
    <t>&lt;&lt;Council to include details of any major insurance claims that could have a material impact on future operations.&gt;&gt;</t>
  </si>
  <si>
    <t>Legal matters</t>
  </si>
  <si>
    <t>&lt;&lt;Council to include details of any major legal matters  that could have a material impact on future operations.&gt;&gt;</t>
  </si>
  <si>
    <t>Building cladding</t>
  </si>
  <si>
    <t>&lt;&lt;Council should disclose any potential contingencies that may exist in relation to rectification works or other matters associated with building cladding that may have the potential to adversely impact on Council.&gt;&gt;</t>
  </si>
  <si>
    <t xml:space="preserve">Liability Mutual Insurance </t>
  </si>
  <si>
    <t xml:space="preserve">Council is (was) a participant of the MAV Liability Mutual Insurance (LMI) Scheme. The LMI scheme provides public liability and professional indemnity insurance cover. The LMI scheme states that each participant  will remain liable to make further 
contributions to the scheme in respect of any insurance year in which it was a participant to the extent of its participant’s share of any shortfall in the provision set aside in respect of that insurance year, and such liability will continue whether or not the participant remains a participant in future insurance years. 
</t>
  </si>
  <si>
    <t>MAV Workcare</t>
  </si>
  <si>
    <t>G 87</t>
  </si>
  <si>
    <t>(c) Guarantees for loans to other entities</t>
  </si>
  <si>
    <t>The amount disclosed for financial guarantee in this note is the nominal amount of the underlying loan that is guaranteed by the Council, not the fair value of the financial guarantee.</t>
  </si>
  <si>
    <t xml:space="preserve">Financial guarantee contracts are not recognised as a liability in the balance sheet unless the lender has exercised their right to call on the guarantee or Council has other reasons to believe that it is probable that the right will be exercised.  </t>
  </si>
  <si>
    <t>AASB 108.14, AASB 108.28</t>
  </si>
  <si>
    <t>G 88</t>
  </si>
  <si>
    <t>8.2 Change in accounting standards</t>
  </si>
  <si>
    <t xml:space="preserve">Certain new Australian Accounting Standards and interpretations have been published that are not mandatory for the 30 June 2025 reporting period. Council assesses the impact of these new standards. As at 30 June 2025 there were no new accounting standards or interpretations issued by the AASB which are applicable for the year ending 30 June 2025 that are expected to impact Council.
In September 2024 the Australian Accounting Standards Board (AASB) issued two Australian Sustainability Reporting Standards (ASRS). This followed Commonwealth legislation establishing Australia's sustainability reporting framework. Relevant entities will be required to undertake mandatory reporting of climate-related disclosures in future financial years. Public sector application issues remain under consideration and Council will continue to monitor developments and potential implications for future financial years. 
</t>
  </si>
  <si>
    <t>AASB 7.7</t>
  </si>
  <si>
    <t>G 89</t>
  </si>
  <si>
    <t>8.3 Financial instruments</t>
  </si>
  <si>
    <t>(a)  Objectives and policies</t>
  </si>
  <si>
    <t>The Council's principal financial instruments comprise cash assets, term deposits, receivables (excluding statutory receivables), payables (excluding statutory payables) and bank &lt;&lt;and/or TCV&gt;&gt; borrowings.  Details of the material accounting policy information and methods adopted, including the criteria for recognition, the basis of measurement and the basis on which income and expenses are recognised, in respect of each class of financial asset, financial liability and equity instrument is disclosed in the notes of the financial statements.  Risk management is carried out by senior management under policies approved by the Council. These policies include identification and analysis of the risk exposure to Council and appropriate procedures, controls and risk minimisation.</t>
  </si>
  <si>
    <t>AASB 7.31</t>
  </si>
  <si>
    <t>(b) Market risk</t>
  </si>
  <si>
    <t xml:space="preserve">Market risk is the risk that the fair value or future cash flows of council financial instruments will fluctuate because of changes in market prices.  The Council's exposure to market risk is primarily through interest rate risk with only insignificant exposure to other price risks and no exposure to foreign currency risk. </t>
  </si>
  <si>
    <t>Interest rate risk</t>
  </si>
  <si>
    <t xml:space="preserve">Interest rate risk refers to the risk that the value of a financial instrument or cash flows associated with the instrument will fluctuate due to changes in market interest rates. Council's interest rate liability risk arises primarily from long term loans and borrowings at fixed rates which exposes council to fair value interest rate risk / Council does not hold any interest bearing financial instruments that are measured at fair value, and therefore has no exposure to fair value interest rate risk.  Cash flow interest rate risk is the risk that the future cash flows of a financial instrument will fluctuate because of changes in market interest rates. Council has minimal exposure to cash flow interest rate risk through its cash and deposits that are at floating rates. </t>
  </si>
  <si>
    <r>
      <t>Investment of surplus funds is made with approved financial institutions under the</t>
    </r>
    <r>
      <rPr>
        <i/>
        <sz val="9"/>
        <rFont val="Arial"/>
        <family val="2"/>
      </rPr>
      <t xml:space="preserve"> Local Government Act 2020</t>
    </r>
    <r>
      <rPr>
        <sz val="9"/>
        <rFont val="Arial"/>
        <family val="2"/>
      </rPr>
      <t>. Council manages interest rate risk by adopting an investment policy that ensures:</t>
    </r>
  </si>
  <si>
    <t xml:space="preserve"> - diversification of investment product;</t>
  </si>
  <si>
    <t xml:space="preserve"> - monitoring of return on investment; and</t>
  </si>
  <si>
    <t xml:space="preserve"> - benchmarking of returns and comparison with budget.</t>
  </si>
  <si>
    <t>There has been no significant change in the Council's exposure, or its objectives, policies and processes for managing interest rate risk or the methods used to measure this risk from the previous reporting period.</t>
  </si>
  <si>
    <t>Interest rate movements have not been sufficiently significant during the year to have an impact on the Council's year end result.</t>
  </si>
  <si>
    <t>(c) Credit risk</t>
  </si>
  <si>
    <t>Credit risk is the risk that a contracting entity will not complete its obligations under a financial instrument and cause Council to make a financial loss. Council have exposure to credit risk on some financial assets included in the balance sheet.  Particularly significant areas of credit risk exist in relation to outstanding fees and fines as well as loans and receivables from sporting clubs and associations. To help manage this risk:</t>
  </si>
  <si>
    <t xml:space="preserve"> - council have a policy for establishing credit limits for the entities council deal with; </t>
  </si>
  <si>
    <t xml:space="preserve"> - council may require collateral where appropriate; and</t>
  </si>
  <si>
    <t xml:space="preserve"> - council only invest surplus funds with financial institutions which have a recognised credit rating specified in council's investment policy.</t>
  </si>
  <si>
    <t xml:space="preserve">Receivables consist of a large number of customers, spread across the ratepayer, business and government sectors. Credit risk associated with the council's financial assets is minimal because the main debtor is secured by a charge over the rateable property. </t>
  </si>
  <si>
    <t>There are no material financial assets which are individually determined to be impaired.</t>
  </si>
  <si>
    <t>Council may also be subject to credit risk for transactions which are not included in the balance sheet, such as when council provide a guarantee for another party. Details of our contingent liabilities are disclosed in Note 8.1(b).</t>
  </si>
  <si>
    <t>The maximum exposure to credit risk at the reporting date to recognised financial assets is the carrying amount, net of any allowance for impairment of those assets, as disclosed in the balance sheet and notes to the financial statements. Council does not hold any collateral.</t>
  </si>
  <si>
    <t>AASB 7.31, AASB 7.39</t>
  </si>
  <si>
    <t>(d) Liquidity risk</t>
  </si>
  <si>
    <t>Liquidity risk includes the risk that, as a result of council's operational liquidity requirements it will not have sufficient funds to settle a transaction when required or will be forced to sell a financial asset at below value or may be unable to settle or recover a financial asset.</t>
  </si>
  <si>
    <t>To help reduce these risks Council:</t>
  </si>
  <si>
    <t xml:space="preserve"> - have a liquidity policy which targets a minimum and average level of cash and cash equivalents to be maintained;</t>
  </si>
  <si>
    <t xml:space="preserve"> - have readily accessible standby facilities and other funding arrangements in place;</t>
  </si>
  <si>
    <t xml:space="preserve"> - have a liquidity portfolio structure that requires surplus funds to be invested within various bands of liquid instruments;</t>
  </si>
  <si>
    <t xml:space="preserve"> - monitor budget to actual performance on a regular basis; and</t>
  </si>
  <si>
    <t xml:space="preserve"> - set limits on borrowings relating to the percentage of loans to rate revenue and percentage of loan principal repayments to rate revenue.</t>
  </si>
  <si>
    <t>The Council's maximum exposure to liquidity risk is the carrying amounts of financial liabilities as disclosed on the face of the balance sheet and the amounts related to financial guarantees disclosed in Note 8.1(c), and is deemed insignificant based on prior periods' data and current assessment of risk.</t>
  </si>
  <si>
    <t>There has been no significant change in Council's exposure, or its objectives, policies and processes for managing liquidity risk or the methods used to measure this risk from the previous reporting period.</t>
  </si>
  <si>
    <t>With the exception of borrowings, all financial liabilities are expected to be settled within normal terms of trade.  Details of the maturity profile for borrowings are disclosed at Note 5.4.</t>
  </si>
  <si>
    <t>Unless otherwise stated, the carrying amounts of financial instruments reflect their fair value.</t>
  </si>
  <si>
    <t>AASB 7.40</t>
  </si>
  <si>
    <t>(e) Sensitivity disclosure analysis</t>
  </si>
  <si>
    <t>Taking into account past performance, future expectations, economic forecasts, and management's knowledge and experience of the financial markets,  Council believes the following movements are 'reasonably possible' over the next 12 months:</t>
  </si>
  <si>
    <t xml:space="preserve"> - A parallel shift of + &lt;&lt;&gt;&gt;% and -&lt;&lt;&gt;&gt;% in market interest rates (AUD) from year-end rates of &lt;&lt;&gt;&gt;%.</t>
  </si>
  <si>
    <t>These movements will not have a material impact on the valuation of Council's financial assets and liabilities, nor will they have a material impact on the results of Council's operations.</t>
  </si>
  <si>
    <t>G 90</t>
  </si>
  <si>
    <t>8.4 Fair value measurement</t>
  </si>
  <si>
    <t>Fair value hierarchy</t>
  </si>
  <si>
    <t xml:space="preserve">Council's financial assets and liabilities are not valued in accordance with the fair value hierarchy , Council's financial assets and liabilities are measured at amortised cost. </t>
  </si>
  <si>
    <t>Council measures certain assets and liabilities at fair value where required or permitted by Australian Accounting Standards. AASB 13 Fair value measurement, aims to improve consistency and reduce complexity by providing a definition of fair value and a single source of fair value measurement and disclosure requirements for use across Australian Accounting Standards.</t>
  </si>
  <si>
    <t>All assets and liabilities for which fair value is measured or disclosed in the financial statements are categorised within a fair value hierarchy, described as follows, based on the lowest level input that is significant to the fair value measurement as a whole:</t>
  </si>
  <si>
    <t>Level 1 — Quoted (unadjusted) market prices in active markets for identical assets or liabilities</t>
  </si>
  <si>
    <t>Level 2 — Valuation techniques for which the lowest level input that is significant to the fair value measurement is directly or indirectly observable; and</t>
  </si>
  <si>
    <t>Level 3 — Valuation techniques for which the lowest level input that is significant to the fair value measurement is unobservable.</t>
  </si>
  <si>
    <t>For the purpose of fair value disclosures, Council has determined classes of assets and liabilities on the basis of the nature, characteristics and risks of the asset or liability and the level of the fair value hierarchy as explained above.</t>
  </si>
  <si>
    <t>In addition, Council determines whether transfers have occurred between levels in the hierarchy by re-assessing categorisation (based on the lowest level input that is significant to the fair value measurement as a whole) at the end of each reporting period.</t>
  </si>
  <si>
    <t>G 76</t>
  </si>
  <si>
    <t>Subsequent to the initial recognition of assets, non-current physical assets, other than plant and equipment, are measured at their fair value, being the price that would be received to sell an asset (or paid to transfer a liability) in an orderly transaction between market participants at the measurement date.  (For plant and equipment carrying amount is considered to approximate fair value given short useful lives). At balance date, the Council reviewed the carrying value of the individual classes of assets measured at fair value to ensure that each asset materially approximated its fair value.  Where the carrying value materially differed from the fair value at balance date, the class of asset was revalued.</t>
  </si>
  <si>
    <t>Fair value valuations are determined in accordance with a valuation hierarchy.  Changes to the valuation hierarchy will only occur if an external change in the restrictions or limitations of use of an asset result in changes to the permissible or practical highest and best use of the asset. In addition, Council undertakes a formal revaluation of land, buildings, and infrastructure assets on a regular basis ranging from &lt; &gt; to &lt; &gt; years.  The valuation is performed either by experienced council officers or independent experts. The following table sets out the frequency of revaluations by asset class.</t>
  </si>
  <si>
    <t>AASB 116.34</t>
  </si>
  <si>
    <t>Asset class</t>
  </si>
  <si>
    <t>Revaluation frequency</t>
  </si>
  <si>
    <t>&lt;&lt; to &gt;&gt; years</t>
  </si>
  <si>
    <t>Where the assets are revalued, the revaluation increases are credited directly to the asset revaluation reserve except to the extent that an increase reverses a prior year decrease for that class of asset that had been recognised as an expense in which case the increase is recognised as revenue up to the amount of the expense.  Revaluation decreases are recognised as an expense except where prior increases are included in the asset revaluation reserve for that class of asset in which case the decrease is taken to the reserve to the extent of the remaining increases.  Within the same class of assets, revaluation increases and decreases within the year are offset.</t>
  </si>
  <si>
    <t>Impairment of assets</t>
  </si>
  <si>
    <t>At each reporting date, the Council reviews the carrying value of its assets to determine whether there is any indication that these assets have been impaired. If such an indication exists, the recoverable amount of the asset, being the higher of the asset's fair value less costs of disposal and value in use, is compared to the assets carrying value. Any excess of the assets carrying value over its recoverable amount is expensed to the comprehensive income statement, unless the asset is carried at the revalued amount in which case, the impairment loss is recognised directly against the revaluation surplus in respect of the same class of asset to the extent that the impairment loss does not exceed the amount in the revaluation surplus for that same class of asset.</t>
  </si>
  <si>
    <t>AASB 110</t>
  </si>
  <si>
    <t>G 91</t>
  </si>
  <si>
    <t xml:space="preserve">8.5 Events occurring after balance date </t>
  </si>
  <si>
    <t>No matters have occurred after balance date that require disclosure in the financial report.</t>
  </si>
  <si>
    <t>[If there are subsequent events which require disclosure, provide details ]</t>
  </si>
  <si>
    <t>References</t>
  </si>
  <si>
    <t>Note 9 OTHER MATTERS</t>
  </si>
  <si>
    <t>AASB 101.79(b)</t>
  </si>
  <si>
    <t>G 92</t>
  </si>
  <si>
    <t>9.1 Reserves</t>
  </si>
  <si>
    <t>Balance at
beginning of reporting period</t>
  </si>
  <si>
    <t>Increase (decrease)</t>
  </si>
  <si>
    <t>Share of increase (decrease) on revaluation of &lt;name asset class&gt; by an associate</t>
  </si>
  <si>
    <t>Balance at end of reporting period</t>
  </si>
  <si>
    <t>(a) Asset revaluation reserves</t>
  </si>
  <si>
    <t>Land and land improvements</t>
  </si>
  <si>
    <t>Offstreet car parks</t>
  </si>
  <si>
    <t>Total asset revaluation reserves</t>
  </si>
  <si>
    <t>The asset revaluation reserve is used to record the increased (net) value of Council's assets over time.</t>
  </si>
  <si>
    <t>Transfer from accumulated surplus</t>
  </si>
  <si>
    <t>Transfer to
 accumulated 
surplus</t>
  </si>
  <si>
    <t>(b) Other reserves</t>
  </si>
  <si>
    <t>&lt;detail as appropriate&gt;</t>
  </si>
  <si>
    <t xml:space="preserve">Total Other reserves </t>
  </si>
  <si>
    <t>&lt;Include appropriate detail about the nature and purpose of the other reserve.&gt;</t>
  </si>
  <si>
    <t>AASB 1054.16</t>
  </si>
  <si>
    <t>9.2 Reconciliation of cash flows from operating activities to surplus/(deficit)</t>
  </si>
  <si>
    <t>Non-cash adjustments:</t>
  </si>
  <si>
    <t>Profit/(loss) on disposal of property, infrastructure, plant and equipment</t>
  </si>
  <si>
    <t>Impairment losses</t>
  </si>
  <si>
    <t>Contributions - Non-monetary assets</t>
  </si>
  <si>
    <t>Change in assets and liabilities:</t>
  </si>
  <si>
    <t>(Increase)/decrease in trade and other receivables</t>
  </si>
  <si>
    <t>(Increase)/decrease in prepayments</t>
  </si>
  <si>
    <t>Increase/(decrease) in contract assets</t>
  </si>
  <si>
    <t>Increase/(decrease) in trade and other payables</t>
  </si>
  <si>
    <t>(Decrease)/increase in contract and other liabilities</t>
  </si>
  <si>
    <t>(Decrease)/increase in other liabilities</t>
  </si>
  <si>
    <t>(Increase)/decrease in inventories</t>
  </si>
  <si>
    <t>(Decrease)/increase in provisions</t>
  </si>
  <si>
    <t>(insert other relevant items)</t>
  </si>
  <si>
    <t>Net cash provided by/(used in) operating activities</t>
  </si>
  <si>
    <t>G94</t>
  </si>
  <si>
    <t>9.3 Superannuation</t>
  </si>
  <si>
    <t>AASB 119.148(d)(i)</t>
  </si>
  <si>
    <t>Council makes [all/the majority] of its employer superannuation contributions in respect of its employees to the Local Authorities Superannuation Fund (the Fund). This Fund has two categories of membership, accumulation and defined benefit, each of which is funded differently. Obligations for contributions to the Fund are recognised as an expense in the Comprehensive Income Statement when they are made or due.</t>
  </si>
  <si>
    <t>Accumulation</t>
  </si>
  <si>
    <t>Defined Benefit</t>
  </si>
  <si>
    <t>AASB 119.148(d)(i), AASB 119.148(d)(ii)</t>
  </si>
  <si>
    <t>Council does not use defined benefit accounting for its defined benefit obligations under the Fund's Defined Benefit category. This is because the Fund's Defined Benefit category is a pooled multi-employer sponsored plan.</t>
  </si>
  <si>
    <t>AASB 119.148(d)(v)</t>
  </si>
  <si>
    <t>Funding arrangements</t>
  </si>
  <si>
    <t>Employer contributions</t>
  </si>
  <si>
    <t>(a) Regular contributions</t>
  </si>
  <si>
    <t>AASB 119.148(a)</t>
  </si>
  <si>
    <t>In addition, Council reimburses the Fund to cover the excess of the benefits paid as a consequence of retrenchment above the funded resignation or retirement benefit.</t>
  </si>
  <si>
    <t>(b) Funding calls</t>
  </si>
  <si>
    <t>AASB 119.148(d)(iv)</t>
  </si>
  <si>
    <t>AASB 119.148(b)</t>
  </si>
  <si>
    <t>In the event that the Fund Actuary determines that there is a shortfall based on the above requirement, the Fund’s participating employers (including Council) are required to make an employer contribution to cover the shortfall.</t>
  </si>
  <si>
    <t>Using the agreed methodology, the shortfall amount is apportioned between the participating employers based on the pre-1 July 1993 and post-30 June 1993 service liabilities of the Fund’s Defined Benefit category, together with the employer’s payroll at 30 June 1993 and at the date the shortfall has been calculated.</t>
  </si>
  <si>
    <t>AASB 119.148(c)</t>
  </si>
  <si>
    <t>Due to the nature of the contractual obligations between the participating employers and the Fund, and that the Fund includes lifetime pensioners and their reversionary beneficiaries, it is unlikely that the Fund will be wound up.</t>
  </si>
  <si>
    <t>If there is a surplus in the Fund, the surplus cannot be returned to the participating employers.</t>
  </si>
  <si>
    <t>In the event that a participating employer is wound-up, the defined benefit obligations of that employer will be transferred to that employer’s successor.</t>
  </si>
  <si>
    <t>The Fund’s actuarial investigation identified the following for the Defined Benefit category of which Council is a contributing employer:</t>
  </si>
  <si>
    <t>(Triennial)</t>
  </si>
  <si>
    <t>(Interim)</t>
  </si>
  <si>
    <t>$m</t>
  </si>
  <si>
    <t xml:space="preserve"> - A VBI Surplus</t>
  </si>
  <si>
    <t xml:space="preserve"> - A total service liability surplus</t>
  </si>
  <si>
    <t xml:space="preserve"> - A discounted accrued benefits surplus</t>
  </si>
  <si>
    <t>The last triennial actuarial investigation conducted prior to 30 June 2023 was at 30 June 2020. This actuarial investigation was completed by 31 December 2020. The financial assumptions for the purposes of that investigation was:</t>
  </si>
  <si>
    <t>Triennial investigation</t>
  </si>
  <si>
    <t>Net investment return</t>
  </si>
  <si>
    <t>5.6% pa</t>
  </si>
  <si>
    <t>5.7% pa</t>
  </si>
  <si>
    <t>Salary inflation</t>
  </si>
  <si>
    <t>2.5% pa for two years and 2.75% pa thereafter</t>
  </si>
  <si>
    <t>3.50% pa</t>
  </si>
  <si>
    <t>Price inflation</t>
  </si>
  <si>
    <t>2.0% pa</t>
  </si>
  <si>
    <t>2.8% pa</t>
  </si>
  <si>
    <t>Superannuation contributions</t>
  </si>
  <si>
    <t>Contributions by Council (excluding any unfunded liability payments) to the above superannuation plans for the financial year ended 30 June 2024 are detailed below:</t>
  </si>
  <si>
    <t>Scheme</t>
  </si>
  <si>
    <t>Type of Scheme</t>
  </si>
  <si>
    <t>Rate</t>
  </si>
  <si>
    <t>Vision super</t>
  </si>
  <si>
    <t>Defined benefits</t>
  </si>
  <si>
    <t>&lt;&lt;Insert any other relevant funds&gt;&gt;</t>
  </si>
  <si>
    <t>&lt;&lt;insert relevant description&gt;&gt;</t>
  </si>
  <si>
    <t>&lt;&lt;insert relevant percentage&gt;&gt;</t>
  </si>
  <si>
    <t>AASB 119.148(d)(iii)</t>
  </si>
  <si>
    <t>AASB 108</t>
  </si>
  <si>
    <t>G 93</t>
  </si>
  <si>
    <t>Note 10 CHANGE IN ACCOUNTING POLICY</t>
  </si>
  <si>
    <t>There have been no changes to accounting policies in the 2024-25 year.</t>
  </si>
  <si>
    <t>&lt;&lt;need to include detail if any change initiated by Council&gt;&gt;</t>
  </si>
  <si>
    <t>Link</t>
  </si>
  <si>
    <t>Guidance</t>
  </si>
  <si>
    <t>Useful links</t>
  </si>
  <si>
    <t xml:space="preserve">AASB 101 Presentation of Financial Statements requires entities to clearly identify the financial statements and distinguish them from other information in the same published document. It is therefore important that councils do not insert additional tabs into the model accounts / their financial statements that are not subject to the Australian Accounting Standards (for example information for users about understanding financial statements). If councils wish to include other information in their annual report it must be clearly distinguished and separated from the financial statements. </t>
  </si>
  <si>
    <t>AASB 101 Presentation of Financial Statements (para 49-50)</t>
  </si>
  <si>
    <t xml:space="preserve">A table of contents is to be included to help users navigate the financial statements.  The table of contents should list all primary statements and notes to the accounts. Preparers should be aware that any additional financial statement note disclosures, or the deletion of notes that are not applicable, will impact the accuracy and order of the table of contents. </t>
  </si>
  <si>
    <t>LGMFR</t>
  </si>
  <si>
    <t>It is recommended that preparers perform a final check of the table of contents once the financial statements are completed.</t>
  </si>
  <si>
    <t>The financial statements must be certified by two councillors, the CEO and the Principal Accounting Officer of the council. The required text to be included is specified in regulation 15(2) and is set out in the LGMFR.</t>
  </si>
  <si>
    <t>Local Government Act 2020 section 99(3) / Regulation 15 Local Government (Planning and Reporting) Regulations 2020</t>
  </si>
  <si>
    <t>AASB 101 Presentation of Financial Statements prescribes the basis for presentation of general purpose financial statements and sets out overall requirements for their presentation, guidelines for their structure and minimum requirements for their content. Preparers should refer to specific guidance on the format and inclusions in the comprehensive income statement at AASB 101.81A – 105.</t>
  </si>
  <si>
    <t>AASB 101 Presentation of Financial Statements</t>
  </si>
  <si>
    <t xml:space="preserve">The comprehensive income statement is not to include an underlying result, nor is there a need to include a note within the financial statements reconciling a council’s result to an underlying result that is used in the calculation of ratios or for any other reporting purposes. </t>
  </si>
  <si>
    <t>G6 &amp; G40</t>
  </si>
  <si>
    <t>G6 - A limited number of items disclosed in the Comprehensive Income Statement may have a net income or net expense effect.  Each of these line items is to be accounted for as income when it is an overall gain and as an expense when it is an overall loss.</t>
  </si>
  <si>
    <t>Better Practice / AASB 116 Property, Plant and Equipment / AASB 136 Impairment of Assets</t>
  </si>
  <si>
    <t>If recognised under income these items are:</t>
  </si>
  <si>
    <t> Net gain on disposal of property, infrastructure, plant and equipment;</t>
  </si>
  <si>
    <t> Fair value adjustments for investment property; and</t>
  </si>
  <si>
    <t> Share of net profits of associates and joint ventures.</t>
  </si>
  <si>
    <t>If recognised under expenses these items are:</t>
  </si>
  <si>
    <t> Net loss on disposal of property, infrastructure, plant and equipment;</t>
  </si>
  <si>
    <t> Share of net loss(es) of associates and joint ventures.</t>
  </si>
  <si>
    <t xml:space="preserve">This is to be applied to the current and comparative year, which could result in the same line items being disclosed as income in one year and an expense in the comparative.  </t>
  </si>
  <si>
    <r>
      <t xml:space="preserve">G40 - As indicated at </t>
    </r>
    <r>
      <rPr>
        <b/>
        <sz val="11"/>
        <color rgb="FF000000"/>
        <rFont val="Arial"/>
        <family val="2"/>
      </rPr>
      <t>G6</t>
    </r>
    <r>
      <rPr>
        <sz val="11"/>
        <color rgb="FF000000"/>
        <rFont val="Arial"/>
        <family val="2"/>
      </rPr>
      <t>, losses or gains on disposal of assets are to be treated as income or expenses depending on the net impact in a given year. Regardless of the financial impact all items are to be disclosed at note 3.6.</t>
    </r>
  </si>
  <si>
    <t>The gain or loss arising from the disposal of property, infrastructure, plant and equipment shall be the difference between the net disposal proceeds, if any, and the carrying amount of the item.</t>
  </si>
  <si>
    <t xml:space="preserve">Where a significant level of disposal activity has occurred, or the result of the disposals has a significant impact on council’s performance, consideration should be given to breaking down the disposal details by asset class. </t>
  </si>
  <si>
    <t xml:space="preserve">Infrastructure is renewed when it comes to the end of its economic life to council and as such it would not be expected that a significant loss on disposal would be incurred.  If Council has a significant write-down of infrastructure, it should be treated as other expense and disclosed in note 3.6.  Any loss on disposal that is recorded should be taken to the SOCI, not adjusted against the asset revaluation reserve. </t>
  </si>
  <si>
    <t>Councils need to be careful when measuring the value of specific infrastructure that has been replaced or renewed to ensure that any cost of disposal reflects the value of the actual infrastructure renewed and not an average value of infrastructure across a class or component of infrastructure.</t>
  </si>
  <si>
    <t>The fair value of investment properties must be reassessed annually with any movement recognised in the surplus/deficit for the period.</t>
  </si>
  <si>
    <t>AASB 140 Investment Property</t>
  </si>
  <si>
    <t>A limited number of items disclosed in the Comprehensive Income Statement may have a net income or net expense effect.  Each of these line items is to be accounted for as income when it is an overall gain and as an expense when it is an overall loss.</t>
  </si>
  <si>
    <t>Better Practice</t>
  </si>
  <si>
    <t>Other income should not be a significant portion of total income. Where the other income is greater than 10% of total income councils should consider separate disclosure of any significant item on the face of the financial statements.</t>
  </si>
  <si>
    <t>Where borrowing costs are directly incurred in the acquisition or construction of a qualifying asset a council may elect to capitalise those costs as part of the asset.</t>
  </si>
  <si>
    <t>AASB 123 Borrowing Costs (para 8)</t>
  </si>
  <si>
    <t>Borrowing costs - are to be disclosed separately on the face of the comprehensive income statement and typically relate to interest on loans.</t>
  </si>
  <si>
    <t>AASB 101.82</t>
  </si>
  <si>
    <t xml:space="preserve">Finance costs – Leases - Following the introduction of AASB 16 Leases an additional line item was included which represents the interest component of capitalised leases and is to be disclosed separately on the face of the comprehensive income statement. </t>
  </si>
  <si>
    <t>Other expenses should not be a significant portion of total expenses. Where the other expenses are greater than 10% of total expenses councils should consider separate disclosure of any significant item on the face of the financial statements.</t>
  </si>
  <si>
    <t>Other comprehensive income (OCI) consists of items of income or expense that are not recognised in the determination of surplus or deficit.  In most councils OCI will be limited to movements in asset revaluation reserves.  Accordingly, the LGMFR is prepared reflecting this likely outcome.  However, councils may need to recognise other items of OCI in some limited circumstances. In these situations, the recognition, measurement and disclosure requirements of AASB 101 Presentation of Financial Statements are to be complied with.  Components of other comprehensive income include (but are not limited to):</t>
  </si>
  <si>
    <t>AASB 101.7 / AASB 116 Property, Plant and Equipment / AASB 138 Intangible Assets / AASB 119 Employee Benefits / AASB 121 The Effects of Changes in Foreign Exchange Rates / AASB 9 Financial Instruments / AASB 101.82A</t>
  </si>
  <si>
    <t> changes in revaluation surpluses</t>
  </si>
  <si>
    <t> remeasurement of defined benefit plans</t>
  </si>
  <si>
    <t> gains and losses arising from translating the financial statements of a foreign operation</t>
  </si>
  <si>
    <t> gains and losses from investments in equity instruments designated at fair value through other comprehensive income</t>
  </si>
  <si>
    <t xml:space="preserve"> gains and losses on financial assets measured at fair value through other comprehensive income </t>
  </si>
  <si>
    <t> the effective portion of gains or losses on hedging instruments in a cash flow hedge.</t>
  </si>
  <si>
    <t>In addition to the preceding a council is also required to include its share of any other comprehensive income from joint ventures.</t>
  </si>
  <si>
    <t>In limited circumstances, where unrealised gains or losses recognised as other comprehensive income, are subsequently realised, the item may be reclassified to surplus or deficit. This is uncommon in the local government sector and is only likely to arise when an available-for-sale financial asset is sold and there have been previous gains or losses recognised as other comprehensive income.</t>
  </si>
  <si>
    <t xml:space="preserve">Prior period errors are to be accounted for in accordance with AASB 108. While specific guidance is provided within the standard the basic principle is that prior period errors are to be accounted for in the period in which they occurred. This means that in most instances the effect of a prior period error will be accounted for in opening equity.  </t>
  </si>
  <si>
    <t>AASB 108 Accounting Policies, Changes in Accounting Estimates and Errors / 2023-24 Model Report for Victorian Government Departments (www.dtf.vic.gov.au)</t>
  </si>
  <si>
    <t>https://www.dtf.vic.gov.au/2023-24-model-report</t>
  </si>
  <si>
    <t>Appropriate note disclosures should also be included that disclose the nature of the error and the financial statement components impacted, including the quantum of the impact.  If material, a third balance sheet detailing the opening assets, liabilities and equity for the earliest period disclosed shall be included in the financial statements.</t>
  </si>
  <si>
    <t xml:space="preserve">The identification of assets not previously recognised (often referred to as found assets), should be accounted for as a prior period error. Detailed guidance on the disclosure requirements for prior period errors, applicable to councils, is included in the Department of Treasury and Finance (DTF) 2023-24 Model Accounts. Councils identifying prior period errors are encouraged to utilise the DTF model accounts as a guide to meeting the disclosure requirements of AASB 108. </t>
  </si>
  <si>
    <t>AASB 101 Presentation of Financial Statements prescribes the basis for presentation of general purpose financial statements and sets out overall requirements for their presentation, guidelines for their structure and minimum requirements for their content. Preparers should refer to specific guidance on the format and inclusions in the balance sheet at AASB 101.54 – 80A.</t>
  </si>
  <si>
    <t>Prior to recognising any non-current assets as available for sale a council must be able to demonstrate that the assets are immediately available for sale. When initially classifying an asset (or group of assets) as available-for-sale, the assets are to be valued at the lower of the carrying amount and fair value less costs to sell. Any initial adjustment to recognise this value shall be recognised as an impairment, not a revaluation.</t>
  </si>
  <si>
    <t>AASB 5 Non-current Assets Held for Sale and Discontinued Operations</t>
  </si>
  <si>
    <t xml:space="preserve">Trust funds and deposits, including any Fire Services Property Levy amounts, are to be disclosed separately on the balance sheet. Trust funds and deposits are amounts received by a council with the expectation that they will be returned to the contributor once certain conditions are met, or in the case of the Fire Services Property Levy, passed to an external party. </t>
  </si>
  <si>
    <t>Regulation 14(1)(b) Local Government (Planning and Reporting) Regulations 2020</t>
  </si>
  <si>
    <r>
      <rPr>
        <sz val="11"/>
        <rFont val="Arial"/>
        <family val="2"/>
      </rPr>
      <t>From 1 July 2025, the Fire Services Property Levy (FSPL) will be replaced by the Emergency Services and Volunteers Fund (ESVF):</t>
    </r>
    <r>
      <rPr>
        <u/>
        <sz val="11"/>
        <color indexed="12"/>
        <rFont val="Arial"/>
        <family val="2"/>
      </rPr>
      <t xml:space="preserve">
https://www.dtf.vic.gov.au/emergency-services-and-volunteers-fund
</t>
    </r>
  </si>
  <si>
    <t>AASB 101 Presentation of Financial Statements prescribes the basis for presentation of general purpose financial statements and sets out overall requirements for their presentation, guidelines for their structure and minimum requirements for their content. Preparers should refer to specific guidance on the format and inclusions in the statement of changes in equity (SOCE) at AASB 101.106-110.</t>
  </si>
  <si>
    <t xml:space="preserve">Note that in the LGMFR an assumption is made that the total of OCI will consist of only movements in the asset revaluation reserve.  While this will be the case for most councils, it is important that any other changes in equity resulting from movements in OCI are also disclosed as part of the statement of changes in equity. In such cases a council will need to add additional line items to the SOCE to ensure that it continues to reconcile to the overall movement in equity as detailed in the balance sheet. Additional disclosures may also be required at note 9.1 to provide detail of movements in other items of OCI. The impacts of changes in accounting policies and related opening/closing balance adjustments may also require additional line items. </t>
  </si>
  <si>
    <t xml:space="preserve">AASB 107 Statement of Cash Flows requires the provision of information about the historical changes in council’s cash and cash equivalents by means of a statement of cash flows which classifies cash flows during the period from operating, investing and financing activities. </t>
  </si>
  <si>
    <t>AASB 107 Statement of Cash Flows</t>
  </si>
  <si>
    <t>Preparers should refer to further specific guidance on the format and inclusions in the statement of cash flows at AASB 107.</t>
  </si>
  <si>
    <t>Grants are to be recognised as cash flows upon receipt of the grant funds. All grant funds are operating cash flows regardless of whether the purpose of the funding is capital or operating.</t>
  </si>
  <si>
    <t>AASB 107 Statement of Cash Flows (para 6 and 14)</t>
  </si>
  <si>
    <t>All trust funds and deposits are to be treated as operating cash flows at time of receipt or payment, regardless of the nature of the trust or deposit held.  All trust fund and deposit transactions for the period should be recognised, amounts are not to be netted off in the financial report. Contract retention amounts and other items that are recognised as trust funds or deposits are not to be included in cash flows unless a cash flow has occurred.</t>
  </si>
  <si>
    <t>AASB 107 Statement of Cash Flows (para 6, 14 and 18a)</t>
  </si>
  <si>
    <t xml:space="preserve">Payments for property, infrastructure, plant and equipment should be determined on the basis of actual payments made. Where capital works have been developed internally, with a range of internal costs capitalised, appropriate adjustments need to be made to ensure that all related cash flows are allocated correctly.  </t>
  </si>
  <si>
    <t>AASB 107 Statement of Cash Flows (para 16)</t>
  </si>
  <si>
    <t xml:space="preserve">Councils need to ensure that increases in infrastructure resulting from contributed assets are not inadvertently treated as a cash flow. </t>
  </si>
  <si>
    <t xml:space="preserve">The Local Government (Planning and Reporting) Regulations 2020 require the financial statements to contain a statement of capital works. The statement of capital works is to detail all amounts incurred by the Council on capital works. The statement does not include any maintenance costs or other non-capital items. The statement does not include the value of assets contributed to council. </t>
  </si>
  <si>
    <t>Regulation 14(1)(a) Local Government (Planning and Reporting) Regulations 2020 / Local Government: Accounting for non-current physical assets under AASB 116 – A Guide</t>
  </si>
  <si>
    <t>https://www.localgovernment.vic.gov.au/council-innovation-and-performance/financial-and-asset-management</t>
  </si>
  <si>
    <t>Amounts are to be included when the expenditure is incurred and charged to work-in-progress, which will often be at an earlier point than when the asset is capitalised into its asset class in the balance sheet.  This results in a need to critically assess all expenditure at the time it is capitalised to ensure it will ultimately meet the asset recognition criteria. If this does not occur, or is done poorly, subsequent adjustments may be required to avoid overstatements (also see G22).</t>
  </si>
  <si>
    <t>All expenditure is to be disclosed in line with its asset classification, not as work in progress.</t>
  </si>
  <si>
    <t>All asset classifications should be in line with those detailed in the guide Local Government: Accounting for non-current physical assets under AASB 116 – A Guide which is available on the LGV website. The asset classifications must also be consistent throughout the financial report.</t>
  </si>
  <si>
    <t xml:space="preserve">Note: Cash outflows in the Cash Flow Statement is unlikely to agree to the Statement of Capital Works due to the timing of capital works payments. </t>
  </si>
  <si>
    <t>Councils must ensure that the capitalised amount does not exceed the fair value of the assets recognised. If it is identified that the fair value of the capital works is less than the value of costs accumulated in work in progress the resulting adjustment is to be expensed in the surplus/deficit for the period. Only the fair value of the capital works shall be recognised in the statement of capital works.</t>
  </si>
  <si>
    <t>AASB 13 Fair Value Measurement (para 57 – 60 and appendix B4)</t>
  </si>
  <si>
    <t>AASB 101 Presentation of Financial Statements prescribes the basis for presentation of general purpose financial statements and sets out overall requirements for their presentation, guidelines for their structure and minimum requirements for their content. Preparers should refer to specific guidance on the format and inclusions in the notes at AASB 101.112 – 138.</t>
  </si>
  <si>
    <t>AASB 101 Presentation of Financial Statements / AASB Practice Statement 2 - Making Materiality Judgements / AASB 2021-2 Amendments to Australian Accounting Standards – Disclosure of Accounting Policies and Definition of Accounting Estimates</t>
  </si>
  <si>
    <t>https://www.aasb.gov.au/media/jdvnq1hs/aasbps2_12-17_compdec22_01-23.pdf</t>
  </si>
  <si>
    <t xml:space="preserve">Councils are able to delete certain note disclosures in the model accounts if the balances are not deemed material. The assessment of materiality and decision to delete certain note disclosures should ideally be discussed with Council's auditors in the first instance. Even though Council chooses to delete certain note disclosures, it may wish to retain the related accounting policy text disclosures. In this instance it may be appropriate to shift the relevant material accounting policy information text disclosures from the deleted note into Note 1 Accounting policy information. Consideration of AASB Practice Statement 2 may also be useful in this instance. 
In addition, AASB 2021-2 introduced changes to AASB 101 which mean a complete set of financial statements comprises (amongst other items) 'notes, comprising material accounting policy information and other explanatory information'. The key change is from the previous 'significant accounting policies' to the new terminology of 'material accounting policy information'. Councils must disclose material accounting policy information. Accounting policy information is material, if, when considered together with other information included in an entity's financial statements, it can reasonably be expected to influence decisions that the primary users of general purpose financial statements make on the basis of those financial statements. An entity (in this case Council) is responsible for the determination and assessment of materiality. AASB 101 Presentation of Financial Statements paragraphs 117-117E provide guidance on the disclosure of accounting policy information and AASB Practice Statement 2 - Making Materiality Judgements provides further guidance on making materiality judgements.   </t>
  </si>
  <si>
    <t>Changes in accounting policies – A council can only change an accounting policy when it is required because of a change to the accounting standards or other mandatory financial reporting requirement, or the change results in the financial statements providing reliable and more relevant information.</t>
  </si>
  <si>
    <t>AASB 108 Accounting Policies, Changes in Accounting Estimates and Errors (para 14 and 28)</t>
  </si>
  <si>
    <t>Details of a change in accounting policy need to be disclosed where that change has an impact on the financial reporting practices of a council and that, in turn, the change has a material impact on the financial report, in either a qualitative or quantitative sense.</t>
  </si>
  <si>
    <t>If a change in accounting policy requires disclosure, then a council must disclose:</t>
  </si>
  <si>
    <t> the title of the Australian Accounting Standard;</t>
  </si>
  <si>
    <t> the nature of the change in accounting policy;</t>
  </si>
  <si>
    <t> the reasons why applying the new accounting policy provides reliable and more relevant information;</t>
  </si>
  <si>
    <t> for the current period and each prior period presented, to the extent practicable, the amount of the adjustment for each financial statement line item affected;</t>
  </si>
  <si>
    <t> the amount of the adjustment relating to periods before those presented, to the extent practicable; and</t>
  </si>
  <si>
    <t> If retrospective application is impracticable for a particular prior period, or for periods before those presented, the circumstances that led to the existence of that condition and a description of how and from when the change in accounting policy has been applied.</t>
  </si>
  <si>
    <t>The LGMFR has been prepared to provide guidance to and increase consistency across all councils. The Guiding Principles set out in the Better Practice Guide acknowledge that each council may have different activities and circumstances that will impact on the appropriateness of disclosures.</t>
  </si>
  <si>
    <t>Where possible the notes to the financial statements should follow the line items set out in the LGMFR, or reconcile to them.</t>
  </si>
  <si>
    <t>Where a given council’s activities or circumstances warrant additional or alternate disclosures a variation from the model is appropriate.  In addition, significant or unusual movements may warrant the inclusion of explanatory narrative.</t>
  </si>
  <si>
    <t xml:space="preserve">A comparison of actual performance against budget is to be included in the financial report. The comparison must be in the format of the financial statements and reconcile to council’s budget. Each council must set and disclose a threshold for the inclusion of information relating to variances from budgeted amounts. The threshold shall be expressed as both an absolute $ amount as well as a % variation. The % variation for explanation should not exceed 10% of the line item. The absolute $ variation should be set with reference to the overall financial position of council and would not be expected to exceed more than 2% of total income. </t>
  </si>
  <si>
    <t>Regulation 14(1)(e),(f),(g), (h) Local Government (Planning and Reporting) Regulations 2020</t>
  </si>
  <si>
    <t>All material variances are to be adequately explained.  Councils should ensure that explanations are meaningful and disclose the underlying reason for the variance. Efforts should be made to avoid using terminology such as ‘timing differences’, or ‘unexpected’.</t>
  </si>
  <si>
    <t>Capital works included in the budget comparison need to be consistent with those envisaged as part of the budget process.  In particular, it is expected that where a council has delivered capital works consistent with the budgeted dollars but has not delivered the level of assets envisaged, appropriate explanations would be included (this would be material by nature).</t>
  </si>
  <si>
    <t>Councils also need to ensure that developer contributed assets that were not envisaged as part of the budget process are not included as part of the comparison to budget.</t>
  </si>
  <si>
    <t>Explanations of variances should be clear and unambiguous.  Councils should avoid generic descriptors such as ‘timing differences’. Particular care should be taken to identify variations that have resulted in reductions to project scopes that may have been made to ensure costs are within original expectations.</t>
  </si>
  <si>
    <t>The financial statements must disclose:</t>
  </si>
  <si>
    <t>AASB 1052 Disaggregated Disclosures (para 11-14)</t>
  </si>
  <si>
    <t> the nature and objectives of each broad function or activity, typically this is taken to be the directorate level of Council, however in practice it should reflect how Council manages and reports internally.</t>
  </si>
  <si>
    <t> The carrying amount of assets that are reliably attributable to each function.</t>
  </si>
  <si>
    <t> The income attributable to the function, with grant funding separately disclosed</t>
  </si>
  <si>
    <t> The expenses attributable to the function.</t>
  </si>
  <si>
    <t>The disaggregation is to be in accordance with council’s internal reporting process.</t>
  </si>
  <si>
    <t>In addition, councils should also detail the amounts of attributable assets, income and expenses to enable the total values to be reconciled to the primary statements. While it is recognised that for some items attribution to a function may not be possible, councils are encouraged to make every effort to minimise unattributed amounts.</t>
  </si>
  <si>
    <r>
      <t xml:space="preserve">Rates and charges must be disclosed in a manner that is consistent with council’s presentation in their budgets and include the rate categories detailed in section 155 of the </t>
    </r>
    <r>
      <rPr>
        <i/>
        <sz val="11"/>
        <rFont val="Arial"/>
        <family val="2"/>
      </rPr>
      <t>Local Government Act 1989</t>
    </r>
    <r>
      <rPr>
        <sz val="11"/>
        <rFont val="Arial"/>
        <family val="2"/>
      </rPr>
      <t xml:space="preserve">.  The line item 'Revenue in lieu of rates' is intended to capture revenue council raises from properties under other legislation or via private agreement instead of general rates under the </t>
    </r>
    <r>
      <rPr>
        <i/>
        <sz val="11"/>
        <rFont val="Arial"/>
        <family val="2"/>
      </rPr>
      <t>Local Government Act 1989</t>
    </r>
    <r>
      <rPr>
        <sz val="11"/>
        <rFont val="Arial"/>
        <family val="2"/>
      </rPr>
      <t>.  Examples of revenue items to be classified as 'Revenue in lieu of rates' include revenue under:
•	Cultural and Recreational Lands Act 1963
•	Electricity Industry Act 2000
•	Via private agreements with properties such as Commonwealth owned occupancies such as airports, military barracks
Further detail or itemising of the above revenue items – where applicable - is desirable on grounds of public transparency and disclosure.</t>
    </r>
  </si>
  <si>
    <t>Local Government Act 1989 – section 155</t>
  </si>
  <si>
    <t xml:space="preserve">G 32 </t>
  </si>
  <si>
    <t>Statutory fees and fines are to be disclosed separately in the notes to the accounts. Council should ensure that the level of detail is sufficient to ensure all significant sources are separately identified.</t>
  </si>
  <si>
    <t>AASB 132 Financial Instruments – Presentation (para 11)</t>
  </si>
  <si>
    <t>Statutory fees and fines are not financial instruments as they are based on statutory rather than contractual obligations.</t>
  </si>
  <si>
    <t xml:space="preserve">Statutory fees and fines are those where the authority to raise the fee is based in legislation.  </t>
  </si>
  <si>
    <t>Councils should separately disclose all significant items of user fees and charges. The total of items consolidated into ‘other fees and charges’ should be less than 10% of the total of user fees and charges.</t>
  </si>
  <si>
    <t>AASB 15 Revenue from Contracts with Customers (para 114) / Better Practice</t>
  </si>
  <si>
    <t xml:space="preserve">Council needs to critically assess all areas to ensure that they are recognising all user fees and charges appropriately. As mentioned at G81, some contractual arrangements for the delivery of services may not allow council to account for the service on a ‘net’ basis. </t>
  </si>
  <si>
    <t>AASB 10 Consolidated Financial Statements / AASB 15 Revenue from Contracts with Customers</t>
  </si>
  <si>
    <t>Council will need to recognise all revenue (and expense) in situations where it retains control of the activity/service and remains exposed to changes in the revenue and expenditure generated. This is likely to be the case where a council pays a contractor a service fee, or is exposed to the net cost to operate an asset dependent service regardless of the form of contract entered into.</t>
  </si>
  <si>
    <t>Councils can refer to LGV's earlier publication on the accounting for grants which was issued as part of the preparation for the transtion to AASB 15, 16 and 1058.  Council must disclose details of all grants received in the period, including:</t>
  </si>
  <si>
    <t>Local Government (Planning and Reporting) Regulations 2020 – regulation 14(1)(c)
AASB 1058 Income of Not-for-Profit Entities / AASB 15 Revenue from Contracts with Customers</t>
  </si>
  <si>
    <t xml:space="preserve">https://www.localgovernment.vic.gov.au/strengthening-councils/sector-guidance-planning-and-reporting </t>
  </si>
  <si>
    <t> type and source</t>
  </si>
  <si>
    <t> recurrent and non-recurrent</t>
  </si>
  <si>
    <t> operating and capital.</t>
  </si>
  <si>
    <t>Those amounts received through the Victorian Local Government Grants Commission allocation process are to be disclosed as Commonwealth funded grants.</t>
  </si>
  <si>
    <t>The regulations define a non-recurrent grant as a ‘grant obtained on the condition that it be expended in a specified manner and not expected to be received again during the period covered by a Council's budget’.  Where a council has a reasonable expectation that funding will continue for a particular activity, amounts are to be classified as recurrent.</t>
  </si>
  <si>
    <t>The determination of whether a grant is operating or capital will be based on the substance of the grant agreement.</t>
  </si>
  <si>
    <t>Contributions from non-government sources are to be treated as monetary contributions.</t>
  </si>
  <si>
    <t>Each council should consider including additional commentary with respect to the most material grants with specific performance obligations including details of the key performance obligations and whether the revenue is recognised at a point in time or over time.</t>
  </si>
  <si>
    <t xml:space="preserve">A movement schedule of grants received on the condition that they be expended in a specific manner, that had not been expended at balance date, is to be included in the financial report.  </t>
  </si>
  <si>
    <t>Better Practice / AASB 1058 Income of Not-for-Profit Entities / AASB 15 Revenue from Contracts with Customers</t>
  </si>
  <si>
    <t>This information is to be separately disclosed for operating and capital grants. Note that this disclosure represents funds received but not yet spent, and these funds may not necessarily have sufficiently specific performance obligations to result in recognition of a liability.</t>
  </si>
  <si>
    <t>All contributions received by council are to be disclosed, distinguishing between monetary and non-monetary items.  Contributions are to be recognised when a council gains control over the asset (monetary or non-monetary).</t>
  </si>
  <si>
    <t>AASB 1058 Income of Not-for-Profit Entities</t>
  </si>
  <si>
    <t>In relation to contributed infrastructure, council gains control over the asset once it is available for public or council use. The existence of a warranty or defect period does not allow the deferral of recognition of a contribution.</t>
  </si>
  <si>
    <t>Classification of non-monetary contributions should be consistent with asset classes generally, however, where not individually material, non-monetary contributions can be grouped at a higher level such as ‘infrastructure’ or ‘other infrastructure’.</t>
  </si>
  <si>
    <t>All contributions are to be recognised at their fair value. In the case of developer contributions, a council cannot assert that the developer contribution value represents fair value, rather, the council must be able to demonstrate that the value ascribed to the contribution is the fair value to council, this is likely to require individual valuations of contributed infrastructure assets. Any adjustment from the developer contribution value flowing from a fair value assessment must be accounted for in the determination of operating result and not as an asset revaluation adjustment.</t>
  </si>
  <si>
    <t>Contributions - Monetary and non-monetary contributions are recognised when council gains control over the contribution. Council is to initially value the contribution in accordance with the underlying agreement between the contributor and council. In relation to contributed assets, council is to separately value the contributed assets. If there is a difference between the contribution value and the asset value an upwards variance is to be treated as a revaluation and a downwards variance an impairment. As this is at the time of initial recognition any impairment would be taken directly through profit and loss.</t>
  </si>
  <si>
    <t>As indicated at G6, losses or gains on disposal of assets are to be treated as income or expenses depending on the net impact in a given year. Regardless of the financial impact all items are to be disclosed at note 3.6.</t>
  </si>
  <si>
    <t>Employee costs are to be disclosed with sufficient detail to enable report users to understand the nature of payments made. Councils should endeavour to minimise items classified as ‘other’.</t>
  </si>
  <si>
    <t>AASB 101 Presentation of Financial Statements (para 112)</t>
  </si>
  <si>
    <t>Council needs to ensure that where casual staff are used they are appropriately classified as an employee cost and not included as ‘consultants’ under materials and services.</t>
  </si>
  <si>
    <t>Council is required to disclose the amounts paid and payable to defined benefit and defined contribution funds separately.  Additional disclosures regarding the multi-employer defined benefit fund (as required by AASB 119.148) are incorporated into notes 4.1 and 9.3.</t>
  </si>
  <si>
    <t>AASB 119 Employee Benefits (para 34, 51 - 53 &amp; 148)</t>
  </si>
  <si>
    <t xml:space="preserve">Council is also required to disclose why they are unable to account for the defined benefit fund but have elected to account for it as a defined contribution fund. </t>
  </si>
  <si>
    <t>Councils are required to disclose, in the current year, an estimate of the expected future payments to be made in relation to members of defined benefit funds in the next financial year. Importantly this only relates to contributions to be made to defined benefit funds and excludes any contributions to accumulation funds.</t>
  </si>
  <si>
    <t>AASB 119 Employee Benefits (para 148 d(iii))</t>
  </si>
  <si>
    <t>Materials and services are to be disclosed with sufficient detail to enable report users to understand the nature of payments made.  At times this may require further break down of the categories detailed in the model.  Councils should endeavour to minimise items classified as ‘other’.</t>
  </si>
  <si>
    <t xml:space="preserve">The listing of items as ‘contract payments’ does not provide users of the financial report with any meaningful information about the underlying transactions, as such payments for major contracts should be listed individually or otherwise combined with a similar function i.e. (‘kerbside waste and recycling collection and management’).  </t>
  </si>
  <si>
    <t>Councils need to ensure that where casual staff are used they are appropriately classified as an employee cost and not included as ‘consultants’ under materials and services. Typically, a consultant is involved in the evaluation of a client’s needs and the provision of expert advice, whereas a contractor role is more aligned to the performance of the required work.</t>
  </si>
  <si>
    <t>To avoid unnecessary clutter and duplication within the financial report it is recommended that depreciation and amortisation be disclosed in a summary form at notes 4.3, 4.4 and 4.5. Full details of depreciation and amortisation will be incorporated in note 5.2 and note 6.2.</t>
  </si>
  <si>
    <t>AASB 116 Property, Plant and Equipment</t>
  </si>
  <si>
    <t>AASB 9 Financial Instruments</t>
  </si>
  <si>
    <t>AASB 9 Financial Instruments introduces an expected credit loss (ECL) impairment model that applies to financial instruments, which will result in an earlier recognition of credit losses. The ECL model no longer requires a general doubtful debt provision to be recognised based on the likelihood of a receivable going bad. A simplified model applies for trade receivables with maturities of less than 12 months. For long term trade and lease receivables (maturity of longer than 12 months) entities have a choice to apply the three-stage model or the simplified model. The amount disclosed here should reconcile to the amount disclosed as ‘new allowances recognised during the year’ at note 4.6.</t>
  </si>
  <si>
    <t xml:space="preserve">Borrowing costs include interest on borrowings and overdrafts.  </t>
  </si>
  <si>
    <t xml:space="preserve">AASB 123 Borrowing Costs </t>
  </si>
  <si>
    <t>The carrying amount of lease liabilities are measured on an amortised cost basis and interest expense is allocated over the lease term. The interest expense is a finance cost which should be presented separately from the depreciation charge of the right-of-use asset in the statement of profit or loss and other comprehensive income.</t>
  </si>
  <si>
    <t>AASB 16 Leases (para 38(a))</t>
  </si>
  <si>
    <t>Other expenses are to be disclosed with sufficient detail to enable report users to understand the nature of the expenditure. Councils should endeavour to minimise items classified as ‘other’. Councils should not include items in this note that can be classified as part of a specific expenditure note.</t>
  </si>
  <si>
    <t>The amount expensed in the period for the audit of the financial statements, performance statement and grant acquittals are to be disclosed separately from the remuneration of any other auditors.</t>
  </si>
  <si>
    <t>AASB 1054 Australian Additional Disclosures (para 10)</t>
  </si>
  <si>
    <t>Internal audit fees are to be disclosed separately. Where a council has an internal audit service that is resourced internally the direct costs of staff engaged in internal audit activities may be disclosed here.</t>
  </si>
  <si>
    <t>Councillor allowances are to include all remuneration, but exclude reimbursements, payments to attend conferences and training.</t>
  </si>
  <si>
    <t>Cash and cash equivalents - Cash and cash equivalents include all items at call and short-term deposits with an original maturity of less than three months. A short-term deposit due to mature within three months of balance date will not be classified as cash unless the original maturity was less than three months. Accordingly, a short-term investment maturing one week after balance date, with an original term of 120 days would be classified as a financial asset and not cash.</t>
  </si>
  <si>
    <t>AASB 107 Statement of Cash Flows (para 7)</t>
  </si>
  <si>
    <t>Other financial assets include term deposits with an original maturity of greater than three months as well as other financial investments such as managed funds.</t>
  </si>
  <si>
    <t xml:space="preserve">Non-current other financial assets – These represent investments with a remaining term greater than one year.  It is important to note the distinction between current and non-current is based on remaining term, whereas the distinction between cash and other financial assets is based on original term.   </t>
  </si>
  <si>
    <r>
      <rPr>
        <b/>
        <sz val="11"/>
        <rFont val="Arial"/>
        <family val="2"/>
      </rPr>
      <t>Restricted cash for the purposes of Performance Indicators</t>
    </r>
    <r>
      <rPr>
        <sz val="11"/>
        <rFont val="Arial"/>
        <family val="2"/>
      </rPr>
      <t xml:space="preserve">
It should be noted that the definition of restricted cash in schedule 3 of the regulations relates only to the calculation of indicators under that schedule and does not apply to the LGMFR.</t>
    </r>
  </si>
  <si>
    <t>Better Practice / Local Government (Planning and Reporting) Regulations 2020 (schedule 3)</t>
  </si>
  <si>
    <t>This note has been developed to incorporate all disclosure requirements for trade and other receivables, including that required for financial instruments.</t>
  </si>
  <si>
    <t>AASB 7 Financial Instruments: Disclosures</t>
  </si>
  <si>
    <t>Note, that statutory receivables are not financial instruments and as such they are not required to be included in the analysis of ageing and impairment.
Councils should also consider inserting in this note details of terms of settlement for material line items.</t>
  </si>
  <si>
    <t>Councils are to separately identify and disclose inventories held for distribution and inventories held for sale.</t>
  </si>
  <si>
    <t>AASB 102 Inventories</t>
  </si>
  <si>
    <t xml:space="preserve">Inventories are to be valued at the lower of cost or net realisable value, however where a council acquires inventory for no or minimal cost the cost shall be the current replacement cost.  </t>
  </si>
  <si>
    <t>Where councils have their own resource that they convert into inventory (such as a gravel pit), the cost of the inventory is the cost of conversion.</t>
  </si>
  <si>
    <t xml:space="preserve">At each balance date councils must assess the carrying value of inventories to ensure that their carrying value does not exceed the net realisable value of the inventories.  </t>
  </si>
  <si>
    <t>In addition to disclosures in the LGMFR councils will also need to disclose the following if applicable:</t>
  </si>
  <si>
    <t> the amounts of any inventory write down</t>
  </si>
  <si>
    <t xml:space="preserve"> the carrying amount of inventories carried at fair value less cost to sell (NRV) </t>
  </si>
  <si>
    <t> the amount of any reversal of a write down and the reason for the reversal.</t>
  </si>
  <si>
    <t>Intangible assets are identifiable, non-monetary assets without a physical form.  In councils the most common intangible assets are computer software and land fill air space. Council needs to disclose all movements in intangible assets within the note.  Recent developments have seen more councils utilise service providers for the provision of software (software as a service or SAAS).  Under these arrangements the software is paid for progressively as a service and no asset is recognised.  However, under SAAS arrangements, certain establishment costs can be recognised.  These costs need to be considered in line with the requirements of AASB 138.  This model does not provide detailed guidance on the accounting for the costs associated with establishing SAAS, however such guidance is readily available online.</t>
  </si>
  <si>
    <t xml:space="preserve">AASB 138 Intangible Assets </t>
  </si>
  <si>
    <t>https://www.finance.gov.au/publications/resource-management-guides/accounting-internally-developed-software-and-cloud-computing-arrangements-rmg-109</t>
  </si>
  <si>
    <t>Also refer to G69 for guidance on the treatment of right of use assets arising under lease agreements.</t>
  </si>
  <si>
    <t xml:space="preserve">Refer to G64 for a detailed overview of the recognition and measurement of land fill air space.  </t>
  </si>
  <si>
    <t>Trust funds and deposits are to be separately disclosed within the financial report.  Council can only include as trust funds and deposits monies held by council on the basis that they will be returned or transferred to an external party in accordance with specific legislation, formal agreement or contract. Trust funds include amounts held in relation to the Fire Services Property Levy.</t>
  </si>
  <si>
    <t xml:space="preserve"> Any trust funds that are forfeited, resulting in council gaining control of the funds, are to be recognised as revenue at the time of forfeit.</t>
  </si>
  <si>
    <t>Council needs to assess the classification of all interest-bearing liabilities between current and non-current at each balance date. If a council does not have an unconditional right to defer settlement of a loan beyond 12 months, then the full amount of the loan should be recognised as current.</t>
  </si>
  <si>
    <t>AASB 101 Presentation of Financial Statements (para 66 and 69-76ZA) / AASB 2022-6 Amendments to Australian Accounting Standards – Non-current Liabilities with Covenants</t>
  </si>
  <si>
    <t>Where a council has entered into an alternative arrangement to refinance an existing interest-bearing loan at balance date, the liability may continue to be carried as non-current.</t>
  </si>
  <si>
    <t>AASB 2022-6 Amendments to Australian Accounting Standards – Non-current Liabilities with Covenants makes changes to AASB 101 Presentation of Financial Statements that apply for the 2024-25 reporting period. The changes focus on the application of AASB 101.69(d) whereby an entity classifies a liability as current when it does not have the right at the end of the reporting period to defer settlement of the liability for at least twelve months after the reporting period. Councils with loans need to consider whether their right to defer settlement of a liability arising from a loan arrangement (for at least 12 months after the reporting period) is subject to compliance with conditions specified in the loan arrangements (eg. covenants). Breaches of covenants may impact the ability to classify a loan as non-current.</t>
  </si>
  <si>
    <t>Councils are required to provide a detailed movement schedule for all provisions (excluding employee entitlements). This can be provided as a consolidated movement schedule within the note.  All non-current provisions are to be measured at the net present value of future cash flows.</t>
  </si>
  <si>
    <t>AASB 137 Provisions, Contingent Liabilities and Contingent Assets</t>
  </si>
  <si>
    <t>In addition, specific details for each provision are to be disclosed as illustrated in the LGMFR. Where a council has made provision for an item not illustrated in the LGMFR appropriate disclosures must also be included.</t>
  </si>
  <si>
    <t xml:space="preserve">Landfill rehabilitation provision - Where a council operates a landfill there is a prima facie case that it has an obligation to rehabilitate the landfill, normally in line with a licencing agreement with the Environment Protection Authority. To the extent possible a council should recognise this obligation as a liability (provision) in the balance sheet. The provision for rehabilitation should be measured at the NPV of the future rehabilitation costs, based on the current rehabilitation requirements, including aftercare and site monitoring costs.     </t>
  </si>
  <si>
    <t>AASB 137 Provisions, Contingent Liabilities and Contingent Assets / AASB 138 Intangible Assets</t>
  </si>
  <si>
    <t>https://www.localgovernment.vic.gov.au/strengthening-councils/sector-guidance-planning-and-reporting</t>
  </si>
  <si>
    <t>Where the rehabilitation provision relates to an active landfill the initial recognition of a rehabilitation provision also requires the recognition of a corresponding asset, being the value of the right to utilise the airspace as a landfill site. This asset is separate to any site improvements that may also be capable of capitalisation. This asset is to be amortised over the expected life of the landfill site.</t>
  </si>
  <si>
    <t>Where indicators of impairment exist in relation to the air space asset an impairment test is required to be conducted to support the carrying value of the asset. Given the significant impact of minor changes in variables in the calculation of the impairment test it would be prudent to conduct impairment tests annually.</t>
  </si>
  <si>
    <t>At each balance date council is required to reassess the provision, typically the provision will be expected to increase, reflecting changes in the unit costs to rehabilitate as well as the effect of the unwinding of discounting involved in the NPV calculation.  These increases in the provision are to be expensed.</t>
  </si>
  <si>
    <t>In circumstances where changes in rehabilitation requirements (not the costs of rehabilitation) lead to an increase in the provision, consideration is required to be given to a corresponding adjustment to the landfill air space asset. However, any increase in this asset is subject to meeting the impairment testing mentioned above.</t>
  </si>
  <si>
    <t xml:space="preserve">For more detailed guidance please refer to the separate publication Accounting for Landfills. </t>
  </si>
  <si>
    <t>Councils shall disclose all financing arrangements relating to bank overdrafts, credit cards, facilities with the Treasury Corporation of Victoria (TCV) and other lines of credit available to council at balance date. Councils shall also detail the total of facilities used and unused at balance date. Financing arrangements associated with borrowings disclosed at Note 5.4 should also be disclosed in Note 5.6 Financing Arrangements.</t>
  </si>
  <si>
    <t xml:space="preserve">Council should ensure that all contractual commitments (operating and capital) are disclosed accurately in the financial report.  </t>
  </si>
  <si>
    <t>AASB 137 Provisions, Contingent Liabilities and Contingent Assets / Better Practice</t>
  </si>
  <si>
    <t xml:space="preserve">The amount to be disclosed is the minimum amount council is committed to over the life of the contract.  For example, if a waste collection contract is based on a fixed level of service plus a variable element for events and other activities, it would only be the fixed component that would be recognised as a commitment.  </t>
  </si>
  <si>
    <t xml:space="preserve">In addition, council may have entered into a number of contracts at balance date that do not lead to a need to recognise a commitment.  An example of such a contract would be where council has entered into an arrangement for the provision of consulting services, however a commitment would not exist until a particular engagement was agreed under that contract.  </t>
  </si>
  <si>
    <t>Contingent assets and liabilities and commitments - Contingent assets and liabilities are to be disclosed with sufficient detail to allow the user to understand the nature of the item. Contingent assets relating to developer contributions should only be recognised when all necessary planning approvals have been completed, relevant agreements entered into and the only uncertainty is the timing of the handover of the asset to council. Commitments will only be recognised where council has a contractual obligation in place. In the normal course of events unspent grant funds would not represent a commitment.</t>
  </si>
  <si>
    <t>Commitments relating to non-cancellable operating leases that have not been capitalised as they fall below the recognition threshold or are for periods less than 12 months (short term) are to be disclosed.  Councils should take appropriate care to ensure the completeness of all applicable leases, particularly in relation to office equipment, are captured.</t>
  </si>
  <si>
    <t>AASB 101 Presentation of Financial Statements / AASB 16 Leases</t>
  </si>
  <si>
    <t xml:space="preserve">https://www.localgovernment.vic.gov.au/strengthening-councils/sector-guidance-planning-and-reporting  </t>
  </si>
  <si>
    <t xml:space="preserve">Details of all operating lease receivables (relating to investment properties held by council) are to be disclosed.  Councils are to disclose the nature of the leased properties, general terms and conditions and a schedule of lease receivables split between not later than one year, one to five years and greater than five years. </t>
  </si>
  <si>
    <t>Detailed guidance on the accounting for leases has been seperately published by LGV as part of the preparation for the transition to the new lease standard - this guidance remains relevant in determining the appropriate treatments of leases.</t>
  </si>
  <si>
    <t>Note – due to limited application the disclosure of operating lease receivable commitments is not illustrated in the model report.</t>
  </si>
  <si>
    <t>The 2019-20 reporting period was the first period for Victorian councils to apply AASB 16 Leases. AASB 16 introduced a single lessee accounting model, requiring lessees to recognise assets and liabilities for all leases.</t>
  </si>
  <si>
    <t>AASB 16 Leases (para 52)</t>
  </si>
  <si>
    <t>Lessees were required to account for the change in accounting policy arising out of the initial application of AASB 16 in accordance with the transitional provisions contained in the standard.</t>
  </si>
  <si>
    <t>Detailed explanation on the transition can be found in the guide published on the Local Government Victoria website titled Guidance on transition to new Accounting Standards 2018-19.</t>
  </si>
  <si>
    <t>Local Government Victoria (LGV) mandated the modified (cumulative catch up) approach method of adoption for councils. This method did not require adjustment to comparative periods.</t>
  </si>
  <si>
    <t>The following practical expedients which have been mandated for councils need to be disclosed:</t>
  </si>
  <si>
    <t xml:space="preserve"> Lease Liability - The value of the lease liability does not need to be separately calculated; it is to be equal to the right of use asset. </t>
  </si>
  <si>
    <t> Short-term leases – allows lessee to elect not to apply AASB 16 to leases with a length of less than 12 months. i.e. temporary building hire.</t>
  </si>
  <si>
    <t> Low-value assets – allows lessee to elect not to apply AASB 16 to lease for which the underlying asset is of low value. The threshold should not exceed the existing asset capitalisation thresholds and be no higher than $10,000.</t>
  </si>
  <si>
    <t>Transition disclosure</t>
  </si>
  <si>
    <t>Councils were required to disclose the value of right of use assets and lease liabilities recognised on transition (1 July 2019).  Given the lease liability will be equal to the right of use asset there will be no retrospective impact on retained earnings.  Other transition related disclosures were disclosed as set out in note 5.8.</t>
  </si>
  <si>
    <t>Extension and termination options reasonably certain to be exercised – For example where the council has entered into a contract to lease the floor of a building for five years, with an option to extend for a further three-year period. If the council has the unilateral right to apply the option to extend and is certain the extension will be applied, it should be recognised. Similarly, where council is reasonably certain it will exercise a right to terminate a lease without significant penalty, this should be recognised.</t>
  </si>
  <si>
    <t>Residual value guarantees - are guarantees made to the lessor that the value (or part of the value) of an underlying asset will be at least a specified amount at the end of the lease.</t>
  </si>
  <si>
    <t>Non-current assets classified as held for sale - Prior to recognising any non-current assets as available for sale a council must be able to demonstrate that the assets are immediately available for sale. When initially classifying an asset (or group of assets) to available for sale the assets are to be valued at the lower of the current carrying value or fair value less costs to dispose. Any initial adjustment to recognise this value shall be recognised as impairment, not a revaluation.</t>
  </si>
  <si>
    <t>Also Refer to G68, G75, G76</t>
  </si>
  <si>
    <t>A movement summary table and a detailed movement schedule are to be included in this note.</t>
  </si>
  <si>
    <t>The movement summary table is to provide a high-level summary of asset and WIP movements for the period.</t>
  </si>
  <si>
    <t xml:space="preserve">The detailed movement schedule is to explain movements in property, infrastructure, plant and equipment at both the gross and net levels. While the table may be reformatted to meet a council’s specific requirements it must continue to disclose all movements in both the gross and written down values of all asset classes throughout the period. </t>
  </si>
  <si>
    <t>Note – it is not expected that the additions in the movement summary will reconcile to information detailed in the Statement of Capital Works. The SOCW relates to work undertaken by council, whereas note 6.2 includes assets gifted to council.</t>
  </si>
  <si>
    <t>Total movements (transfers) in the WIP summary table, and the WIP column in the detailed table, should total to zero.</t>
  </si>
  <si>
    <t xml:space="preserve">All items of property, infrastructure, plant and equipment are to be recognised in accordance with AASB 116. The standard sets out the measurement requirements at recognition and allows for the scenario where an asset is contributed to a local government at no cost or nominal cost. Under AASB 116 cost can be measured as fair value as at the date of acquisition. </t>
  </si>
  <si>
    <t>AASB 116 Property, Plant and Equipment / Australian Infrastructure Financial Management Manual – Australian Edition 2015</t>
  </si>
  <si>
    <t>The overriding principle in the recognition of assets is that all assets must be recognised at their fair value.  In relation to council constructed or contributed assets this means that prior to recognising an asset a fair value assessment must be undertaken.  The purpose of this assessment is to ensure that the asset is not recognised at an amount different to its fair value.  If a fair value assessment results in a lower value than that attributed to the contribution, or the value of capital works in progress, the resultant adjustment is to be treated as an expense, not as a revaluation adjustment.</t>
  </si>
  <si>
    <t xml:space="preserve">Asset classes are to be consistent with those detailed in the LGV guide ‘Local Government: Accounting for non-current physical assets under AASB 116’.  </t>
  </si>
  <si>
    <t>Further detail in relation to asset classifications and componentisation can be found in the Institute of Public Works Engineering Australasia (IPWEA) publication ‘Australian Infrastructure Financial Management Manual – 2015 Edition’. Reference should be had to Part D, Section 12 and 14.</t>
  </si>
  <si>
    <t xml:space="preserve">It is expected that professional judgment be used when determining asset classes. It is acknowledged that some subjectivity exists under the current heritage asset definition (as detailed in the glossary of the Model Accounts BPG).  It may be useful for councils to consider external factors, such as the existence of a heritage overlay or other like factors that would indicate an asset is most appropriately classed as a heritage asset. </t>
  </si>
  <si>
    <t>Land under roads – Local Government Victoria (LGV) issued guidance on the recognition and measurement of Land Under Roads (LUR) in July 2011 (Circular No. 15/11) with the expectation that all LUR be recognised at fair value. A three-year transition period was originally proposed and councils were recommended to apply the guidance to the recognition of LUR as soon as practicable but no later than their 2014-15 financial statements. LGV subsequently approved an extension to the transition period with all councils requested to be compliant for their 2017-18 financial statements (Circular No. 29/2014). LGV remains of the view that consistent and comparable financial reporting by Victorian councils is desirable. The guidance issued in 2011 recommended that councils recognise all LUR at fair value, and this remains the preferred position of LGV on this matter.</t>
  </si>
  <si>
    <t>Bulletin 15/2018 Update on Recognition and Measurement of Land Under Roads issued by Local Government Victoria on 22/05/2018 / AASB 1051 – Land Under Roads</t>
  </si>
  <si>
    <t>If councils have not actioned the 2011 guidance, and determine not to, then they should ensure their 2018-19 financial statements (and subsequent year’s financial statements) comply with AASB 1051 Land Under Roads, which provides the following four options:</t>
  </si>
  <si>
    <t> recognise all land under roads at fair value (preferred option)</t>
  </si>
  <si>
    <t> recognise all land under roads at (deemed) cost</t>
  </si>
  <si>
    <t> recognise land under roads acquired after 1 July 2008 at fair value</t>
  </si>
  <si>
    <t> recognise land under roads acquired after 1 July 2008 at (deemed) cost</t>
  </si>
  <si>
    <t>The relevant accounting policy note is required to reflect the approach adopted by a council.</t>
  </si>
  <si>
    <t>Asset recognition - All asset classifications must be consistent throughout the financial report and consistent with the guide Local Government: Accounting for non-current physical assets under AASB 116 which is available on the LGV website.  Councils must adopt a recognition threshold for each class of asset, below which assets are expensed in the year of acquisition.  This threshold must be set at a level that is low enough to ensure that the value of assets excluded is not material.</t>
  </si>
  <si>
    <t>AASB 116 Property, Plant and Equipment / Local Government: Accounting for non-current physical assets under AASB 116</t>
  </si>
  <si>
    <t xml:space="preserve">Useful life - A useful life must be determined for each class or component of asset. The useful life is the best estimate of the economic life to council of that asset (class). The cost of the asset (or value) is to be depreciated over the useful life of the asset.  </t>
  </si>
  <si>
    <t xml:space="preserve">Residual value - The AASB’s stated view is that residual value reflects consideration receivable for an asset at the end of its useful life to the entity, and accordingly would not include cost savings from the reuse of in-situ materials.  This means that the potential cost savings from reusing existing infrastructure components should not be recognised as a residual value.  That is an asset should be written down to zero at the point of renewal. However, any savings that are expected to be achieved by the reuse of in situ material would be expected to be reflected in the replacement cost.  </t>
  </si>
  <si>
    <t>Council needs to provide adequate details of the valuation techniques and inputs applied as well as details of the valuation hierarchy to enable users of the financial statements to understand the nature of the valuation process. Councils should also ensure that table disclosures of the fair value hierarchy (level 1, 2 and 3) are internally consistent with amounts disclosed elsewhere in the assets note. It is also recommended that councils include disclosures of the reference point / source of fair values brought to account (eg. basis of the index that has been applied for example Rawlinson's, ABS indices etc.)</t>
  </si>
  <si>
    <t>AASB 13 Fair Value Measurement (para 91) / Better Practice</t>
  </si>
  <si>
    <t>Councils are to provide a summary of significant unobservable inputs in relation to all items valued with level 3 valuation techniques.</t>
  </si>
  <si>
    <t>AASB 13 Fair Value Measurement (para 91)</t>
  </si>
  <si>
    <t xml:space="preserve">Given the varying nature of specialised land a note detailing the breakdown of specialised land is to be included as part of the overall property, infrastructure, plant and equipment (PIPE) disclosures.  </t>
  </si>
  <si>
    <t>Council must report on the operations and performance of each beneficial enterprise in its annual report. Beneficial enterprises include corporations, trusts, joint ventures, partnerships or other bodies.  
Refer also to G81 &amp; G82</t>
  </si>
  <si>
    <t>AASB 10 Consolidated Financial Statements / AASB 11 Joint Arrangements / AASB 12 Disclosure of Interests in Other Entities/
Local Government Act 2020 section 110 and section 111(2).</t>
  </si>
  <si>
    <t>Joint arrangements - A joint arrangement exists when two or more parties have joint control of an activity or operation. Joint control only exists where decisions about the activities require the unanimous agreement of the parties.</t>
  </si>
  <si>
    <t>AASB 11 Joint Arrangements</t>
  </si>
  <si>
    <t xml:space="preserve">The accounting treatment for joint arrangements will depend on the contractual rights and obligations of councils rather than on the legal structure of the joint arrangement. </t>
  </si>
  <si>
    <t>AASB 11 distinguishes between joint operations and joint ventures:</t>
  </si>
  <si>
    <t> A joint operation gives the parties that have joint control of the arrangement rights to the assets and obligations for the liabilities relating to the arrangement. This means council will recognise its share of the operations revenue and expenses, assets and liabilities, within its financial report.</t>
  </si>
  <si>
    <t> A joint venture gives parties that have joint control of the arrangement rights to the net assets of the arrangement. Joint ventures must be accounted for using the equity method (as an investment).</t>
  </si>
  <si>
    <t>Councils cannot choose their accounting treatment, the decision must be based on the substance of the joint arrangement.</t>
  </si>
  <si>
    <t>Note, a council that participates in a joint operation, but does not have joint control will still be required to account for the activity as a joint operation if the council has the rights to the assets and obligations for the liabilities relating to the arrangement.</t>
  </si>
  <si>
    <t>Community Asset Committees (as distinct from committees of management where council may be a member) are not separate entities to council. Therefore, there is no basis for their exclusion from the financial report.</t>
  </si>
  <si>
    <t>Local Government Act 2020 (s3(1))</t>
  </si>
  <si>
    <t xml:space="preserve">The LGMFR does not present a consolidated financial report with columns for parent and consolidated amounts. However, a council may adopt a parent and consolidated disclosure approach and remain compliant with the LGMFR.  </t>
  </si>
  <si>
    <t xml:space="preserve">DTF 2023-24 Model Report for Victorian Departments </t>
  </si>
  <si>
    <t xml:space="preserve">While the model illustrates the minimum disclosure requirements, for consolidated financial statements councils may wish to review other publicly available model consolidated financial statements to seek more specific guidance in relation to the consolidation process. The DTF 2023-24 Model Financial Report provides a detailed overview and guidance of the disclosure requirements for consolidated financial reports in the government sector.  </t>
  </si>
  <si>
    <t>Investment property - For an item to be classified as an investment property the primary purpose of council holding the asset must be to generate an investment return. Separate, discreet parts of a council building could meet the definition of investment property if they have been developed for that purpose. Incidental use of council assets to generate an opportunistic return, such as using land held for future development as a car park, would not result in the asset being classed as an investment property.</t>
  </si>
  <si>
    <t>Investment properties must be valued at fair value, with the fair value being assessed annually.  Changes in fair value are to be recognised in the statement of comprehensive income as part of the determination of surplus/deficit.</t>
  </si>
  <si>
    <t xml:space="preserve">Councils should refer to the guidance on related party disclosures for detailed guidance on the required disclosures for key management personnel. This guidance material is available on the LGV website. </t>
  </si>
  <si>
    <t>AASB 124 Related Party Disclosures</t>
  </si>
  <si>
    <t xml:space="preserve">Accounting for Related Party Disclosures (www.localgovernment.vic.gov.au) 
</t>
  </si>
  <si>
    <t>Councils are encouraged to list all management positions that are incorporated into the KMP.  Position titles rather than individual names are appropriate.</t>
  </si>
  <si>
    <t xml:space="preserve">Remuneration of other senior staff replaced the previous senior officers disclosures in 2022-23. Other senior staff are defined as officers of Council, other than Key Management Personnel, whose total remuneration exceeds $170,000 and who report directly to a member of the KMP. The ABS reported annual change in the Melbourne CPI of 6.9% (2022-23) has been applied to the previous threshold of $160,000 to arrive at the current threshold of $170,000. </t>
  </si>
  <si>
    <r>
      <t xml:space="preserve">Remuneration of KMP is disclosed in categories defined in </t>
    </r>
    <r>
      <rPr>
        <i/>
        <sz val="11"/>
        <rFont val="Arial"/>
        <family val="2"/>
      </rPr>
      <t>AASB 124 Related Party Disclosures</t>
    </r>
    <r>
      <rPr>
        <sz val="11"/>
        <rFont val="Arial"/>
        <family val="2"/>
      </rPr>
      <t>. For consistency, remuneration of other senior staff also follows the same categories. The remuneration threshold for other senior staff is determined in accordance with the definition of compensation in AASB 124 Related Party Disclosures (and by reference AASB 119 Employee Benefits).</t>
    </r>
  </si>
  <si>
    <t>Please note the following clarifications regarding KMP and other disclosures:</t>
  </si>
  <si>
    <t> All calculations of remuneration should be on an accrual basis (this includes movements in leave provisions).</t>
  </si>
  <si>
    <t xml:space="preserve"> As a point of clarification, employer superannuation contributions are to be disclosed as post-employment benefits in accordance with AASB 119 (para 28).  </t>
  </si>
  <si>
    <t xml:space="preserve">By way of additional guidance, a roles-based approach should generally be taken to other senior staff and KMP disclosures.  This means that in most instances a Council will report the number of roles and total remuneration paid for each KMP and other senior staff role, rather than the number of employees who have participated in the role (i.e. acting and part year appointments).  In relation to Councillors, all individuals holding a councillor role require separate disclosure, regardless of the length of appointment.  </t>
  </si>
  <si>
    <t xml:space="preserve">If a situation arises where the adoption of this approach has the potential to cause a distortion (potentially through the inclusion of termination pay-outs or the impact of a restructure), appropriate additional note disclosure should be incorporated into the financial report. In the event that the other senior staff category disclosures would result in an individual's compensation being disclosed (for example if there is only 1 officer that meets the definition) then a Council may use discretion to not present category disclosures but rather show only the income range disclosures (eg. $160,000 to $169,000 etc.).    </t>
  </si>
  <si>
    <t xml:space="preserve">KMP Related Party Transactions </t>
  </si>
  <si>
    <t xml:space="preserve">Notwithstanding any of the preceding requirements, any related party transaction with any officer who holds a KMP role for any period requires disclosure if the transaction took place during the period the officer was a member of KMP.  </t>
  </si>
  <si>
    <t>Accrual calculation</t>
  </si>
  <si>
    <t>As noted KMP and other senior staff remuneration is to be calculated on an accrual basis. The key impact of this is the need to recognise increase in individuals leave accrual as income in the year of accrual.  Equally, if a member of KMP takes significant leave in a given year, the reduction in provision is to be subtracted from the total remuneration for the period.</t>
  </si>
  <si>
    <t xml:space="preserve">As a minimum it is expected that all councils will disclose a contingent liability in relation to the potential exposure resulting from their membership of a multi-employer defined benefits superannuation fund. </t>
  </si>
  <si>
    <t>If a council operates a landfill or manages a closed landfill, quarry or other similar site with a potential remediation requirement that has not been captured as a liability, appropriate disclosures should be made at this note.</t>
  </si>
  <si>
    <t xml:space="preserve">This note should also detail any potential (significant) exposure that may result from current or anticipated litigation.  </t>
  </si>
  <si>
    <t>Given the significant public interest any guarantees or undertakings to other entities should be disclosed regardless of the financial exposure.</t>
  </si>
  <si>
    <t>Where significant contingent assets result from new subdivisions or other development activity that has been approved and has a high likelihood of eventuating they should be recognised at this note.</t>
  </si>
  <si>
    <t>Financial guarantees will normally be formal agreements between council, a lender and another party, where council has agreed with the lender to guarantee the repayment of a loan by the other party. However less formal arrangements may require disclosure here as well. Any arrangement where council has agreed formally to support or underwrite an organisation or event should be disclosed as a financial guarantee. Appropriate additional information should be included to allow the reader to understand the nature of council’s obligation.</t>
  </si>
  <si>
    <t>AASB 139 Financial Instruments: Recognition and Measurement / AASB 137 Provisions, Contingent Liabilities and Contingent Assets</t>
  </si>
  <si>
    <t>Pending accounting standards</t>
  </si>
  <si>
    <t>Councils may wish to include disclosures regarding the following Accounting Standards potentially impacting the 2024-25 reporting period:
&lt;&lt; In December 2022 the Australian Accounting Standards Board (AASB) issued AASB 2022-10 Amendments to Australian Accounting Standards - Fair Value Measurement of Non-Financial Assets of Not-for-Profit Public Sector Entities to modify AASB 13 Fair Value Measurement. AASB 2022-10 amends AASB 13 Fair Value Measurement for fair value measurements of non-financial assets of not-for-profit public sector entities not held primarily for their ability to generate net cash inflows. The AASB 13 modifications:
- are applicable only to not-for-profit public sector entities;
- are limited to fair value measurements of non-financial assets not held primarily for their ability to generate net cash inflows;
- are to be applied prospectively for annual periods beginning on or after 1 January 2024;
- would not necessarily change practice for some not-for-profit public sector entities; and
-do not indicate that entities changing practice in how they measure relevant assets made an error in applying the existing requirements of AASB 13.
Council will assess any impact of the modifications to AASB 13 ahead of the 2024-25 reporting period. &gt;&gt;
&lt;&lt; In December 2022 the Australian Accounting Standards Board (AASB) issued AASB 2022-6 Amendments to Australian Accounting Standards - Non-current Liabilities with Covenants. AASB 2022-6 amends AASB 101 Presentation of Financial Statements to improve the information an entity provides in its financial statements about long‑term liabilities with covenants where the entity’s right to defer settlement of those liabilities for at least twelve months after the reporting period is subject to the entity complying with conditions specified in the loan arrangement. The amendments in AASB 2022-6 are effective for annual periods beginning on or after 1 January 2024. Council will assess any impact of the modifications to AASB 101 ahead of the 2024-25 reporting period. &gt;&gt;</t>
  </si>
  <si>
    <r>
      <t xml:space="preserve">The </t>
    </r>
    <r>
      <rPr>
        <i/>
        <sz val="11"/>
        <rFont val="Arial"/>
        <family val="2"/>
      </rPr>
      <t>Treasury Laws Amendment (Financial Market Infrastructure and Other Measures) Act 2024</t>
    </r>
    <r>
      <rPr>
        <sz val="11"/>
        <rFont val="Arial"/>
        <family val="2"/>
      </rPr>
      <t xml:space="preserve"> received Royal Assent in September 2024. Amongst other matters the Act established a sustainability reporting framework for Australia. Relevant entities must undertake mandatory climate reporting in their annual report in future financial years. In September 2024 the Australian Accounting Standards Board (AASB) issued two Australian Sustainability Reporting Standards (ASRS). These are AASB S1 </t>
    </r>
    <r>
      <rPr>
        <i/>
        <sz val="11"/>
        <rFont val="Arial"/>
        <family val="2"/>
      </rPr>
      <t>General Requirements for Disclosure of Sustainability-related Financial Information</t>
    </r>
    <r>
      <rPr>
        <sz val="11"/>
        <rFont val="Arial"/>
        <family val="2"/>
      </rPr>
      <t xml:space="preserve"> and AASB S2 </t>
    </r>
    <r>
      <rPr>
        <i/>
        <sz val="11"/>
        <rFont val="Arial"/>
        <family val="2"/>
      </rPr>
      <t>Climate-related Disclosures</t>
    </r>
    <r>
      <rPr>
        <sz val="11"/>
        <rFont val="Arial"/>
        <family val="2"/>
      </rPr>
      <t>. The Standards are aligned with equivalent international standards. AASB S2 addresses public sector application issues and notes that 'In respect to public sector entities, the relevant authority in each jurisdiction in Australia will decide which, if any, of their public sector entities would need to comply with all or some of the requirements set out in AASB S2.' These matters remain subject to consideration in the Victorian context. Nevertheless, the passing of Commonwealth legislation and the issuing by the AASB of two Australian Sustainability Reporting Standards suggests that sustainability reporting in future Council annual reports is a possibility.</t>
    </r>
  </si>
  <si>
    <t>https://standards.aasb.gov.au/sustainability-reporting-standards</t>
  </si>
  <si>
    <t>The LGMFR adopts a conservative approach to the required disclosures of AASB 139.  While this is likely to be consistent with and meet the requirements of most councils, each council must review their particular circumstances to determine if they are exposed to any material exposures in relation to:</t>
  </si>
  <si>
    <t>AASB 139 Financial Instruments: Recognition and Measurement / AASB 7 Financial Instruments Disclosures</t>
  </si>
  <si>
    <t> interest rate risk</t>
  </si>
  <si>
    <t> credit risk</t>
  </si>
  <si>
    <t> liquidity risk</t>
  </si>
  <si>
    <t> carrying value vs fair value</t>
  </si>
  <si>
    <t> sensitivity to changes in interest rates.</t>
  </si>
  <si>
    <t>If a material exposure is identified appropriate additional disclosures, in line with the requirements of AASB 139, are to be included in the financial report.</t>
  </si>
  <si>
    <t>While councils typically have limited risk associated with their financial instruments specific consideration should be had to the potential credit risk associated with loans (and guarantees) to community groups. While not likely to be material from a financial perspective they may be material by nature.</t>
  </si>
  <si>
    <t>AASB 136 Impairment of Assets / AASB 102 Inventories</t>
  </si>
  <si>
    <t xml:space="preserve">All council assets are to be tested for indicators of impairment at each balance date. In addition, intangible assets must be tested for impairment even in the absence of any impairment indicators. The guidance for impairment is detailed in AASB 136, unless another specific standard deals with impairments (such as AASB 102 for Inventories). </t>
  </si>
  <si>
    <t>Impairment losses are to be recognised in the determination of surplus/deficit unless the asset is carried at a revalued amount. In that case the impairment will be treated as a revaluation decrement to the extent that the impairment does not exceed the revaluation amount for that same asset.  Accordingly, to treat an impairment loss as a revaluation decrement a council must be able to demonstrate the amount of revaluation relating to the specific impaired asset.</t>
  </si>
  <si>
    <t>Renewal of infrastructure that has a current positive written down value is a strong indicator that the infrastructure is impaired. In such instances a council must determine whether the ‘residual value’ of the infrastructure to be renewed forms:</t>
  </si>
  <si>
    <t> an impairment of the assets, that is it was being carried at a value above its recoverable amount; or</t>
  </si>
  <si>
    <t> a part of the replacement cost of the renewed asset; or</t>
  </si>
  <si>
    <t> a loss on disposal of the assets to be renewed.</t>
  </si>
  <si>
    <t>Councils are required to undertake revaluations with such regularity to ensure that at all times the reported value of assets is not materially different to that which would be determined if a full revaluation was undertaken. While in practice councils will adopt a period of between three to five years for revaluations, they must, at each balance date, undertake a review to assess what the impact of a revaluation would be. If this identifies a material change, a revaluation based on indexation can be completed (with appropriate disclosures). In the year following an index-based revaluation a full revaluation must be completed.</t>
  </si>
  <si>
    <t>Events after the reporting period are those events, favourable and unfavourable, that occur between the end of the reporting period and the date when the financial statements are authorised for issue. Two types of events can be identified:</t>
  </si>
  <si>
    <t>AASB 110 Events after the Reporting Period</t>
  </si>
  <si>
    <t> those that provide evidence of conditions that existed at the end of the reporting period (adjusting events after the reporting period)</t>
  </si>
  <si>
    <t> those that are indicative of conditions that arose after the reporting period (non-adjusting events after the reporting period).</t>
  </si>
  <si>
    <t>This note is required to detail non-adjusting events. Examples of non-adjusting events include:</t>
  </si>
  <si>
    <t> significant damage to infrastructure assets</t>
  </si>
  <si>
    <t> a decline in investment valuations</t>
  </si>
  <si>
    <t> a change in legislation impacting significantly on council services</t>
  </si>
  <si>
    <t> a decision to withdraw from the provision of a significant service.</t>
  </si>
  <si>
    <t>Materiality is a key factor in determining whether a non-adjusting event requires disclosure in the financial report.</t>
  </si>
  <si>
    <t>Council must include a description of the purpose of each reserve. The description must accurately reflect the purpose of the reserve and not in any way have the potential to lead a user of the financial report to conclude that the existence of the reserve equates to the availability of funding.</t>
  </si>
  <si>
    <t>AASB 101 Presentation of Financial Statements (para 79b and 106)</t>
  </si>
  <si>
    <t>Councils must provide a detailed movement schedule for each reserve. The asset revaluation reserve must disclose the components of the reserve as they relate to each asset class. Each asset class must also be consistent with those used more broadly throughout the financial report.</t>
  </si>
  <si>
    <t xml:space="preserve">
It is not expected that the standards applying to the local government sector in 2024-25 will have any significant impact on council annual report disclosures or accounting policies. However councils should be mindful of any impacts arising from changes to AASB 13 Fair Value Measurement and changes to AASB 101 Presentation of Financial Statements. Refer also to G88 for further detail on these changes. Councils remain responsible for assessing any impacts as a result of applicable Australian Accounting Standards. </t>
  </si>
  <si>
    <t>AASB 119 Accounting for Employee Benefits</t>
  </si>
  <si>
    <t>https://www.visionsuper.com.au/employers/db/</t>
  </si>
  <si>
    <t xml:space="preserve">NOTE:  This worksheet is not part of the model financial report.  It has been provided to assist preparers in identifying what elements of the model should agree.  While check formulas are included it should be noted that these can be easily corrupted by changes made to the model and should not be used as a substitute for effective internal quality assurance processes. </t>
  </si>
  <si>
    <t>Source</t>
  </si>
  <si>
    <t>Element</t>
  </si>
  <si>
    <t>Result</t>
  </si>
  <si>
    <t>SOCI</t>
  </si>
  <si>
    <t>BS</t>
  </si>
  <si>
    <t>Trade and other receivables - Current</t>
  </si>
  <si>
    <t>Other financial assets - Current</t>
  </si>
  <si>
    <t>Trade and other receivables - Non Current</t>
  </si>
  <si>
    <t>Other financial assets - Non Current</t>
  </si>
  <si>
    <t>Provisions - Current</t>
  </si>
  <si>
    <t>Interest-bearing liabilities- Current</t>
  </si>
  <si>
    <t>Lease liabilities- Current</t>
  </si>
  <si>
    <t>Provisions - Non Current</t>
  </si>
  <si>
    <t>Interest-bearing liabilities - Non Current</t>
  </si>
  <si>
    <t>Lease liabilities - Non Current</t>
  </si>
  <si>
    <t>SOCF</t>
  </si>
  <si>
    <t>Cash Flows from Operations</t>
  </si>
  <si>
    <t>Notes</t>
  </si>
  <si>
    <t>Note 2.1.1  Income / Revenue</t>
  </si>
  <si>
    <t>Note 2.1.1 Expense</t>
  </si>
  <si>
    <t>Note 2.1.1 Result</t>
  </si>
  <si>
    <t>Note 2.2.2 Income / Revenue</t>
  </si>
  <si>
    <t>Note 2.2.2 Expense</t>
  </si>
  <si>
    <t>Note 2.2.2 Surplus</t>
  </si>
  <si>
    <t>Note 2.2.2 Grants</t>
  </si>
  <si>
    <t>Note 2.2.2 Total Assets</t>
  </si>
  <si>
    <t>Note 6.2 Summary - Property</t>
  </si>
  <si>
    <t>Note 6.2 Summary - Plant and equipment</t>
  </si>
  <si>
    <t>Note 6.2 Summary - Infrastructure</t>
  </si>
  <si>
    <t>Note 6.2 Summary - Work in progress</t>
  </si>
  <si>
    <t>Summary of changes 2024-25</t>
  </si>
  <si>
    <t>Where possible, changes to the 2024-25 Model Accounts from the previous version have been highlighted yellow.</t>
  </si>
  <si>
    <t>Area</t>
  </si>
  <si>
    <t>Change</t>
  </si>
  <si>
    <t>Financial year</t>
  </si>
  <si>
    <t>Throughout workbook</t>
  </si>
  <si>
    <t>Financial year headings and references updated to 2024-25 / 30 June 2025 etc.</t>
  </si>
  <si>
    <t>References column</t>
  </si>
  <si>
    <t>References to AASB standards, legislation and regulations have been updated as required.</t>
  </si>
  <si>
    <t>Changes tab updated</t>
  </si>
  <si>
    <t>End of workbook</t>
  </si>
  <si>
    <t>This summary of changes tab has been updated to reflect the changes made to the LGMFR for the 2024-25 reporting period.</t>
  </si>
  <si>
    <t>Certification</t>
  </si>
  <si>
    <t>Certification tab</t>
  </si>
  <si>
    <t>Year end date updated to 30 June 2025</t>
  </si>
  <si>
    <t>Note 2.1.1</t>
  </si>
  <si>
    <t>Formulas in variance column (column H) under Expenses section reverted to budget minus actual so that actual expenses exceeding budgeted expenses shows as a negative variance (and vice versa). As a result the formula in cell H45 has also been updated to add (instead of subtract) the total income variance to the total expenses variance. The number formats in column I (variance percentage) have been updated to percentage format for ease of use.</t>
  </si>
  <si>
    <t>Note 2.1.2</t>
  </si>
  <si>
    <t>Under the capital works section the number formats in column I (variance percentage) have been updated to percentage format for ease of use.</t>
  </si>
  <si>
    <t>Note 3.1</t>
  </si>
  <si>
    <t xml:space="preserve">The dates in the text disclosures have been updated to reflect the date of the latest general revaluation of land for rating purposes (1 January 2024) and the relevant rating year (2024-25). 
</t>
  </si>
  <si>
    <t>Note 5.1(e)</t>
  </si>
  <si>
    <t>Comparative years have been updated from 2023 to 2024 in the text dislosure.</t>
  </si>
  <si>
    <t>Note 5.2(c)</t>
  </si>
  <si>
    <t>Opening and closing balance dates updated for 2024-25.</t>
  </si>
  <si>
    <t>Note 5.4</t>
  </si>
  <si>
    <r>
      <t xml:space="preserve">AASB 2022-6 </t>
    </r>
    <r>
      <rPr>
        <i/>
        <sz val="11"/>
        <rFont val="Arial"/>
        <family val="2"/>
      </rPr>
      <t xml:space="preserve">Amendments to Australian Accounting Standards – Non-current Liabilities with Covenants </t>
    </r>
    <r>
      <rPr>
        <sz val="11"/>
        <rFont val="Arial"/>
        <family val="2"/>
      </rPr>
      <t xml:space="preserve">makes changes to AASB 101 </t>
    </r>
    <r>
      <rPr>
        <i/>
        <sz val="11"/>
        <rFont val="Arial"/>
        <family val="2"/>
      </rPr>
      <t>Presentation of Financial Statements</t>
    </r>
    <r>
      <rPr>
        <sz val="11"/>
        <rFont val="Arial"/>
        <family val="2"/>
      </rPr>
      <t xml:space="preserve"> that apply for the 2024-25 reporting period. The changes focus on the application of AASB 101.69(d) whereby an entity classifies a liability as current when it does not have the right at the end of the reporting period to defer settlement of the liability for at least twelve months after the reporting period. Councils with loans need to consider whether their right to defer settlement of a liability arising from a loan arrangement (for at least 12 months after the reporting period) is subject to compliance with conditions specified in the loan arrangements (eg. covenants). Additional disclosure text has been added to Note 5.4 to make clearer that Council makes an assessment of whether it can classify borrowings as non-current (or not) based on the right to defer settlement for at least twelve months. Where this disclosure is not applicable (eg. no debt) or requires modification to reflect local circumstances it can be amended as required.</t>
    </r>
  </si>
  <si>
    <r>
      <t xml:space="preserve">Councils are encouraged to refer to AASB 2022-6 </t>
    </r>
    <r>
      <rPr>
        <i/>
        <sz val="11"/>
        <rFont val="Arial"/>
        <family val="2"/>
      </rPr>
      <t>Amendments to Australian Accounting Standards – Non-current Liabilities with Covenants</t>
    </r>
    <r>
      <rPr>
        <sz val="11"/>
        <rFont val="Arial"/>
        <family val="2"/>
      </rPr>
      <t xml:space="preserve"> and the associated changes to AASB 101 </t>
    </r>
    <r>
      <rPr>
        <i/>
        <sz val="11"/>
        <rFont val="Arial"/>
        <family val="2"/>
      </rPr>
      <t>Presentation of Financial Statements</t>
    </r>
    <r>
      <rPr>
        <sz val="11"/>
        <rFont val="Arial"/>
        <family val="2"/>
      </rPr>
      <t xml:space="preserve"> for further information.</t>
    </r>
  </si>
  <si>
    <t>Note 5.8</t>
  </si>
  <si>
    <t>Right of use assets</t>
  </si>
  <si>
    <t>Note 6.2</t>
  </si>
  <si>
    <t>Property, Infrastructure, Plant and Equipment</t>
  </si>
  <si>
    <t>Opening and closing balance dates updated for 2024-25. Valuation as at dates in text disclosure updated for 2024-25.</t>
  </si>
  <si>
    <t>Note 6.3(b)</t>
  </si>
  <si>
    <t>Year end date updated in text accompanying note.</t>
  </si>
  <si>
    <t>Note 8.2</t>
  </si>
  <si>
    <t>Change in accounting standards</t>
  </si>
  <si>
    <t xml:space="preserve">Note updated to reflect that as at the time of writing there were no new accounting standards or interpretations issued by the AASB which are applicable for the year ending 30 June 2025 that are expected to impact Council.
Additional text has also been added to Note 8.2 to acknowledge the issue by the AASB of two new Australian Sustainability Reporting Standards. While it is not yet clear whether Victorian Councils will (in future) be required to undertake sustainability reporting, or make climate-related disclosures, the text has been included to flag the new (sustainability reporting) standards issued by the AASB. </t>
  </si>
  <si>
    <t>Note 9.3</t>
  </si>
  <si>
    <t>Refer also to Guidance G94.</t>
  </si>
  <si>
    <t>Guidance tab</t>
  </si>
  <si>
    <t>G12</t>
  </si>
  <si>
    <t>Guidance updated to reflect the latest version of the DTF model report (2023-24) including updated hyperlink.</t>
  </si>
  <si>
    <t>G15</t>
  </si>
  <si>
    <t>Link added to flag that from 1 July 2025, the Fire Services Property Levy (FSPL) will be replaced by the Emergency Services and Volunteers Fund (ESVF).</t>
  </si>
  <si>
    <t>G62</t>
  </si>
  <si>
    <t xml:space="preserve">Additional guidance added regarding AASB 2022-6 Amendments to Australian Accounting Standards – Non-current Liabilities with Covenants which makes changes to AASB 101 Presentation of Financial Statements that apply for the 2024-25 reporting period. Impact is only likely for Councils with loans that contain covenants.  </t>
  </si>
  <si>
    <t>G80</t>
  </si>
  <si>
    <t>Guidance on consolidated accounts updated to reflect the latest version of the DTF model report (2023-24) including updated hyperlink</t>
  </si>
  <si>
    <t>G88</t>
  </si>
  <si>
    <t>Additional guidance added regarding the introduction of Australia's Sustainability Reporting Framework and the issue by the AASB of two Australian Sustainability Reporting Standards (ASRS). These are AASB S1 General Requirements for Disclosure of Sustainability-related Financial Information and AASB S2 Climate-related Disclosures. The Standards are aligned with equivalent international standards.</t>
  </si>
  <si>
    <t>While not currently mandated for Councils the issue by the AASB of two sustainability reporting standards is significant enough to be deemed worthy of consideration for disclosure in Council financial statements.</t>
  </si>
  <si>
    <t>G93</t>
  </si>
  <si>
    <t>Text updated to reflect 2024-25 financial year.</t>
  </si>
  <si>
    <t>Councils should remain alert to the need to disclose changes in accounting policies</t>
  </si>
  <si>
    <t>Throughout</t>
  </si>
  <si>
    <t>Corrected various spelling, typographical, formatting and other minor issues with the LGMFR.</t>
  </si>
  <si>
    <t>Better Practice Guide</t>
  </si>
  <si>
    <t>All</t>
  </si>
  <si>
    <t>For the 2024-25 year the Model Accounts Better Practice Guide has been combined into a broader LGV publication providing better practice guidance on the preparation of Council annual reports. The combined BPG covers the Performance Statement, Report of Operations and the Financial Statements. This replaces the previous stand-alone Model Accounts BPG.</t>
  </si>
  <si>
    <t>Financial year references updated to 2024-25 / 30 June 2025 etc.</t>
  </si>
  <si>
    <t xml:space="preserve">Content updated to reflect 2024-25 year changes and references.
The reminder regarding the 2024 council elections and the potential impact on the timing of the Council meeting to consider the annual report has been removed.  </t>
  </si>
  <si>
    <t>Working Group membership</t>
  </si>
  <si>
    <t>Working group membership reviewed and updated for 2024-25</t>
  </si>
  <si>
    <t>Corrected various spelling, typographical, formatting and other minor issues with the BPG.</t>
  </si>
  <si>
    <t>Updated references and hyperlinks for the latest version of the DTF Model Report and to reflect DGS in places.</t>
  </si>
  <si>
    <t>Council was a participant of the MAV WorkCare Scheme. The MAV WorkCare Scheme provided workers compensation insurance. MAV WorkCare commenced business on 1 November 2017 and the last day the Scheme operated as a self-insurer was 30 June 2021. In accordance with the Workplace Injury Rehabilitation and Compensation Act 2013 , there is a six-year liability period following the cessation of the Scheme (to 30 June 2027). At the end of the liability period, an adjustment payment may be required (or received). The determination of any adjustment payment is dependent upon revised actuarial assessments of the Scheme's tail claims liabilities as undertaken by Work Safe Victoria.</t>
  </si>
  <si>
    <t>Note 8.1</t>
  </si>
  <si>
    <t>G67</t>
  </si>
  <si>
    <t>Updated text refering to MAV Workcare liability</t>
  </si>
  <si>
    <t xml:space="preserve">1.2 Impact of emergencies and natural disasters </t>
  </si>
  <si>
    <r>
      <t xml:space="preserve">&lt;&lt; Note 1.2 Impact of emergencies or natural disasters can be deleted if there was no impact in 2024-25 &gt;&gt;
</t>
    </r>
    <r>
      <rPr>
        <sz val="8"/>
        <rFont val="Arial"/>
        <family val="2"/>
      </rPr>
      <t>&lt;&lt;If Impact disclosure retained, note to be amended to reflect the unique circumstances of each council.&gt;&gt;</t>
    </r>
  </si>
  <si>
    <t>Note 1.2</t>
  </si>
  <si>
    <t>Disclosure related to COVID-19 deleted, substituted with general disclosure related to emergencies or natural disasters</t>
  </si>
  <si>
    <r>
      <t xml:space="preserve">Contingent assets are possible assets that arise from past events, whose existence will be confirmed only by the occurrence or non-occurrence of one or more uncertain future events not wholly within the control of the Council. 
</t>
    </r>
    <r>
      <rPr>
        <i/>
        <sz val="9"/>
        <rFont val="Arial"/>
        <family val="2"/>
      </rPr>
      <t>&lt;&lt;At balance date the Council was impacted by three significant storms in October 2024, December 2024 and January 2025. These storms led to clean-up and recovery activities costing council $1.7 million. Council has lodged claims with the Victorian State Government for assessment in line with the Diasater Recovery Funding Arrangements 2018. At June 2025 eight claims across the three events totalling $670,450 are undergoing formal assessment. The amount repayable will not be known until later in the 2025-26 financial year&gt;&gt;.</t>
    </r>
  </si>
  <si>
    <t>Note 8.1(a)</t>
  </si>
  <si>
    <t>Contingent assets</t>
  </si>
  <si>
    <t>Updated with example text to make reference to contingent assets arising from emergencies and natural disasters</t>
  </si>
  <si>
    <t>Total cash and cash equivalents and other financial assets</t>
  </si>
  <si>
    <t>The Fund's accumulation category, Vision MySuper/Vision Super Saver, receives both employer and employee contributions on a progressive basis. Employer contributions are normally based on a fixed percentage of employee earnings (for the year ended 30 June 2025, this was 11.5% as required under Superannuation Guarantee (SG) legislation (2024: 11.0%)).</t>
  </si>
  <si>
    <t>There is no proportional split of the defined benefit liabilities, assets or costs between the participating employers as the defined benefit obligation is a floating obligation between the participating employers and the only time that the aggregate obligation is allocated to specific employers is when a call is made.  As a result, the level of participation of Council in the Fund cannot be measured as a percentage compared with other participating employers. Therefore, the Fund Actuary is unable to allocate benefit liabilities, assets and costs between employers for the purposes of AASB 119.</t>
  </si>
  <si>
    <t>Council makes employer contributions to the Defined Benefit category of the Fund at rates determined by the Trustee on the advice of the Fund Actuary. As at 30 June 2024, an interim actuarial investigation was held as the Fund provides lifetime pensions in the Defined Benefit category. The vested benefit index (VBI) of the Defined Benefit category as at 30 June 2024 (of which Council is a contributing employer) was 105.4%. The financial assumptions used to calculate the VBI were:</t>
  </si>
  <si>
    <t>Net investment returns 5.6% pa
Salary information 3.5% pa 
Price inflation (CPI) 2.7% pa</t>
  </si>
  <si>
    <t>As at 30 June 2025, an interim actuarial investigation is underway as the Fund provides lifetime pensions in the Defined Benefit category. It is expected to be completed by 31 October 2025. The VBI is used as the primary funding indicator.  Because the VBI was above 100%, the 30 June 2024 actuarial investigation determined the Defined Benefit category was in a satisfactory financial position and that no change was necessary to the Defined Benefit category’s funding arrangements from prior years.</t>
  </si>
  <si>
    <t>On the basis of the results of the 2024 interim actuarial investigation conducted by the Fund Actuary, Council makes employer contributions to the Fund’s Defined Benefit category at rates determined by the Fund’s Trustee.  For the year ended 30 June 2025, this rate was 11.5% of members' salaries (11.0% in 2023/24). This rate is expected to increase in line with any increases in the SG contribution rate and was reviewed as part of the 30 June 2023 triennial valuation.</t>
  </si>
  <si>
    <t>If the Defined Benefit category is in an unsatisfactory financial position at an actuarial investigation or the Defined Benefit category’s VBI is below its shortfall limit at any time other than the date of the actuarial investigation, the Defined Benefit category has a shortfall for the purposes of SPS 160 and the Fund is required to put a plan in place so that the shortfall is fully funded within three years of the shortfall occurring.  The Fund monitors its VBI on a quarterly basis and the Fund has set its shortfall limit at 98% from 26 July 2024 (previously 97%).</t>
  </si>
  <si>
    <t>The 2024 interim actuarial investigation surplus amounts</t>
  </si>
  <si>
    <t xml:space="preserve">An actuarial investigation is conducted annually for the Defined Benefit category of which Council is a contributing employer.  Generally, a full actuarial investigation is conducted every three years and interim actuarial investigations are conducted for each intervening year.  An interim investigation was conducted as at 30 June 2024 while a full investigation was conducted as at 30 June 2023. </t>
  </si>
  <si>
    <t xml:space="preserve">The VBI surplus means that the market value of the fund’s assets supporting the defined benefit obligations exceed the vested benefits that the defined benefit members would have been entitled to if they had all exited on 30 June 2024. </t>
  </si>
  <si>
    <t xml:space="preserve">The total service liability surplus means that the current value of the assets in the Fund’s Defined Benefit category plus expected future contributions exceeds the value of expected future benefits and expenses as at 30 June 2024. </t>
  </si>
  <si>
    <t>The discounted accrued benefit surplus means that the current value of the assets in the Fund’s Defined Benefit category exceeds the value of benefits payable in the future but accrued in respect of service to 30 June 2024.</t>
  </si>
  <si>
    <t>The 2025 interim actuarial investigation</t>
  </si>
  <si>
    <t>An interim actuarial investigation is being conducted for the Fund's position as at 30 June 2025 as the Fund provides lifetime pensions in the Defined Benefit category. It is anticipated that this actuarial investigation will be completed by October 2025. The last interim actuarial investigation conducted prior to 30 June 2025 was at 30 June 2024. The VBI of the Defined Benefit category at that date was 105.4%. The financial assumptions used to calculate the 30 June 2024 VBI were:</t>
  </si>
  <si>
    <r>
      <t>Net investment returns</t>
    </r>
    <r>
      <rPr>
        <sz val="9"/>
        <color rgb="FFFF0000"/>
        <rFont val="Arial"/>
        <family val="2"/>
      </rPr>
      <t xml:space="preserve"> </t>
    </r>
    <r>
      <rPr>
        <sz val="9"/>
        <rFont val="Arial"/>
        <family val="2"/>
      </rPr>
      <t>5.6% pa
Salary information 3.5% pa 
Price inflation (CPI) 2.7% pa</t>
    </r>
  </si>
  <si>
    <t>Council was notified of the 30 June 2024 VBI during August 2024.
Because the VBI was above 100%, the Defined Benefit category was in a satisfactory financial position at 30 June 2024 and it is expected that the actuarial investigation will recommend that no change will be necessary to the Defined Benefit category’s funding arrangements from prior years.</t>
  </si>
  <si>
    <t>The 2023 triennial investigation</t>
  </si>
  <si>
    <t>11.5%
(2024:11.0%)</t>
  </si>
  <si>
    <t>[In addition to the above contributions, Council has paid unfunded liability payments to Vision Super totalling $[insert amount paid during the 2024/25 year] (2023/24 $[insert amount paid during the 2023/24 year]).</t>
  </si>
  <si>
    <t>There were [$relevant amount/no] contributions outstanding and [$relevant amount/no] loans issued from or to the above schemes as at 30 June 2025.</t>
  </si>
  <si>
    <t>The expected contributions to be paid to the Defined Benefit category of Vision Super for the year ending 30 June 2026 is $(insert estimated amount to be paid).</t>
  </si>
  <si>
    <r>
      <t xml:space="preserve">The Superannuation note disclosures have been updated for this year to match with the wording issued by Vision Super in a </t>
    </r>
    <r>
      <rPr>
        <u/>
        <sz val="11"/>
        <rFont val="Arial"/>
        <family val="2"/>
      </rPr>
      <t>draft</t>
    </r>
    <r>
      <rPr>
        <sz val="11"/>
        <rFont val="Arial"/>
        <family val="2"/>
      </rPr>
      <t xml:space="preserve"> version of their Short-form Sample employer superannuation notes for financial statements for 30 June 2025. This reflects the latest information on the 2024 interim actuarial investigation and the 11.5% SG rate for 2024-25.  </t>
    </r>
  </si>
  <si>
    <r>
      <t xml:space="preserve">The Superannuation note disclosures at Note 9.3 in the model accounts have been updated for this year to match with the wording issued by Vision Super in a </t>
    </r>
    <r>
      <rPr>
        <u/>
        <sz val="11"/>
        <rFont val="Arial"/>
        <family val="2"/>
      </rPr>
      <t>draft</t>
    </r>
    <r>
      <rPr>
        <sz val="11"/>
        <rFont val="Arial"/>
        <family val="2"/>
      </rPr>
      <t xml:space="preserve"> version of their Short-form Sample employer superannuation notes for financial statements for 30 June 2025. Therefore Councils are advised to review and update the content in this note (text, figures etc.) to ensure it aligns with the </t>
    </r>
    <r>
      <rPr>
        <u/>
        <sz val="11"/>
        <rFont val="Arial"/>
        <family val="2"/>
      </rPr>
      <t>final</t>
    </r>
    <r>
      <rPr>
        <sz val="11"/>
        <rFont val="Arial"/>
        <family val="2"/>
      </rPr>
      <t xml:space="preserve"> Vision Super Short-form Sample employer superannuation notes for financial statements for 30 June 2025. Once available this short-form note is expected to be available on the Vision Super website www.visionsuper.com.au. </t>
    </r>
  </si>
  <si>
    <r>
      <t xml:space="preserve">A new guidance item has been added to reflect that the updates to the Superannuation note have been based on a </t>
    </r>
    <r>
      <rPr>
        <u/>
        <sz val="11"/>
        <rFont val="Arial"/>
        <family val="2"/>
      </rPr>
      <t>draft</t>
    </r>
    <r>
      <rPr>
        <sz val="11"/>
        <rFont val="Arial"/>
        <family val="2"/>
      </rPr>
      <t xml:space="preserve"> version of Vision Super's Short-form Sample employer superannuation notes for financial statements for 30 June 2025. Therefore guidance has been added that preparers should check the Vision Super website subsequently and update their Superannuation note accordingly.   </t>
    </r>
  </si>
  <si>
    <t xml:space="preserve">Council has considered the amendments to AASB 13 Fair Value Measurement that apply for the 2024-25 financial year as a result of AASB 2022-10 Amendments to Australian Accounting Standards - Fair Value Measurement of Non-Financial Assets of Not-for-Profit Public Sector Entities. For assets, where the Council adopts a current replacement cost approach to determine fair value, the Council now considers the inclusion of site preparation costs, disruption costs and costs to restore another entity's assets in the underlying valuation.
The AASB 13 amendments apply prospectively, comparative figures have not been restated. </t>
  </si>
  <si>
    <t>&lt;&lt;Select one option or the other as applicable and delete the alternative&gt;&gt;</t>
  </si>
  <si>
    <r>
      <t xml:space="preserve">Text has been added to reflect that Council has considered the amendments to </t>
    </r>
    <r>
      <rPr>
        <i/>
        <sz val="11"/>
        <rFont val="Arial"/>
        <family val="2"/>
      </rPr>
      <t>AASB 13 Fair Value Measurement</t>
    </r>
    <r>
      <rPr>
        <sz val="11"/>
        <rFont val="Arial"/>
        <family val="2"/>
      </rPr>
      <t xml:space="preserve"> that apply for the 2024-25 financial year as a result of </t>
    </r>
    <r>
      <rPr>
        <i/>
        <sz val="11"/>
        <rFont val="Arial"/>
        <family val="2"/>
      </rPr>
      <t xml:space="preserve">AASB 2022-10 Amendments to Australian Accounting Standards - Fair Value Measurement of Non-Financial Assets of Not-for-Profit Public Sector Entities. </t>
    </r>
    <r>
      <rPr>
        <sz val="11"/>
        <rFont val="Arial"/>
        <family val="2"/>
      </rPr>
      <t>This includes the inclusion, where applicable, of site preparation costs, disruption costs and costs to restore another entity's assets in underlying valuations.</t>
    </r>
  </si>
  <si>
    <t>Refer also to Guidance G90</t>
  </si>
  <si>
    <t>Note 8.4</t>
  </si>
  <si>
    <t>Fair value measurement</t>
  </si>
  <si>
    <t>https://www.finpro.org.au/</t>
  </si>
  <si>
    <t>AASB 13 Fair Value Measurement</t>
  </si>
  <si>
    <t>Fair value measurement
In December 2022 the Australian Accounting Standards Board (AASB) issued AASB 2022-10 Amendments to Australian Accounting Standards - Fair Value Measurement of Non-Financial Assets of Not-for-Profit Public Sector Entities to modify AASB 13 Fair Value Measurement. AASB 2022-10 amends AASB 13 for fair value measurements of non-financial assets of not-for-profit public sector entities not held primarily for their ability to generate net cash inflows. 
The AASB 13 modifications:
- are applicable only to not-for-profit public sector entities (which includes Councils);
- are limited to fair value measurements of non-financial assets not held primarily for their ability to generate net cash inflows;
- are to be applied prospectively for annual periods beginning on or after 1 January 2024 (eg. for the 2024-25 financial year);
- would not necessarily change practice for some not-for-profit public sector entities; and
-do not indicate that entities changing practice in how they measure relevant assets made an error in applying the existing requirements of AASB 13.
The Local Government Finance Professionals (FinPro) have convened a working group aimed at providing practical guidance and examples designed to help local government in Victoria comply with the requirements of AASB 13 Fair Value Measurement. This guidance is expected to be available on the FinPro website at https://www.finpro.org.au/.
The 2024-25 Model Accounts have been updated to include example disclosures for Councils to consider including in their financial statements. Please note that each Council retains responsibility for the preparation of their financial statements and should review and supplement the example disclosures as necessary based on their individual circumstances. Councils may wish to include a breakdown of the increase in current replacement cost of Council assets by class as a result of applying the amended AASB 13 for further context.</t>
  </si>
  <si>
    <t>G90</t>
  </si>
  <si>
    <t>Additional guidance added regarding the amendments to AASB 13 Fair Value Measurement, the work FinPro has undertaken to provide worked examples, and further background context to the changes.</t>
  </si>
  <si>
    <r>
      <rPr>
        <i/>
        <sz val="9"/>
        <color rgb="FFFF0000"/>
        <rFont val="Arial"/>
        <family val="2"/>
      </rPr>
      <t>&lt;&lt;OPTION 1: Where Council has not been materially impacted by the amendments&gt;&gt;</t>
    </r>
    <r>
      <rPr>
        <sz val="9"/>
        <rFont val="Arial"/>
        <family val="2"/>
      </rPr>
      <t xml:space="preserve">
The AASB 13 amendments have not resulted in any material impacts to Council’s financial statements. 
</t>
    </r>
    <r>
      <rPr>
        <i/>
        <sz val="9"/>
        <color rgb="FFFF0000"/>
        <rFont val="Arial"/>
        <family val="2"/>
      </rPr>
      <t xml:space="preserve">&lt;&lt;OPTION 2: Where Council has had material changes in asset values as a result of applying the amendments.&gt;&gt; </t>
    </r>
    <r>
      <rPr>
        <i/>
        <sz val="9"/>
        <rFont val="Arial"/>
        <family val="2"/>
      </rPr>
      <t xml:space="preserve"> </t>
    </r>
    <r>
      <rPr>
        <sz val="9"/>
        <rFont val="Arial"/>
        <family val="2"/>
      </rPr>
      <t xml:space="preserve">
The AASB 13 amendments have impacted Council’s financial statements as follows:
•	The current replacement cost of Council assets, such as infrastructure assets, has increased by $xx million due to the inclusion of site preparation costs, disruption costs and costs to restore another entity's assets;
•	Add other impacts as appropriate</t>
    </r>
  </si>
  <si>
    <t xml:space="preserve">During 2024-25 emergencies or natural disasters impacted Council's operations.  Council has noted the following significant impacts on its financial operations:
• Additional revenue – add details of grant funding received.
• Revenue reductions – add details of significant revenue reductions (user fees and charges)
• Revenue foregone – add details where council has forgone revenue in response (parking fees, overdue charges, etc)
• Additional costs – add any details (which may relate to grant funding or other initiatives).  Include increased allowances for impairment losses here.
• Asset valuations – detail any significant impact (if noted)
</t>
  </si>
  <si>
    <t>Each council is required to consider the current pending accounting standards as detailed and determine if any impending changes have the potential to have a material impact on their financial report. If so, appropriate disclosures are to be included. The LGMFR details those pending accounting standards likely to impact across all councils, however as part of the preparation process each council is required to review the LGMFR disclosures and all pending accounting standards to confirm that disclosures are appropriate.</t>
  </si>
  <si>
    <t>AASB 108 Accounting Policies, Changes in Accounting Estimates and Errors
AASB S1 General Requirements for Disclosure of Sustainability-related Financial Information
AASB S2 Climate-related Disclosures</t>
  </si>
  <si>
    <t>Pending accounting standards
Each council is required to consider the current pending accounting standards as detailed and determine if any impending changes have the potential to have a material impact on their financial report. If so, appropriate disclosures are to be included. The LGMFR details those pending accounting standards likely to impact across all councils, however as part of the preparation process each council is required to review the LGMFR disclosures and all pending accounting standards to confirm that disclosures are appropriate.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</si>
</sst>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9">
    <numFmt numFmtId="41" formatCode="_-* #,##0_-;\-* #,##0_-;_-* &quot;-&quot;_-;_-@_-"/>
    <numFmt numFmtId="43" formatCode="_-* #,##0.00_-;\-* #,##0.00_-;_-* &quot;-&quot;??_-;_-@_-"/>
    <numFmt numFmtId="164" formatCode="&quot;$&quot;#,##0_);[Red]\(&quot;$&quot;#,##0\)"/>
    <numFmt numFmtId="165" formatCode="_(* #,##0_);_(* \(#,##0\);_(* &quot;-&quot;_);_(@_)"/>
    <numFmt numFmtId="166" formatCode="_(* #,##0.00_);_(* \(#,##0.00\);_(* &quot;-&quot;??_);_(@_)"/>
    <numFmt numFmtId="167" formatCode="_(* #,##0_);_(* \(#,##0\);_(* &quot;-&quot;??_);_(@_)"/>
    <numFmt numFmtId="168" formatCode="_-* #,##0_-;\-* #,##0_-;_-* &quot;-&quot;??_-;_-@_-"/>
    <numFmt numFmtId="169" formatCode="#,##0;\(#,##0\)"/>
    <numFmt numFmtId="170" formatCode="_(* #,##0_);_(* \(#,##0\);_(* &quot;-&quot;??_);"/>
  </numFmts>
  <fonts count="102" x14ac:knownFonts="1">
    <font>
      <sz val="11"/>
      <name val="Arial"/>
    </font>
    <font>
      <sz val="11.5"/>
      <name val="Arial Narrow"/>
      <family val="2"/>
    </font>
    <font>
      <sz val="11"/>
      <name val="Arial Narrow"/>
      <family val="2"/>
    </font>
    <font>
      <b/>
      <sz val="11.5"/>
      <name val="Arial Narrow"/>
      <family val="2"/>
    </font>
    <font>
      <b/>
      <sz val="16"/>
      <color indexed="12"/>
      <name val="Arial Narrow"/>
      <family val="2"/>
    </font>
    <font>
      <sz val="11.5"/>
      <color indexed="12"/>
      <name val="Arial Narrow"/>
      <family val="2"/>
    </font>
    <font>
      <sz val="10"/>
      <name val="Arial"/>
      <family val="2"/>
    </font>
    <font>
      <sz val="12"/>
      <color indexed="12"/>
      <name val="Arial Narrow"/>
      <family val="2"/>
    </font>
    <font>
      <b/>
      <sz val="14"/>
      <name val="Arial Narrow"/>
      <family val="2"/>
    </font>
    <font>
      <b/>
      <i/>
      <sz val="11.5"/>
      <name val="Arial Narrow"/>
      <family val="2"/>
    </font>
    <font>
      <sz val="11"/>
      <name val="Arial"/>
      <family val="2"/>
    </font>
    <font>
      <b/>
      <sz val="11"/>
      <name val="Arial Narrow"/>
      <family val="2"/>
    </font>
    <font>
      <sz val="11.5"/>
      <color indexed="8"/>
      <name val="Arial Narrow"/>
      <family val="2"/>
    </font>
    <font>
      <sz val="9"/>
      <name val="Arial Narrow"/>
      <family val="2"/>
    </font>
    <font>
      <u/>
      <sz val="11"/>
      <color indexed="12"/>
      <name val="Arial"/>
      <family val="2"/>
    </font>
    <font>
      <b/>
      <sz val="11"/>
      <name val="Arial"/>
      <family val="2"/>
    </font>
    <font>
      <b/>
      <sz val="10"/>
      <name val="Arial"/>
      <family val="2"/>
    </font>
    <font>
      <b/>
      <i/>
      <sz val="9"/>
      <name val="Arial Narrow"/>
      <family val="2"/>
    </font>
    <font>
      <sz val="8"/>
      <name val="Arial Narrow"/>
      <family val="2"/>
    </font>
    <font>
      <b/>
      <sz val="11.5"/>
      <color rgb="FF7030A0"/>
      <name val="Arial Narrow"/>
      <family val="2"/>
    </font>
    <font>
      <sz val="11.5"/>
      <name val="Arial"/>
      <family val="2"/>
    </font>
    <font>
      <b/>
      <sz val="11"/>
      <color rgb="FF7030A0"/>
      <name val="Arial"/>
      <family val="2"/>
    </font>
    <font>
      <sz val="11.5"/>
      <color rgb="FFFF0000"/>
      <name val="Arial Narrow"/>
      <family val="2"/>
    </font>
    <font>
      <sz val="8"/>
      <name val="Arial"/>
      <family val="2"/>
    </font>
    <font>
      <b/>
      <sz val="8"/>
      <name val="Arial"/>
      <family val="2"/>
    </font>
    <font>
      <b/>
      <sz val="11.5"/>
      <color rgb="FFFF0000"/>
      <name val="Arial Narrow"/>
      <family val="2"/>
    </font>
    <font>
      <b/>
      <sz val="11"/>
      <color rgb="FFFF0000"/>
      <name val="Arial Narrow"/>
      <family val="2"/>
    </font>
    <font>
      <b/>
      <sz val="8"/>
      <color rgb="FFFF0000"/>
      <name val="Arial Narrow"/>
      <family val="2"/>
    </font>
    <font>
      <b/>
      <i/>
      <sz val="10"/>
      <name val="Arial"/>
      <family val="2"/>
    </font>
    <font>
      <sz val="11"/>
      <color rgb="FFFF0000"/>
      <name val="Arial"/>
      <family val="2"/>
    </font>
    <font>
      <b/>
      <sz val="9"/>
      <color rgb="FF363534"/>
      <name val="Arial"/>
      <family val="2"/>
    </font>
    <font>
      <sz val="9"/>
      <color rgb="FF363534"/>
      <name val="Arial"/>
      <family val="2"/>
    </font>
    <font>
      <b/>
      <i/>
      <sz val="10"/>
      <color rgb="FFFF0000"/>
      <name val="Arial"/>
      <family val="2"/>
    </font>
    <font>
      <sz val="11"/>
      <color rgb="FF000000"/>
      <name val="Arial"/>
      <family val="2"/>
    </font>
    <font>
      <b/>
      <sz val="11"/>
      <color rgb="FF000000"/>
      <name val="Arial"/>
      <family val="2"/>
    </font>
    <font>
      <sz val="10"/>
      <name val="Arial"/>
      <family val="2"/>
    </font>
    <font>
      <b/>
      <sz val="14"/>
      <name val="Arial"/>
      <family val="2"/>
    </font>
    <font>
      <u/>
      <sz val="10"/>
      <color theme="10"/>
      <name val="Arial"/>
      <family val="2"/>
    </font>
    <font>
      <sz val="10"/>
      <color rgb="FF000000"/>
      <name val="Arial"/>
      <family val="2"/>
    </font>
    <font>
      <b/>
      <u/>
      <sz val="11"/>
      <color indexed="12"/>
      <name val="Arial"/>
      <family val="2"/>
    </font>
    <font>
      <i/>
      <sz val="9"/>
      <name val="Arial Narrow"/>
      <family val="2"/>
    </font>
    <font>
      <sz val="36"/>
      <color theme="0"/>
      <name val="Arial"/>
      <family val="2"/>
    </font>
    <font>
      <sz val="48"/>
      <color theme="0"/>
      <name val="Arial"/>
      <family val="2"/>
    </font>
    <font>
      <i/>
      <sz val="11"/>
      <name val="Arial"/>
      <family val="2"/>
    </font>
    <font>
      <b/>
      <sz val="12"/>
      <name val="Arial"/>
      <family val="2"/>
    </font>
    <font>
      <sz val="9"/>
      <name val="Arial"/>
      <family val="2"/>
    </font>
    <font>
      <i/>
      <sz val="9"/>
      <name val="Arial"/>
      <family val="2"/>
    </font>
    <font>
      <b/>
      <sz val="9"/>
      <name val="Arial"/>
      <family val="2"/>
    </font>
    <font>
      <b/>
      <i/>
      <sz val="9"/>
      <name val="Arial"/>
      <family val="2"/>
    </font>
    <font>
      <b/>
      <i/>
      <sz val="11.5"/>
      <name val="Arial"/>
      <family val="2"/>
    </font>
    <font>
      <b/>
      <sz val="11.5"/>
      <name val="Arial"/>
      <family val="2"/>
    </font>
    <font>
      <sz val="11.5"/>
      <color indexed="8"/>
      <name val="Arial"/>
      <family val="2"/>
    </font>
    <font>
      <i/>
      <sz val="11.5"/>
      <name val="Arial"/>
      <family val="2"/>
    </font>
    <font>
      <sz val="9"/>
      <color indexed="8"/>
      <name val="Arial"/>
      <family val="2"/>
    </font>
    <font>
      <b/>
      <sz val="9"/>
      <color theme="1"/>
      <name val="Arial"/>
      <family val="2"/>
    </font>
    <font>
      <b/>
      <i/>
      <sz val="9"/>
      <color theme="1"/>
      <name val="Arial"/>
      <family val="2"/>
    </font>
    <font>
      <b/>
      <sz val="11.5"/>
      <color indexed="8"/>
      <name val="Arial"/>
      <family val="2"/>
    </font>
    <font>
      <b/>
      <sz val="9"/>
      <color indexed="8"/>
      <name val="Arial"/>
      <family val="2"/>
    </font>
    <font>
      <sz val="9"/>
      <color rgb="FFFF0000"/>
      <name val="Arial"/>
      <family val="2"/>
    </font>
    <font>
      <i/>
      <sz val="8"/>
      <name val="Arial"/>
      <family val="2"/>
    </font>
    <font>
      <sz val="8.8000000000000007"/>
      <name val="Arial"/>
      <family val="2"/>
    </font>
    <font>
      <strike/>
      <sz val="9"/>
      <name val="Arial"/>
      <family val="2"/>
    </font>
    <font>
      <b/>
      <sz val="11.5"/>
      <color rgb="FF7030A0"/>
      <name val="Arial"/>
      <family val="2"/>
    </font>
    <font>
      <sz val="11.5"/>
      <color rgb="FFFF0000"/>
      <name val="Arial"/>
      <family val="2"/>
    </font>
    <font>
      <b/>
      <strike/>
      <sz val="9"/>
      <name val="Arial"/>
      <family val="2"/>
    </font>
    <font>
      <b/>
      <sz val="9"/>
      <color rgb="FF7030A0"/>
      <name val="Arial"/>
      <family val="2"/>
    </font>
    <font>
      <b/>
      <u/>
      <sz val="9"/>
      <color indexed="12"/>
      <name val="Arial"/>
      <family val="2"/>
    </font>
    <font>
      <b/>
      <sz val="16"/>
      <name val="Arial"/>
      <family val="2"/>
    </font>
    <font>
      <b/>
      <i/>
      <sz val="8"/>
      <name val="Arial"/>
      <family val="2"/>
    </font>
    <font>
      <b/>
      <i/>
      <sz val="9"/>
      <color rgb="FFFF0000"/>
      <name val="Arial"/>
      <family val="2"/>
    </font>
    <font>
      <i/>
      <sz val="9"/>
      <color indexed="8"/>
      <name val="Arial"/>
      <family val="2"/>
    </font>
    <font>
      <sz val="9"/>
      <color theme="1"/>
      <name val="Arial"/>
      <family val="2"/>
    </font>
    <font>
      <sz val="14"/>
      <name val="Arial"/>
      <family val="2"/>
    </font>
    <font>
      <b/>
      <sz val="10"/>
      <color indexed="8"/>
      <name val="Arial"/>
      <family val="2"/>
    </font>
    <font>
      <i/>
      <sz val="9"/>
      <color theme="1"/>
      <name val="Arial"/>
      <family val="2"/>
    </font>
    <font>
      <b/>
      <sz val="12"/>
      <color indexed="8"/>
      <name val="Arial"/>
      <family val="2"/>
    </font>
    <font>
      <sz val="11"/>
      <color indexed="18"/>
      <name val="Arial"/>
      <family val="2"/>
    </font>
    <font>
      <b/>
      <u/>
      <sz val="10"/>
      <color indexed="18"/>
      <name val="Arial"/>
      <family val="2"/>
    </font>
    <font>
      <u/>
      <sz val="10"/>
      <color indexed="18"/>
      <name val="Arial"/>
      <family val="2"/>
    </font>
    <font>
      <b/>
      <sz val="13"/>
      <color indexed="18"/>
      <name val="Arial"/>
      <family val="2"/>
    </font>
    <font>
      <b/>
      <i/>
      <sz val="14"/>
      <color indexed="18"/>
      <name val="Arial"/>
      <family val="2"/>
    </font>
    <font>
      <b/>
      <sz val="12"/>
      <color indexed="18"/>
      <name val="Arial"/>
      <family val="2"/>
    </font>
    <font>
      <b/>
      <sz val="19"/>
      <color theme="0"/>
      <name val="Arial"/>
      <family val="2"/>
    </font>
    <font>
      <sz val="19"/>
      <color theme="0"/>
      <name val="Arial"/>
      <family val="2"/>
    </font>
    <font>
      <sz val="19"/>
      <name val="Arial"/>
      <family val="2"/>
    </font>
    <font>
      <b/>
      <sz val="48"/>
      <color theme="0"/>
      <name val="Arial"/>
      <family val="2"/>
    </font>
    <font>
      <b/>
      <sz val="36"/>
      <color theme="0"/>
      <name val="Arial"/>
      <family val="2"/>
    </font>
    <font>
      <b/>
      <i/>
      <sz val="36"/>
      <color theme="0"/>
      <name val="Arial"/>
      <family val="2"/>
    </font>
    <font>
      <sz val="11.5"/>
      <color indexed="18"/>
      <name val="Arial"/>
      <family val="2"/>
    </font>
    <font>
      <sz val="7"/>
      <name val="Arial"/>
      <family val="2"/>
    </font>
    <font>
      <sz val="12"/>
      <name val="Arial"/>
      <family val="2"/>
    </font>
    <font>
      <i/>
      <sz val="9"/>
      <color rgb="FF000000"/>
      <name val="Arial"/>
      <family val="2"/>
    </font>
    <font>
      <sz val="9"/>
      <color indexed="10"/>
      <name val="Arial"/>
      <family val="2"/>
    </font>
    <font>
      <sz val="8"/>
      <color rgb="FFFF0000"/>
      <name val="Arial"/>
      <family val="2"/>
    </font>
    <font>
      <i/>
      <sz val="8"/>
      <color rgb="FFFF0000"/>
      <name val="Arial"/>
      <family val="2"/>
    </font>
    <font>
      <i/>
      <sz val="8"/>
      <name val="Arial Narrow"/>
      <family val="2"/>
    </font>
    <font>
      <sz val="8"/>
      <color indexed="8"/>
      <name val="Arial"/>
      <family val="2"/>
    </font>
    <font>
      <u/>
      <sz val="11"/>
      <name val="Arial"/>
      <family val="2"/>
    </font>
    <font>
      <sz val="11"/>
      <name val="Arial"/>
      <family val="2"/>
    </font>
    <font>
      <b/>
      <sz val="11"/>
      <color rgb="FFFF0000"/>
      <name val="Arial"/>
      <family val="2"/>
    </font>
    <font>
      <i/>
      <sz val="9"/>
      <color rgb="FFFF0000"/>
      <name val="Arial"/>
      <family val="2"/>
    </font>
    <font>
      <u/>
      <sz val="9"/>
      <color indexed="12"/>
      <name val="Arial"/>
      <family val="2"/>
    </font>
  </fonts>
  <fills count="12">
    <fill>
      <patternFill patternType="none"/>
    </fill>
    <fill>
      <patternFill patternType="gray125"/>
    </fill>
    <fill>
      <patternFill patternType="solid">
        <fgColor rgb="FF92D050"/>
        <bgColor indexed="64"/>
      </patternFill>
    </fill>
    <fill>
      <patternFill patternType="solid">
        <fgColor indexed="13"/>
        <bgColor indexed="64"/>
      </patternFill>
    </fill>
    <fill>
      <patternFill patternType="solid">
        <fgColor rgb="FF002060"/>
        <bgColor indexed="64"/>
      </patternFill>
    </fill>
    <fill>
      <patternFill patternType="solid">
        <fgColor rgb="FFFFFF00"/>
        <bgColor indexed="64"/>
      </patternFill>
    </fill>
    <fill>
      <patternFill patternType="solid">
        <fgColor theme="7" tint="0.59999389629810485"/>
        <bgColor indexed="64"/>
      </patternFill>
    </fill>
    <fill>
      <patternFill patternType="solid">
        <fgColor rgb="FFFFC000"/>
        <bgColor indexed="64"/>
      </patternFill>
    </fill>
    <fill>
      <patternFill patternType="solid">
        <fgColor theme="0"/>
        <bgColor indexed="64"/>
      </patternFill>
    </fill>
    <fill>
      <patternFill patternType="solid">
        <fgColor indexed="9"/>
        <bgColor indexed="64"/>
      </patternFill>
    </fill>
    <fill>
      <patternFill patternType="solid">
        <fgColor theme="0" tint="-0.14999847407452621"/>
        <bgColor indexed="64"/>
      </patternFill>
    </fill>
    <fill>
      <patternFill patternType="solid">
        <fgColor theme="8" tint="0.79998168889431442"/>
        <bgColor indexed="64"/>
      </patternFill>
    </fill>
  </fills>
  <borders count="22">
    <border>
      <left/>
      <right/>
      <top/>
      <bottom/>
      <diagonal/>
    </border>
    <border>
      <left/>
      <right/>
      <top style="thin">
        <color indexed="64"/>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right/>
      <top style="thin">
        <color indexed="64"/>
      </top>
      <bottom style="double">
        <color indexed="64"/>
      </bottom>
      <diagonal/>
    </border>
    <border>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s>
  <cellStyleXfs count="12">
    <xf numFmtId="0" fontId="0" fillId="0" borderId="0"/>
    <xf numFmtId="166" fontId="10" fillId="0" borderId="0" applyFont="0" applyFill="0" applyBorder="0" applyAlignment="0" applyProtection="0"/>
    <xf numFmtId="0" fontId="6" fillId="0" borderId="0"/>
    <xf numFmtId="0" fontId="12" fillId="0" borderId="0">
      <alignment horizontal="justify" vertical="top" wrapText="1"/>
    </xf>
    <xf numFmtId="0" fontId="14" fillId="0" borderId="0" applyNumberFormat="0" applyFill="0" applyBorder="0" applyAlignment="0" applyProtection="0">
      <alignment vertical="top"/>
      <protection locked="0"/>
    </xf>
    <xf numFmtId="0" fontId="10" fillId="0" borderId="0"/>
    <xf numFmtId="0" fontId="10" fillId="0" borderId="0"/>
    <xf numFmtId="9" fontId="10" fillId="0" borderId="0" applyFont="0" applyFill="0" applyBorder="0" applyAlignment="0" applyProtection="0"/>
    <xf numFmtId="43" fontId="10" fillId="0" borderId="0" applyFont="0" applyFill="0" applyBorder="0" applyAlignment="0" applyProtection="0"/>
    <xf numFmtId="0" fontId="35" fillId="0" borderId="0"/>
    <xf numFmtId="0" fontId="37" fillId="0" borderId="0" applyNumberFormat="0" applyFill="0" applyBorder="0" applyAlignment="0" applyProtection="0"/>
    <xf numFmtId="9" fontId="98" fillId="0" borderId="0" applyFont="0" applyFill="0" applyBorder="0" applyAlignment="0" applyProtection="0"/>
  </cellStyleXfs>
  <cellXfs count="963">
    <xf numFmtId="0" fontId="0" fillId="0" borderId="0" xfId="0"/>
    <xf numFmtId="0" fontId="1" fillId="0" borderId="0" xfId="0" applyFont="1"/>
    <xf numFmtId="0" fontId="2" fillId="0" borderId="0" xfId="0" applyFont="1"/>
    <xf numFmtId="0" fontId="3" fillId="0" borderId="0" xfId="0" applyFont="1"/>
    <xf numFmtId="1" fontId="3" fillId="0" borderId="0" xfId="0" applyNumberFormat="1" applyFont="1" applyAlignment="1">
      <alignment horizontal="center"/>
    </xf>
    <xf numFmtId="0" fontId="3" fillId="0" borderId="0" xfId="0" applyFont="1" applyAlignment="1">
      <alignment horizontal="center"/>
    </xf>
    <xf numFmtId="0" fontId="3" fillId="0" borderId="0" xfId="0" applyFont="1" applyAlignment="1">
      <alignment horizontal="justify" vertical="top" wrapText="1"/>
    </xf>
    <xf numFmtId="0" fontId="3" fillId="2" borderId="3" xfId="0" applyFont="1" applyFill="1" applyBorder="1" applyAlignment="1">
      <alignment horizontal="justify" vertical="top" wrapText="1"/>
    </xf>
    <xf numFmtId="0" fontId="1" fillId="2" borderId="4" xfId="0" applyFont="1" applyFill="1" applyBorder="1"/>
    <xf numFmtId="0" fontId="1" fillId="2" borderId="5" xfId="0" applyFont="1" applyFill="1" applyBorder="1"/>
    <xf numFmtId="0" fontId="1" fillId="2" borderId="7" xfId="0" applyFont="1" applyFill="1" applyBorder="1"/>
    <xf numFmtId="0" fontId="4" fillId="3" borderId="3" xfId="0" applyFont="1" applyFill="1" applyBorder="1"/>
    <xf numFmtId="0" fontId="5" fillId="3" borderId="4" xfId="0" applyFont="1" applyFill="1" applyBorder="1"/>
    <xf numFmtId="0" fontId="5" fillId="3" borderId="5" xfId="0" applyFont="1" applyFill="1" applyBorder="1"/>
    <xf numFmtId="0" fontId="1" fillId="0" borderId="0" xfId="0" applyFont="1" applyAlignment="1">
      <alignment horizontal="center" vertical="top" wrapText="1"/>
    </xf>
    <xf numFmtId="167" fontId="2" fillId="0" borderId="0" xfId="1" applyNumberFormat="1" applyFont="1" applyFill="1"/>
    <xf numFmtId="0" fontId="1" fillId="0" borderId="0" xfId="0" applyFont="1" applyAlignment="1">
      <alignment horizontal="center" vertical="top"/>
    </xf>
    <xf numFmtId="0" fontId="1" fillId="0" borderId="0" xfId="0" applyFont="1" applyAlignment="1">
      <alignment vertical="top" wrapText="1"/>
    </xf>
    <xf numFmtId="0" fontId="3" fillId="0" borderId="0" xfId="0" applyFont="1" applyAlignment="1">
      <alignment vertical="top" wrapText="1"/>
    </xf>
    <xf numFmtId="0" fontId="15" fillId="0" borderId="0" xfId="0" applyFont="1"/>
    <xf numFmtId="0" fontId="18" fillId="0" borderId="0" xfId="0" applyFont="1"/>
    <xf numFmtId="0" fontId="19" fillId="0" borderId="0" xfId="0" applyFont="1"/>
    <xf numFmtId="0" fontId="21" fillId="0" borderId="0" xfId="0" applyFont="1"/>
    <xf numFmtId="0" fontId="8" fillId="0" borderId="0" xfId="0" applyFont="1" applyAlignment="1">
      <alignment horizontal="center" vertical="top" wrapText="1"/>
    </xf>
    <xf numFmtId="0" fontId="10" fillId="0" borderId="0" xfId="0" applyFont="1"/>
    <xf numFmtId="0" fontId="6" fillId="0" borderId="0" xfId="0" applyFont="1" applyAlignment="1">
      <alignment vertical="center"/>
    </xf>
    <xf numFmtId="0" fontId="26" fillId="0" borderId="0" xfId="0" applyFont="1" applyAlignment="1">
      <alignment horizontal="left"/>
    </xf>
    <xf numFmtId="0" fontId="27" fillId="0" borderId="0" xfId="0" applyFont="1" applyAlignment="1">
      <alignment horizontal="left"/>
    </xf>
    <xf numFmtId="0" fontId="25" fillId="0" borderId="0" xfId="0" applyFont="1" applyAlignment="1">
      <alignment horizontal="left"/>
    </xf>
    <xf numFmtId="0" fontId="28" fillId="0" borderId="0" xfId="0" applyFont="1" applyAlignment="1">
      <alignment horizontal="left" vertical="center" indent="2"/>
    </xf>
    <xf numFmtId="0" fontId="6" fillId="0" borderId="0" xfId="0" applyFont="1" applyAlignment="1">
      <alignment horizontal="left" vertical="center" indent="4"/>
    </xf>
    <xf numFmtId="0" fontId="16" fillId="0" borderId="0" xfId="0" applyFont="1" applyAlignment="1">
      <alignment horizontal="left" vertical="center" indent="2"/>
    </xf>
    <xf numFmtId="0" fontId="6" fillId="0" borderId="0" xfId="0" applyFont="1" applyAlignment="1">
      <alignment horizontal="left" vertical="center" indent="2"/>
    </xf>
    <xf numFmtId="168" fontId="22" fillId="0" borderId="0" xfId="1" applyNumberFormat="1" applyFont="1"/>
    <xf numFmtId="0" fontId="17" fillId="0" borderId="0" xfId="0" applyFont="1" applyAlignment="1">
      <alignment horizontal="left" vertical="top"/>
    </xf>
    <xf numFmtId="0" fontId="17" fillId="0" borderId="0" xfId="0" quotePrefix="1" applyFont="1" applyAlignment="1">
      <alignment horizontal="left" vertical="top" wrapText="1"/>
    </xf>
    <xf numFmtId="0" fontId="9" fillId="0" borderId="0" xfId="0" applyFont="1"/>
    <xf numFmtId="0" fontId="23" fillId="0" borderId="0" xfId="0" applyFont="1"/>
    <xf numFmtId="0" fontId="1" fillId="0" borderId="0" xfId="0" applyFont="1" applyAlignment="1">
      <alignment horizontal="center" vertical="center"/>
    </xf>
    <xf numFmtId="0" fontId="2" fillId="7" borderId="0" xfId="0" applyFont="1" applyFill="1"/>
    <xf numFmtId="0" fontId="1" fillId="7" borderId="0" xfId="0" applyFont="1" applyFill="1"/>
    <xf numFmtId="0" fontId="1" fillId="6" borderId="0" xfId="0" applyFont="1" applyFill="1" applyAlignment="1">
      <alignment horizontal="center" vertical="top" wrapText="1"/>
    </xf>
    <xf numFmtId="0" fontId="15" fillId="0" borderId="0" xfId="0" applyFont="1" applyAlignment="1">
      <alignment vertical="top"/>
    </xf>
    <xf numFmtId="0" fontId="15" fillId="0" borderId="0" xfId="0" applyFont="1" applyAlignment="1">
      <alignment horizontal="center" vertical="top"/>
    </xf>
    <xf numFmtId="0" fontId="10" fillId="0" borderId="0" xfId="0" applyFont="1" applyAlignment="1">
      <alignment vertical="top"/>
    </xf>
    <xf numFmtId="0" fontId="10" fillId="0" borderId="0" xfId="0" applyFont="1" applyAlignment="1">
      <alignment horizontal="center" vertical="top"/>
    </xf>
    <xf numFmtId="0" fontId="0" fillId="0" borderId="0" xfId="0" applyAlignment="1">
      <alignment horizontal="center" vertical="center"/>
    </xf>
    <xf numFmtId="0" fontId="14" fillId="0" borderId="14" xfId="4" applyFill="1" applyBorder="1" applyAlignment="1" applyProtection="1">
      <alignment horizontal="center" vertical="center"/>
    </xf>
    <xf numFmtId="0" fontId="14" fillId="0" borderId="14" xfId="4" applyBorder="1" applyAlignment="1" applyProtection="1">
      <alignment horizontal="center" vertical="center"/>
    </xf>
    <xf numFmtId="0" fontId="14" fillId="0" borderId="15" xfId="4" applyBorder="1" applyAlignment="1" applyProtection="1">
      <alignment horizontal="center" vertical="center"/>
    </xf>
    <xf numFmtId="0" fontId="10" fillId="0" borderId="14" xfId="0" applyFont="1" applyBorder="1" applyAlignment="1">
      <alignment vertical="center" wrapText="1"/>
    </xf>
    <xf numFmtId="0" fontId="10" fillId="8" borderId="15" xfId="0" applyFont="1" applyFill="1" applyBorder="1" applyAlignment="1">
      <alignment wrapText="1"/>
    </xf>
    <xf numFmtId="0" fontId="10" fillId="8" borderId="17" xfId="0" applyFont="1" applyFill="1" applyBorder="1" applyAlignment="1">
      <alignment wrapText="1"/>
    </xf>
    <xf numFmtId="0" fontId="10" fillId="8" borderId="16" xfId="0" applyFont="1" applyFill="1" applyBorder="1" applyAlignment="1">
      <alignment wrapText="1"/>
    </xf>
    <xf numFmtId="0" fontId="33" fillId="8" borderId="16" xfId="0" applyFont="1" applyFill="1" applyBorder="1" applyAlignment="1">
      <alignment vertical="center" wrapText="1"/>
    </xf>
    <xf numFmtId="0" fontId="33" fillId="8" borderId="17" xfId="0" applyFont="1" applyFill="1" applyBorder="1" applyAlignment="1">
      <alignment vertical="center" wrapText="1"/>
    </xf>
    <xf numFmtId="0" fontId="10" fillId="0" borderId="14" xfId="0" applyFont="1" applyBorder="1" applyAlignment="1">
      <alignment wrapText="1"/>
    </xf>
    <xf numFmtId="0" fontId="10" fillId="0" borderId="16" xfId="0" applyFont="1" applyBorder="1" applyAlignment="1">
      <alignment wrapText="1"/>
    </xf>
    <xf numFmtId="0" fontId="10" fillId="0" borderId="15" xfId="0" applyFont="1" applyBorder="1" applyAlignment="1">
      <alignment vertical="center" wrapText="1"/>
    </xf>
    <xf numFmtId="0" fontId="10" fillId="0" borderId="14" xfId="0" applyFont="1" applyBorder="1" applyAlignment="1">
      <alignment horizontal="left" vertical="center" wrapText="1"/>
    </xf>
    <xf numFmtId="0" fontId="10" fillId="8" borderId="17" xfId="0" applyFont="1" applyFill="1" applyBorder="1" applyAlignment="1">
      <alignment vertical="top" wrapText="1"/>
    </xf>
    <xf numFmtId="0" fontId="10" fillId="9" borderId="0" xfId="9" applyFont="1" applyFill="1"/>
    <xf numFmtId="0" fontId="35" fillId="0" borderId="0" xfId="9"/>
    <xf numFmtId="0" fontId="36" fillId="5" borderId="0" xfId="9" applyFont="1" applyFill="1"/>
    <xf numFmtId="0" fontId="6" fillId="0" borderId="0" xfId="9" applyFont="1"/>
    <xf numFmtId="0" fontId="36" fillId="0" borderId="0" xfId="9" applyFont="1"/>
    <xf numFmtId="0" fontId="35" fillId="0" borderId="0" xfId="9" applyAlignment="1">
      <alignment wrapText="1"/>
    </xf>
    <xf numFmtId="0" fontId="32" fillId="0" borderId="0" xfId="9" applyFont="1"/>
    <xf numFmtId="0" fontId="30" fillId="0" borderId="0" xfId="9" applyFont="1" applyAlignment="1">
      <alignment vertical="center"/>
    </xf>
    <xf numFmtId="0" fontId="31" fillId="0" borderId="0" xfId="9" applyFont="1" applyAlignment="1">
      <alignment vertical="center" wrapText="1"/>
    </xf>
    <xf numFmtId="0" fontId="31" fillId="0" borderId="0" xfId="9" applyFont="1" applyAlignment="1">
      <alignment vertical="center"/>
    </xf>
    <xf numFmtId="0" fontId="37" fillId="0" borderId="0" xfId="10" applyAlignment="1">
      <alignment vertical="center"/>
    </xf>
    <xf numFmtId="0" fontId="15" fillId="0" borderId="14" xfId="0" applyFont="1" applyBorder="1" applyAlignment="1">
      <alignment wrapText="1"/>
    </xf>
    <xf numFmtId="0" fontId="10" fillId="0" borderId="14" xfId="0" applyFont="1" applyBorder="1"/>
    <xf numFmtId="0" fontId="10" fillId="0" borderId="14" xfId="0" applyFont="1" applyBorder="1" applyAlignment="1">
      <alignment vertical="center"/>
    </xf>
    <xf numFmtId="0" fontId="39" fillId="6" borderId="0" xfId="4" applyFont="1" applyFill="1" applyAlignment="1" applyProtection="1">
      <alignment horizontal="center"/>
    </xf>
    <xf numFmtId="0" fontId="39" fillId="6" borderId="0" xfId="4" applyFont="1" applyFill="1" applyAlignment="1" applyProtection="1">
      <alignment horizontal="center" vertical="top" wrapText="1"/>
    </xf>
    <xf numFmtId="0" fontId="3" fillId="0" borderId="0" xfId="0" applyFont="1" applyAlignment="1">
      <alignment horizontal="center" vertical="top"/>
    </xf>
    <xf numFmtId="0" fontId="40" fillId="0" borderId="0" xfId="0" applyFont="1" applyAlignment="1">
      <alignment horizontal="left" vertical="top"/>
    </xf>
    <xf numFmtId="167" fontId="11" fillId="0" borderId="0" xfId="1" applyNumberFormat="1" applyFont="1" applyFill="1"/>
    <xf numFmtId="0" fontId="10" fillId="8" borderId="15" xfId="0" applyFont="1" applyFill="1" applyBorder="1" applyAlignment="1">
      <alignment vertical="top" wrapText="1"/>
    </xf>
    <xf numFmtId="0" fontId="10" fillId="0" borderId="15" xfId="0" applyFont="1" applyBorder="1" applyAlignment="1">
      <alignment wrapText="1"/>
    </xf>
    <xf numFmtId="0" fontId="10" fillId="0" borderId="17" xfId="0" applyFont="1" applyBorder="1" applyAlignment="1">
      <alignment vertical="top" wrapText="1"/>
    </xf>
    <xf numFmtId="0" fontId="10" fillId="0" borderId="15" xfId="0" applyFont="1" applyBorder="1" applyAlignment="1">
      <alignment horizontal="left" vertical="center" wrapText="1"/>
    </xf>
    <xf numFmtId="0" fontId="14" fillId="0" borderId="15" xfId="4" applyFill="1" applyBorder="1" applyAlignment="1" applyProtection="1">
      <alignment horizontal="center" vertical="center"/>
    </xf>
    <xf numFmtId="0" fontId="33" fillId="0" borderId="14" xfId="0" applyFont="1" applyBorder="1" applyAlignment="1">
      <alignment vertical="center" wrapText="1"/>
    </xf>
    <xf numFmtId="0" fontId="10" fillId="0" borderId="15" xfId="0" applyFont="1" applyBorder="1" applyAlignment="1">
      <alignment horizontal="left" vertical="top" wrapText="1"/>
    </xf>
    <xf numFmtId="0" fontId="15" fillId="10" borderId="0" xfId="0" applyFont="1" applyFill="1"/>
    <xf numFmtId="0" fontId="6" fillId="0" borderId="0" xfId="0" applyFont="1" applyAlignment="1">
      <alignment horizontal="justify" vertical="center" wrapText="1"/>
    </xf>
    <xf numFmtId="0" fontId="10" fillId="5" borderId="15" xfId="0" applyFont="1" applyFill="1" applyBorder="1" applyAlignment="1">
      <alignment wrapText="1"/>
    </xf>
    <xf numFmtId="0" fontId="10" fillId="5" borderId="16" xfId="0" applyFont="1" applyFill="1" applyBorder="1" applyAlignment="1">
      <alignment wrapText="1"/>
    </xf>
    <xf numFmtId="0" fontId="15" fillId="8" borderId="16" xfId="0" applyFont="1" applyFill="1" applyBorder="1" applyAlignment="1">
      <alignment wrapText="1"/>
    </xf>
    <xf numFmtId="0" fontId="10" fillId="5" borderId="17" xfId="0" applyFont="1" applyFill="1" applyBorder="1" applyAlignment="1">
      <alignment wrapText="1"/>
    </xf>
    <xf numFmtId="0" fontId="13" fillId="0" borderId="0" xfId="0" applyFont="1" applyAlignment="1">
      <alignment horizontal="center"/>
    </xf>
    <xf numFmtId="0" fontId="39" fillId="0" borderId="0" xfId="4" applyFont="1" applyFill="1" applyAlignment="1" applyProtection="1">
      <alignment horizontal="center" wrapText="1"/>
    </xf>
    <xf numFmtId="0" fontId="16" fillId="0" borderId="0" xfId="0" applyFont="1"/>
    <xf numFmtId="0" fontId="44" fillId="0" borderId="0" xfId="0" quotePrefix="1" applyFont="1" applyAlignment="1">
      <alignment horizontal="left"/>
    </xf>
    <xf numFmtId="0" fontId="45" fillId="0" borderId="0" xfId="0" applyFont="1" applyAlignment="1">
      <alignment vertical="top" wrapText="1"/>
    </xf>
    <xf numFmtId="0" fontId="45" fillId="0" borderId="0" xfId="0" applyFont="1" applyAlignment="1">
      <alignment wrapText="1"/>
    </xf>
    <xf numFmtId="0" fontId="45" fillId="5" borderId="0" xfId="0" applyFont="1" applyFill="1" applyAlignment="1">
      <alignment vertical="top" wrapText="1"/>
    </xf>
    <xf numFmtId="0" fontId="16" fillId="0" borderId="0" xfId="0" applyFont="1" applyAlignment="1">
      <alignment vertical="top" wrapText="1"/>
    </xf>
    <xf numFmtId="0" fontId="36" fillId="0" borderId="0" xfId="0" applyFont="1" applyAlignment="1">
      <alignment horizontal="center" vertical="top" wrapText="1"/>
    </xf>
    <xf numFmtId="0" fontId="48" fillId="0" borderId="0" xfId="0" applyFont="1" applyAlignment="1">
      <alignment horizontal="left" vertical="top"/>
    </xf>
    <xf numFmtId="0" fontId="48" fillId="0" borderId="2" xfId="0" applyFont="1" applyBorder="1" applyAlignment="1">
      <alignment horizontal="left" vertical="top"/>
    </xf>
    <xf numFmtId="0" fontId="45" fillId="0" borderId="0" xfId="0" applyFont="1" applyAlignment="1">
      <alignment horizontal="center" vertical="top" wrapText="1"/>
    </xf>
    <xf numFmtId="0" fontId="45" fillId="0" borderId="0" xfId="0" applyFont="1" applyAlignment="1">
      <alignment horizontal="center" vertical="top"/>
    </xf>
    <xf numFmtId="0" fontId="45" fillId="0" borderId="0" xfId="0" applyFont="1" applyAlignment="1">
      <alignment horizontal="center"/>
    </xf>
    <xf numFmtId="0" fontId="45" fillId="0" borderId="0" xfId="0" applyFont="1"/>
    <xf numFmtId="0" fontId="47" fillId="0" borderId="0" xfId="0" applyFont="1" applyAlignment="1">
      <alignment horizontal="right"/>
    </xf>
    <xf numFmtId="0" fontId="47" fillId="0" borderId="0" xfId="0" applyFont="1" applyAlignment="1">
      <alignment horizontal="center"/>
    </xf>
    <xf numFmtId="1" fontId="47" fillId="0" borderId="0" xfId="0" applyNumberFormat="1" applyFont="1" applyAlignment="1">
      <alignment horizontal="right"/>
    </xf>
    <xf numFmtId="0" fontId="47" fillId="0" borderId="0" xfId="0" applyFont="1"/>
    <xf numFmtId="167" fontId="45" fillId="0" borderId="0" xfId="1" applyNumberFormat="1" applyFont="1" applyFill="1" applyAlignment="1"/>
    <xf numFmtId="0" fontId="45" fillId="0" borderId="0" xfId="0" applyFont="1" applyAlignment="1">
      <alignment horizontal="left"/>
    </xf>
    <xf numFmtId="165" fontId="45" fillId="0" borderId="0" xfId="0" applyNumberFormat="1" applyFont="1"/>
    <xf numFmtId="165" fontId="47" fillId="0" borderId="0" xfId="0" applyNumberFormat="1" applyFont="1"/>
    <xf numFmtId="0" fontId="47" fillId="0" borderId="0" xfId="1" applyNumberFormat="1" applyFont="1" applyFill="1" applyAlignment="1">
      <alignment horizontal="center"/>
    </xf>
    <xf numFmtId="0" fontId="45" fillId="0" borderId="0" xfId="0" applyFont="1" applyAlignment="1">
      <alignment horizontal="left" vertical="top"/>
    </xf>
    <xf numFmtId="165" fontId="45" fillId="0" borderId="0" xfId="0" applyNumberFormat="1" applyFont="1" applyAlignment="1">
      <alignment vertical="center"/>
    </xf>
    <xf numFmtId="165" fontId="45" fillId="0" borderId="11" xfId="0" applyNumberFormat="1" applyFont="1" applyBorder="1"/>
    <xf numFmtId="49" fontId="47" fillId="0" borderId="0" xfId="0" applyNumberFormat="1" applyFont="1" applyAlignment="1">
      <alignment horizontal="left" vertical="top"/>
    </xf>
    <xf numFmtId="49" fontId="45" fillId="0" borderId="0" xfId="0" applyNumberFormat="1" applyFont="1" applyAlignment="1">
      <alignment horizontal="left"/>
    </xf>
    <xf numFmtId="0" fontId="47" fillId="0" borderId="0" xfId="0" applyFont="1" applyAlignment="1">
      <alignment horizontal="left"/>
    </xf>
    <xf numFmtId="0" fontId="47" fillId="0" borderId="0" xfId="0" applyFont="1" applyAlignment="1">
      <alignment horizontal="left" vertical="top"/>
    </xf>
    <xf numFmtId="167" fontId="45" fillId="0" borderId="0" xfId="1" applyNumberFormat="1" applyFont="1" applyFill="1"/>
    <xf numFmtId="0" fontId="47" fillId="0" borderId="2" xfId="0" applyFont="1" applyBorder="1" applyAlignment="1">
      <alignment horizontal="center" vertical="top" wrapText="1"/>
    </xf>
    <xf numFmtId="0" fontId="45" fillId="0" borderId="2" xfId="0" applyFont="1" applyBorder="1"/>
    <xf numFmtId="167" fontId="45" fillId="0" borderId="2" xfId="1" applyNumberFormat="1" applyFont="1" applyFill="1" applyBorder="1"/>
    <xf numFmtId="0" fontId="45" fillId="0" borderId="0" xfId="0" applyFont="1" applyAlignment="1">
      <alignment vertical="top"/>
    </xf>
    <xf numFmtId="0" fontId="45" fillId="0" borderId="1" xfId="0" applyFont="1" applyBorder="1"/>
    <xf numFmtId="0" fontId="47" fillId="0" borderId="0" xfId="0" applyFont="1" applyAlignment="1">
      <alignment vertical="top"/>
    </xf>
    <xf numFmtId="167" fontId="45" fillId="0" borderId="0" xfId="1" applyNumberFormat="1" applyFont="1" applyFill="1" applyBorder="1"/>
    <xf numFmtId="0" fontId="48" fillId="0" borderId="0" xfId="0" applyFont="1" applyAlignment="1">
      <alignment horizontal="left"/>
    </xf>
    <xf numFmtId="0" fontId="47" fillId="0" borderId="0" xfId="0" applyFont="1" applyAlignment="1">
      <alignment horizontal="center" vertical="top" wrapText="1"/>
    </xf>
    <xf numFmtId="0" fontId="48" fillId="0" borderId="0" xfId="0" quotePrefix="1" applyFont="1" applyAlignment="1">
      <alignment horizontal="left"/>
    </xf>
    <xf numFmtId="0" fontId="47" fillId="0" borderId="0" xfId="0" applyFont="1" applyAlignment="1">
      <alignment vertical="center"/>
    </xf>
    <xf numFmtId="0" fontId="45" fillId="0" borderId="0" xfId="0" applyFont="1" applyAlignment="1">
      <alignment vertical="center"/>
    </xf>
    <xf numFmtId="167" fontId="45" fillId="0" borderId="0" xfId="0" applyNumberFormat="1" applyFont="1"/>
    <xf numFmtId="167" fontId="45" fillId="0" borderId="11" xfId="1" applyNumberFormat="1" applyFont="1" applyFill="1" applyBorder="1"/>
    <xf numFmtId="167" fontId="45" fillId="0" borderId="11" xfId="0" applyNumberFormat="1" applyFont="1" applyBorder="1"/>
    <xf numFmtId="167" fontId="45" fillId="0" borderId="2" xfId="0" applyNumberFormat="1" applyFont="1" applyBorder="1"/>
    <xf numFmtId="169" fontId="45" fillId="0" borderId="0" xfId="0" applyNumberFormat="1" applyFont="1"/>
    <xf numFmtId="0" fontId="47" fillId="0" borderId="0" xfId="0" applyFont="1" applyAlignment="1">
      <alignment horizontal="center" vertical="top"/>
    </xf>
    <xf numFmtId="0" fontId="45" fillId="0" borderId="0" xfId="0" applyFont="1" applyAlignment="1">
      <alignment horizontal="left" vertical="top" wrapText="1"/>
    </xf>
    <xf numFmtId="0" fontId="45" fillId="0" borderId="0" xfId="0" applyFont="1" applyAlignment="1">
      <alignment horizontal="left" wrapText="1"/>
    </xf>
    <xf numFmtId="0" fontId="48" fillId="0" borderId="0" xfId="0" applyFont="1"/>
    <xf numFmtId="0" fontId="47" fillId="0" borderId="0" xfId="0" applyFont="1" applyAlignment="1">
      <alignment horizontal="left" vertical="top" wrapText="1" indent="1"/>
    </xf>
    <xf numFmtId="0" fontId="47" fillId="0" borderId="0" xfId="0" applyFont="1" applyAlignment="1">
      <alignment horizontal="left" vertical="top" wrapText="1"/>
    </xf>
    <xf numFmtId="166" fontId="47" fillId="0" borderId="1" xfId="1" applyFont="1" applyBorder="1" applyAlignment="1">
      <alignment horizontal="center" vertical="center" wrapText="1"/>
    </xf>
    <xf numFmtId="1" fontId="47" fillId="0" borderId="0" xfId="0" applyNumberFormat="1" applyFont="1" applyAlignment="1">
      <alignment horizontal="left"/>
    </xf>
    <xf numFmtId="166" fontId="47" fillId="0" borderId="2" xfId="1" applyFont="1" applyFill="1" applyBorder="1" applyAlignment="1">
      <alignment horizontal="right"/>
    </xf>
    <xf numFmtId="166" fontId="45" fillId="0" borderId="0" xfId="1" applyFont="1" applyFill="1" applyBorder="1" applyAlignment="1">
      <alignment horizontal="right"/>
    </xf>
    <xf numFmtId="166" fontId="45" fillId="0" borderId="11" xfId="1" applyFont="1" applyFill="1" applyBorder="1" applyAlignment="1"/>
    <xf numFmtId="166" fontId="45" fillId="0" borderId="11" xfId="1" applyFont="1" applyBorder="1" applyAlignment="1"/>
    <xf numFmtId="166" fontId="45" fillId="0" borderId="0" xfId="1" applyFont="1" applyFill="1" applyBorder="1" applyAlignment="1"/>
    <xf numFmtId="166" fontId="45" fillId="0" borderId="0" xfId="1" applyFont="1" applyBorder="1" applyAlignment="1"/>
    <xf numFmtId="166" fontId="47" fillId="0" borderId="0" xfId="1" applyFont="1" applyFill="1" applyBorder="1" applyAlignment="1"/>
    <xf numFmtId="0" fontId="45" fillId="0" borderId="0" xfId="0" applyFont="1" applyAlignment="1">
      <alignment horizontal="center" vertical="center"/>
    </xf>
    <xf numFmtId="166" fontId="47" fillId="0" borderId="1" xfId="1" applyFont="1" applyFill="1" applyBorder="1" applyAlignment="1">
      <alignment horizontal="center" vertical="center" wrapText="1"/>
    </xf>
    <xf numFmtId="0" fontId="20" fillId="0" borderId="0" xfId="0" applyFont="1"/>
    <xf numFmtId="0" fontId="50" fillId="0" borderId="0" xfId="0" applyFont="1" applyAlignment="1">
      <alignment horizontal="center"/>
    </xf>
    <xf numFmtId="0" fontId="50" fillId="0" borderId="0" xfId="0" applyFont="1"/>
    <xf numFmtId="1" fontId="50" fillId="0" borderId="0" xfId="0" applyNumberFormat="1" applyFont="1" applyAlignment="1">
      <alignment horizontal="right"/>
    </xf>
    <xf numFmtId="0" fontId="50" fillId="0" borderId="0" xfId="0" applyFont="1" applyAlignment="1">
      <alignment horizontal="right"/>
    </xf>
    <xf numFmtId="0" fontId="50" fillId="0" borderId="0" xfId="0" applyFont="1" applyAlignment="1">
      <alignment horizontal="left"/>
    </xf>
    <xf numFmtId="0" fontId="50" fillId="0" borderId="0" xfId="0" quotePrefix="1" applyFont="1" applyAlignment="1">
      <alignment horizontal="right"/>
    </xf>
    <xf numFmtId="0" fontId="50" fillId="0" borderId="0" xfId="0" applyFont="1" applyAlignment="1">
      <alignment horizontal="center" wrapText="1"/>
    </xf>
    <xf numFmtId="0" fontId="50" fillId="0" borderId="0" xfId="0" applyFont="1" applyAlignment="1">
      <alignment horizontal="center" vertical="top" wrapText="1"/>
    </xf>
    <xf numFmtId="0" fontId="20" fillId="0" borderId="0" xfId="0" applyFont="1" applyAlignment="1">
      <alignment horizontal="right"/>
    </xf>
    <xf numFmtId="169" fontId="20" fillId="0" borderId="0" xfId="0" applyNumberFormat="1" applyFont="1"/>
    <xf numFmtId="0" fontId="20" fillId="0" borderId="0" xfId="0" applyFont="1" applyAlignment="1">
      <alignment horizontal="center" wrapText="1"/>
    </xf>
    <xf numFmtId="167" fontId="50" fillId="0" borderId="0" xfId="1" applyNumberFormat="1" applyFont="1" applyFill="1" applyBorder="1" applyAlignment="1">
      <alignment horizontal="right" vertical="justify"/>
    </xf>
    <xf numFmtId="0" fontId="20" fillId="0" borderId="0" xfId="0" applyFont="1" applyAlignment="1">
      <alignment horizontal="justify" vertical="top" wrapText="1"/>
    </xf>
    <xf numFmtId="169" fontId="20" fillId="0" borderId="0" xfId="0" applyNumberFormat="1" applyFont="1" applyAlignment="1">
      <alignment horizontal="right"/>
    </xf>
    <xf numFmtId="0" fontId="20" fillId="0" borderId="0" xfId="0" applyFont="1" applyAlignment="1">
      <alignment horizontal="left"/>
    </xf>
    <xf numFmtId="169" fontId="50" fillId="0" borderId="0" xfId="1" applyNumberFormat="1" applyFont="1" applyFill="1" applyBorder="1" applyAlignment="1">
      <alignment horizontal="right" vertical="justify"/>
    </xf>
    <xf numFmtId="0" fontId="20" fillId="0" borderId="0" xfId="0" applyFont="1" applyAlignment="1">
      <alignment wrapText="1"/>
    </xf>
    <xf numFmtId="165" fontId="50" fillId="0" borderId="0" xfId="1" applyNumberFormat="1" applyFont="1" applyFill="1" applyBorder="1" applyAlignment="1"/>
    <xf numFmtId="0" fontId="50" fillId="0" borderId="0" xfId="0" applyFont="1" applyAlignment="1">
      <alignment horizontal="justify" vertical="top" wrapText="1"/>
    </xf>
    <xf numFmtId="0" fontId="51" fillId="0" borderId="0" xfId="3" applyFont="1" applyAlignment="1">
      <alignment vertical="top" wrapText="1"/>
    </xf>
    <xf numFmtId="0" fontId="20" fillId="0" borderId="0" xfId="0" applyFont="1" applyAlignment="1">
      <alignment vertical="top" wrapText="1"/>
    </xf>
    <xf numFmtId="0" fontId="45" fillId="0" borderId="0" xfId="0" applyFont="1" applyAlignment="1">
      <alignment horizontal="center" wrapText="1"/>
    </xf>
    <xf numFmtId="0" fontId="20" fillId="0" borderId="0" xfId="0" applyFont="1" applyAlignment="1">
      <alignment horizontal="center" vertical="top" wrapText="1"/>
    </xf>
    <xf numFmtId="0" fontId="20" fillId="0" borderId="0" xfId="0" applyFont="1" applyAlignment="1">
      <alignment horizontal="left" vertical="top" wrapText="1"/>
    </xf>
    <xf numFmtId="0" fontId="15" fillId="0" borderId="0" xfId="0" applyFont="1" applyAlignment="1">
      <alignment horizontal="center" wrapText="1"/>
    </xf>
    <xf numFmtId="0" fontId="47" fillId="0" borderId="0" xfId="0" applyFont="1" applyAlignment="1">
      <alignment horizontal="center" wrapText="1"/>
    </xf>
    <xf numFmtId="0" fontId="49" fillId="0" borderId="0" xfId="0" quotePrefix="1" applyFont="1" applyAlignment="1">
      <alignment horizontal="left"/>
    </xf>
    <xf numFmtId="0" fontId="16" fillId="0" borderId="0" xfId="0" applyFont="1" applyAlignment="1">
      <alignment horizontal="left"/>
    </xf>
    <xf numFmtId="0" fontId="44" fillId="0" borderId="0" xfId="0" applyFont="1"/>
    <xf numFmtId="167" fontId="45" fillId="0" borderId="0" xfId="1" applyNumberFormat="1" applyFont="1" applyFill="1" applyAlignment="1">
      <alignment horizontal="right" vertical="justify"/>
    </xf>
    <xf numFmtId="169" fontId="45" fillId="0" borderId="0" xfId="1" applyNumberFormat="1" applyFont="1" applyFill="1" applyBorder="1" applyAlignment="1">
      <alignment horizontal="right" vertical="justify"/>
    </xf>
    <xf numFmtId="167" fontId="45" fillId="0" borderId="0" xfId="0" applyNumberFormat="1" applyFont="1" applyAlignment="1">
      <alignment horizontal="right" vertical="justify"/>
    </xf>
    <xf numFmtId="170" fontId="45" fillId="0" borderId="0" xfId="1" applyNumberFormat="1" applyFont="1" applyFill="1" applyAlignment="1">
      <alignment horizontal="right" vertical="justify"/>
    </xf>
    <xf numFmtId="167" fontId="47" fillId="0" borderId="11" xfId="1" applyNumberFormat="1" applyFont="1" applyFill="1" applyBorder="1" applyAlignment="1">
      <alignment horizontal="right" vertical="justify"/>
    </xf>
    <xf numFmtId="167" fontId="45" fillId="0" borderId="11" xfId="1" applyNumberFormat="1" applyFont="1" applyFill="1" applyBorder="1" applyAlignment="1">
      <alignment horizontal="right" vertical="justify"/>
    </xf>
    <xf numFmtId="167" fontId="47" fillId="0" borderId="0" xfId="1" applyNumberFormat="1" applyFont="1" applyFill="1" applyBorder="1" applyAlignment="1">
      <alignment horizontal="right" vertical="justify"/>
    </xf>
    <xf numFmtId="0" fontId="45" fillId="0" borderId="0" xfId="0" applyFont="1" applyAlignment="1">
      <alignment horizontal="justify" vertical="top" wrapText="1"/>
    </xf>
    <xf numFmtId="169" fontId="45" fillId="0" borderId="0" xfId="0" applyNumberFormat="1" applyFont="1" applyAlignment="1">
      <alignment horizontal="right"/>
    </xf>
    <xf numFmtId="37" fontId="45" fillId="0" borderId="0" xfId="0" applyNumberFormat="1" applyFont="1"/>
    <xf numFmtId="169" fontId="47" fillId="0" borderId="0" xfId="1" applyNumberFormat="1" applyFont="1" applyFill="1" applyBorder="1" applyAlignment="1">
      <alignment horizontal="right" vertical="justify"/>
    </xf>
    <xf numFmtId="165" fontId="45" fillId="0" borderId="0" xfId="1" applyNumberFormat="1" applyFont="1" applyFill="1" applyAlignment="1"/>
    <xf numFmtId="165" fontId="45" fillId="0" borderId="0" xfId="1" applyNumberFormat="1" applyFont="1" applyFill="1" applyBorder="1" applyAlignment="1"/>
    <xf numFmtId="165" fontId="47" fillId="0" borderId="11" xfId="1" applyNumberFormat="1" applyFont="1" applyFill="1" applyBorder="1" applyAlignment="1"/>
    <xf numFmtId="165" fontId="47" fillId="0" borderId="0" xfId="1" applyNumberFormat="1" applyFont="1" applyFill="1" applyBorder="1" applyAlignment="1"/>
    <xf numFmtId="41" fontId="47" fillId="0" borderId="0" xfId="8" applyNumberFormat="1" applyFont="1" applyFill="1" applyBorder="1" applyAlignment="1"/>
    <xf numFmtId="41" fontId="45" fillId="0" borderId="0" xfId="8" applyNumberFormat="1" applyFont="1" applyFill="1" applyBorder="1" applyAlignment="1"/>
    <xf numFmtId="41" fontId="47" fillId="0" borderId="11" xfId="8" applyNumberFormat="1" applyFont="1" applyFill="1" applyBorder="1" applyAlignment="1"/>
    <xf numFmtId="0" fontId="16" fillId="0" borderId="0" xfId="0" applyFont="1" applyAlignment="1">
      <alignment horizontal="justify" vertical="top" wrapText="1"/>
    </xf>
    <xf numFmtId="169" fontId="45" fillId="0" borderId="0" xfId="1" applyNumberFormat="1" applyFont="1" applyFill="1" applyAlignment="1">
      <alignment horizontal="right"/>
    </xf>
    <xf numFmtId="169" fontId="45" fillId="0" borderId="0" xfId="1" applyNumberFormat="1" applyFont="1" applyFill="1" applyBorder="1" applyAlignment="1">
      <alignment horizontal="right"/>
    </xf>
    <xf numFmtId="0" fontId="47" fillId="0" borderId="0" xfId="0" applyFont="1" applyAlignment="1">
      <alignment horizontal="justify" vertical="top" wrapText="1"/>
    </xf>
    <xf numFmtId="0" fontId="53" fillId="0" borderId="0" xfId="3" applyFont="1" applyAlignment="1">
      <alignment vertical="top" wrapText="1"/>
    </xf>
    <xf numFmtId="165" fontId="45" fillId="0" borderId="0" xfId="1" applyNumberFormat="1" applyFont="1" applyFill="1" applyAlignment="1">
      <alignment wrapText="1"/>
    </xf>
    <xf numFmtId="165" fontId="45" fillId="0" borderId="11" xfId="0" applyNumberFormat="1" applyFont="1" applyBorder="1" applyAlignment="1">
      <alignment wrapText="1"/>
    </xf>
    <xf numFmtId="165" fontId="45" fillId="0" borderId="0" xfId="0" applyNumberFormat="1" applyFont="1" applyAlignment="1">
      <alignment wrapText="1"/>
    </xf>
    <xf numFmtId="0" fontId="54" fillId="0" borderId="0" xfId="0" applyFont="1"/>
    <xf numFmtId="0" fontId="55" fillId="0" borderId="0" xfId="0" applyFont="1" applyAlignment="1">
      <alignment horizontal="left" indent="2"/>
    </xf>
    <xf numFmtId="0" fontId="45" fillId="0" borderId="0" xfId="0" applyFont="1" applyAlignment="1">
      <alignment horizontal="left" indent="2"/>
    </xf>
    <xf numFmtId="0" fontId="46" fillId="0" borderId="0" xfId="0" applyFont="1" applyAlignment="1">
      <alignment horizontal="left" indent="2"/>
    </xf>
    <xf numFmtId="165" fontId="45" fillId="0" borderId="2" xfId="0" applyNumberFormat="1" applyFont="1" applyBorder="1" applyAlignment="1">
      <alignment wrapText="1"/>
    </xf>
    <xf numFmtId="0" fontId="47" fillId="0" borderId="0" xfId="0" applyFont="1" applyAlignment="1">
      <alignment horizontal="left" indent="2"/>
    </xf>
    <xf numFmtId="167" fontId="47" fillId="0" borderId="0" xfId="1" applyNumberFormat="1" applyFont="1" applyFill="1" applyBorder="1" applyAlignment="1">
      <alignment horizontal="right"/>
    </xf>
    <xf numFmtId="0" fontId="47" fillId="0" borderId="0" xfId="0" quotePrefix="1" applyFont="1" applyAlignment="1">
      <alignment horizontal="right"/>
    </xf>
    <xf numFmtId="165" fontId="45" fillId="0" borderId="12" xfId="0" applyNumberFormat="1" applyFont="1" applyBorder="1" applyAlignment="1">
      <alignment wrapText="1"/>
    </xf>
    <xf numFmtId="165" fontId="45" fillId="0" borderId="0" xfId="1" applyNumberFormat="1" applyFont="1" applyFill="1" applyAlignment="1">
      <alignment horizontal="right"/>
    </xf>
    <xf numFmtId="165" fontId="45" fillId="0" borderId="0" xfId="1" applyNumberFormat="1" applyFont="1" applyFill="1" applyBorder="1" applyAlignment="1">
      <alignment horizontal="right"/>
    </xf>
    <xf numFmtId="0" fontId="45" fillId="0" borderId="0" xfId="4" applyFont="1" applyFill="1" applyAlignment="1" applyProtection="1">
      <alignment horizontal="justify" vertical="top" wrapText="1"/>
    </xf>
    <xf numFmtId="41" fontId="45" fillId="0" borderId="0" xfId="8" applyNumberFormat="1" applyFont="1" applyFill="1" applyAlignment="1">
      <alignment horizontal="right"/>
    </xf>
    <xf numFmtId="41" fontId="47" fillId="0" borderId="0" xfId="8" applyNumberFormat="1" applyFont="1" applyFill="1" applyBorder="1" applyAlignment="1">
      <alignment wrapText="1"/>
    </xf>
    <xf numFmtId="0" fontId="47" fillId="0" borderId="0" xfId="4" applyFont="1" applyFill="1" applyAlignment="1" applyProtection="1">
      <alignment horizontal="justify" vertical="top" wrapText="1"/>
    </xf>
    <xf numFmtId="165" fontId="45" fillId="0" borderId="0" xfId="1" applyNumberFormat="1" applyFont="1" applyFill="1" applyBorder="1" applyAlignment="1">
      <alignment horizontal="right" wrapText="1"/>
    </xf>
    <xf numFmtId="165" fontId="47" fillId="0" borderId="11" xfId="0" applyNumberFormat="1" applyFont="1" applyBorder="1" applyAlignment="1">
      <alignment horizontal="right"/>
    </xf>
    <xf numFmtId="165" fontId="45" fillId="0" borderId="0" xfId="0" applyNumberFormat="1" applyFont="1" applyAlignment="1">
      <alignment horizontal="right"/>
    </xf>
    <xf numFmtId="165" fontId="45" fillId="0" borderId="0" xfId="1" applyNumberFormat="1" applyFont="1" applyFill="1" applyAlignment="1">
      <alignment horizontal="right" wrapText="1"/>
    </xf>
    <xf numFmtId="165" fontId="45" fillId="0" borderId="11" xfId="1" applyNumberFormat="1" applyFont="1" applyFill="1" applyBorder="1" applyAlignment="1">
      <alignment horizontal="right" wrapText="1"/>
    </xf>
    <xf numFmtId="165" fontId="47" fillId="0" borderId="11" xfId="1" applyNumberFormat="1" applyFont="1" applyFill="1" applyBorder="1" applyAlignment="1">
      <alignment horizontal="right"/>
    </xf>
    <xf numFmtId="165" fontId="47" fillId="0" borderId="0" xfId="0" applyNumberFormat="1" applyFont="1" applyAlignment="1">
      <alignment horizontal="right" wrapText="1"/>
    </xf>
    <xf numFmtId="165" fontId="47" fillId="0" borderId="0" xfId="1" applyNumberFormat="1" applyFont="1" applyFill="1" applyBorder="1" applyAlignment="1">
      <alignment horizontal="right"/>
    </xf>
    <xf numFmtId="0" fontId="16" fillId="0" borderId="0" xfId="0" applyFont="1" applyAlignment="1">
      <alignment horizontal="justify" vertical="top"/>
    </xf>
    <xf numFmtId="0" fontId="52" fillId="0" borderId="0" xfId="0" applyFont="1"/>
    <xf numFmtId="0" fontId="45" fillId="0" borderId="0" xfId="0" applyFont="1" applyAlignment="1">
      <alignment horizontal="right" vertical="top" wrapText="1"/>
    </xf>
    <xf numFmtId="0" fontId="16" fillId="0" borderId="0" xfId="0" applyFont="1" applyAlignment="1">
      <alignment horizontal="center"/>
    </xf>
    <xf numFmtId="0" fontId="10" fillId="7" borderId="0" xfId="0" applyFont="1" applyFill="1"/>
    <xf numFmtId="0" fontId="20" fillId="7" borderId="0" xfId="0" applyFont="1" applyFill="1"/>
    <xf numFmtId="0" fontId="44" fillId="0" borderId="0" xfId="0" applyFont="1" applyAlignment="1">
      <alignment horizontal="justify" wrapText="1"/>
    </xf>
    <xf numFmtId="167" fontId="45" fillId="0" borderId="0" xfId="0" applyNumberFormat="1" applyFont="1" applyAlignment="1">
      <alignment horizontal="right"/>
    </xf>
    <xf numFmtId="0" fontId="45" fillId="0" borderId="0" xfId="5" applyFont="1" applyAlignment="1">
      <alignment horizontal="left" vertical="top"/>
    </xf>
    <xf numFmtId="0" fontId="57" fillId="0" borderId="0" xfId="3" applyFont="1" applyAlignment="1">
      <alignment horizontal="left" vertical="top"/>
    </xf>
    <xf numFmtId="0" fontId="53" fillId="0" borderId="0" xfId="3" applyFont="1" applyAlignment="1">
      <alignment horizontal="left"/>
    </xf>
    <xf numFmtId="165" fontId="53" fillId="0" borderId="0" xfId="3" applyNumberFormat="1" applyFont="1" applyAlignment="1">
      <alignment horizontal="right"/>
    </xf>
    <xf numFmtId="0" fontId="45" fillId="0" borderId="0" xfId="5" applyFont="1" applyAlignment="1">
      <alignment horizontal="left"/>
    </xf>
    <xf numFmtId="165" fontId="53" fillId="0" borderId="11" xfId="3" applyNumberFormat="1" applyFont="1" applyBorder="1" applyAlignment="1">
      <alignment horizontal="right"/>
    </xf>
    <xf numFmtId="0" fontId="53" fillId="0" borderId="0" xfId="3" applyFont="1" applyAlignment="1">
      <alignment horizontal="left" wrapText="1"/>
    </xf>
    <xf numFmtId="0" fontId="47" fillId="0" borderId="0" xfId="5" applyFont="1" applyAlignment="1">
      <alignment horizontal="left" vertical="top"/>
    </xf>
    <xf numFmtId="165" fontId="53" fillId="0" borderId="2" xfId="3" applyNumberFormat="1" applyFont="1" applyBorder="1" applyAlignment="1">
      <alignment horizontal="right"/>
    </xf>
    <xf numFmtId="165" fontId="45" fillId="0" borderId="11" xfId="5" applyNumberFormat="1" applyFont="1" applyBorder="1" applyAlignment="1">
      <alignment horizontal="right"/>
    </xf>
    <xf numFmtId="165" fontId="45" fillId="0" borderId="11" xfId="1" applyNumberFormat="1" applyFont="1" applyFill="1" applyBorder="1" applyAlignment="1">
      <alignment horizontal="right"/>
    </xf>
    <xf numFmtId="165" fontId="45" fillId="0" borderId="0" xfId="1" applyNumberFormat="1" applyFont="1" applyFill="1" applyBorder="1" applyAlignment="1">
      <alignment horizontal="right" vertical="top" wrapText="1"/>
    </xf>
    <xf numFmtId="165" fontId="47" fillId="0" borderId="0" xfId="0" applyNumberFormat="1" applyFont="1" applyAlignment="1">
      <alignment horizontal="right"/>
    </xf>
    <xf numFmtId="165" fontId="45" fillId="0" borderId="11" xfId="0" applyNumberFormat="1" applyFont="1" applyBorder="1" applyAlignment="1">
      <alignment horizontal="right"/>
    </xf>
    <xf numFmtId="0" fontId="46" fillId="0" borderId="0" xfId="0" applyFont="1"/>
    <xf numFmtId="165" fontId="47" fillId="0" borderId="0" xfId="0" applyNumberFormat="1" applyFont="1" applyAlignment="1">
      <alignment horizontal="center"/>
    </xf>
    <xf numFmtId="165" fontId="45" fillId="0" borderId="0" xfId="1" applyNumberFormat="1" applyFont="1" applyFill="1"/>
    <xf numFmtId="165" fontId="45" fillId="0" borderId="0" xfId="0" applyNumberFormat="1" applyFont="1" applyAlignment="1">
      <alignment vertical="top" wrapText="1"/>
    </xf>
    <xf numFmtId="165" fontId="45" fillId="0" borderId="11" xfId="1" applyNumberFormat="1" applyFont="1" applyFill="1" applyBorder="1"/>
    <xf numFmtId="165" fontId="45" fillId="0" borderId="0" xfId="1" applyNumberFormat="1" applyFont="1" applyFill="1" applyBorder="1"/>
    <xf numFmtId="165" fontId="47" fillId="0" borderId="0" xfId="1" applyNumberFormat="1" applyFont="1" applyFill="1" applyBorder="1" applyAlignment="1">
      <alignment horizontal="right" vertical="top"/>
    </xf>
    <xf numFmtId="167" fontId="45" fillId="0" borderId="0" xfId="0" applyNumberFormat="1" applyFont="1" applyAlignment="1">
      <alignment horizontal="right" vertical="top" wrapText="1"/>
    </xf>
    <xf numFmtId="167" fontId="45" fillId="0" borderId="0" xfId="1" applyNumberFormat="1" applyFont="1" applyFill="1" applyBorder="1" applyAlignment="1">
      <alignment horizontal="right" vertical="top" wrapText="1"/>
    </xf>
    <xf numFmtId="165" fontId="45" fillId="0" borderId="0" xfId="1" applyNumberFormat="1" applyFont="1" applyFill="1" applyAlignment="1">
      <alignment horizontal="right" vertical="top"/>
    </xf>
    <xf numFmtId="165" fontId="45" fillId="0" borderId="0" xfId="1" applyNumberFormat="1" applyFont="1" applyFill="1" applyBorder="1" applyAlignment="1">
      <alignment horizontal="right" vertical="top"/>
    </xf>
    <xf numFmtId="165" fontId="47" fillId="0" borderId="11" xfId="1" applyNumberFormat="1" applyFont="1" applyFill="1" applyBorder="1" applyAlignment="1">
      <alignment horizontal="right" vertical="top"/>
    </xf>
    <xf numFmtId="0" fontId="45" fillId="0" borderId="0" xfId="0" applyFont="1" applyAlignment="1">
      <alignment horizontal="left" vertical="center" wrapText="1"/>
    </xf>
    <xf numFmtId="0" fontId="47" fillId="0" borderId="0" xfId="0" applyFont="1" applyAlignment="1">
      <alignment horizontal="left" vertical="center" wrapText="1"/>
    </xf>
    <xf numFmtId="165" fontId="45" fillId="0" borderId="0" xfId="1" applyNumberFormat="1" applyFont="1" applyFill="1" applyBorder="1" applyAlignment="1">
      <alignment horizontal="left" vertical="center"/>
    </xf>
    <xf numFmtId="165" fontId="47" fillId="0" borderId="11" xfId="0" applyNumberFormat="1" applyFont="1" applyBorder="1" applyAlignment="1">
      <alignment horizontal="right" vertical="top"/>
    </xf>
    <xf numFmtId="165" fontId="47" fillId="0" borderId="0" xfId="0" applyNumberFormat="1" applyFont="1" applyAlignment="1">
      <alignment horizontal="right" vertical="top"/>
    </xf>
    <xf numFmtId="0" fontId="16" fillId="0" borderId="0" xfId="0" applyFont="1" applyAlignment="1">
      <alignment horizontal="justify" wrapText="1"/>
    </xf>
    <xf numFmtId="0" fontId="59" fillId="0" borderId="2" xfId="0" applyFont="1" applyBorder="1" applyAlignment="1">
      <alignment horizontal="right"/>
    </xf>
    <xf numFmtId="167" fontId="50" fillId="0" borderId="0" xfId="1" applyNumberFormat="1" applyFont="1" applyFill="1" applyBorder="1" applyAlignment="1">
      <alignment horizontal="right" vertical="top"/>
    </xf>
    <xf numFmtId="0" fontId="29" fillId="0" borderId="0" xfId="0" applyFont="1"/>
    <xf numFmtId="0" fontId="60" fillId="0" borderId="0" xfId="0" applyFont="1"/>
    <xf numFmtId="169" fontId="10" fillId="0" borderId="0" xfId="0" applyNumberFormat="1" applyFont="1"/>
    <xf numFmtId="167" fontId="47" fillId="0" borderId="0" xfId="1" applyNumberFormat="1" applyFont="1" applyFill="1" applyBorder="1" applyAlignment="1">
      <alignment horizontal="right" vertical="top"/>
    </xf>
    <xf numFmtId="165" fontId="45" fillId="0" borderId="11" xfId="1" applyNumberFormat="1" applyFont="1" applyFill="1" applyBorder="1" applyAlignment="1">
      <alignment horizontal="right" vertical="top"/>
    </xf>
    <xf numFmtId="165" fontId="45" fillId="0" borderId="2" xfId="1" applyNumberFormat="1" applyFont="1" applyFill="1" applyBorder="1" applyAlignment="1">
      <alignment horizontal="right" vertical="top"/>
    </xf>
    <xf numFmtId="0" fontId="45" fillId="5" borderId="0" xfId="0" applyFont="1" applyFill="1" applyAlignment="1">
      <alignment horizontal="justify" vertical="top" wrapText="1"/>
    </xf>
    <xf numFmtId="0" fontId="47" fillId="0" borderId="0" xfId="0" quotePrefix="1" applyFont="1"/>
    <xf numFmtId="0" fontId="45" fillId="0" borderId="0" xfId="0" applyFont="1" applyAlignment="1">
      <alignment horizontal="left" indent="1"/>
    </xf>
    <xf numFmtId="0" fontId="49" fillId="0" borderId="0" xfId="0" applyFont="1" applyAlignment="1">
      <alignment horizontal="left"/>
    </xf>
    <xf numFmtId="0" fontId="36" fillId="0" borderId="0" xfId="0" applyFont="1" applyAlignment="1">
      <alignment horizontal="left" vertical="top" wrapText="1" indent="14"/>
    </xf>
    <xf numFmtId="165" fontId="10" fillId="0" borderId="0" xfId="0" applyNumberFormat="1" applyFont="1" applyAlignment="1">
      <alignment horizontal="right" vertical="top"/>
    </xf>
    <xf numFmtId="0" fontId="56" fillId="0" borderId="0" xfId="3" applyFont="1" applyAlignment="1">
      <alignment horizontal="left" vertical="top" wrapText="1"/>
    </xf>
    <xf numFmtId="0" fontId="62" fillId="0" borderId="0" xfId="0" applyFont="1"/>
    <xf numFmtId="0" fontId="20" fillId="0" borderId="0" xfId="0" applyFont="1" applyAlignment="1">
      <alignment horizontal="center"/>
    </xf>
    <xf numFmtId="0" fontId="50" fillId="0" borderId="0" xfId="0" quotePrefix="1" applyFont="1" applyAlignment="1">
      <alignment horizontal="center"/>
    </xf>
    <xf numFmtId="0" fontId="56" fillId="0" borderId="0" xfId="0" applyFont="1"/>
    <xf numFmtId="167" fontId="20" fillId="0" borderId="0" xfId="0" applyNumberFormat="1" applyFont="1"/>
    <xf numFmtId="0" fontId="62" fillId="0" borderId="0" xfId="0" applyFont="1" applyAlignment="1">
      <alignment horizontal="left"/>
    </xf>
    <xf numFmtId="0" fontId="50" fillId="0" borderId="0" xfId="0" applyFont="1" applyAlignment="1">
      <alignment horizontal="center" vertical="top"/>
    </xf>
    <xf numFmtId="0" fontId="20" fillId="0" borderId="0" xfId="0" applyFont="1" applyAlignment="1">
      <alignment horizontal="center" vertical="top"/>
    </xf>
    <xf numFmtId="166" fontId="20" fillId="0" borderId="0" xfId="1" applyFont="1" applyFill="1" applyBorder="1" applyAlignment="1"/>
    <xf numFmtId="167" fontId="63" fillId="0" borderId="0" xfId="0" applyNumberFormat="1" applyFont="1"/>
    <xf numFmtId="0" fontId="51" fillId="0" borderId="0" xfId="3" applyFont="1">
      <alignment horizontal="justify" vertical="top" wrapText="1"/>
    </xf>
    <xf numFmtId="167" fontId="20" fillId="0" borderId="0" xfId="0" applyNumberFormat="1" applyFont="1" applyAlignment="1">
      <alignment horizontal="right"/>
    </xf>
    <xf numFmtId="0" fontId="50" fillId="0" borderId="0" xfId="0" applyFont="1" applyAlignment="1">
      <alignment vertical="top" wrapText="1"/>
    </xf>
    <xf numFmtId="167" fontId="50" fillId="0" borderId="0" xfId="0" applyNumberFormat="1" applyFont="1" applyAlignment="1">
      <alignment horizontal="right"/>
    </xf>
    <xf numFmtId="0" fontId="20" fillId="0" borderId="0" xfId="6" applyFont="1" applyAlignment="1">
      <alignment horizontal="center" wrapText="1"/>
    </xf>
    <xf numFmtId="0" fontId="20" fillId="0" borderId="0" xfId="6" applyFont="1"/>
    <xf numFmtId="0" fontId="16" fillId="0" borderId="0" xfId="6" applyFont="1" applyAlignment="1">
      <alignment horizontal="center"/>
    </xf>
    <xf numFmtId="0" fontId="50" fillId="0" borderId="0" xfId="6" applyFont="1" applyAlignment="1">
      <alignment horizontal="center" wrapText="1"/>
    </xf>
    <xf numFmtId="0" fontId="15" fillId="0" borderId="0" xfId="6" applyFont="1" applyAlignment="1">
      <alignment horizontal="center" wrapText="1"/>
    </xf>
    <xf numFmtId="0" fontId="50" fillId="0" borderId="0" xfId="6" applyFont="1" applyAlignment="1">
      <alignment horizontal="center"/>
    </xf>
    <xf numFmtId="0" fontId="50" fillId="0" borderId="0" xfId="6" applyFont="1"/>
    <xf numFmtId="0" fontId="20" fillId="0" borderId="0" xfId="6" applyFont="1" applyAlignment="1">
      <alignment horizontal="justify" vertical="top" wrapText="1"/>
    </xf>
    <xf numFmtId="0" fontId="50" fillId="0" borderId="0" xfId="6" applyFont="1" applyAlignment="1">
      <alignment horizontal="center" vertical="top" wrapText="1"/>
    </xf>
    <xf numFmtId="0" fontId="20" fillId="0" borderId="0" xfId="6" applyFont="1" applyAlignment="1">
      <alignment horizontal="center" vertical="top" wrapText="1"/>
    </xf>
    <xf numFmtId="0" fontId="20" fillId="0" borderId="0" xfId="6" applyFont="1" applyAlignment="1">
      <alignment horizontal="center"/>
    </xf>
    <xf numFmtId="0" fontId="47" fillId="0" borderId="0" xfId="6" applyFont="1" applyAlignment="1">
      <alignment horizontal="center"/>
    </xf>
    <xf numFmtId="0" fontId="45" fillId="0" borderId="0" xfId="6" applyFont="1" applyAlignment="1">
      <alignment horizontal="center"/>
    </xf>
    <xf numFmtId="165" fontId="20" fillId="0" borderId="0" xfId="6" applyNumberFormat="1" applyFont="1"/>
    <xf numFmtId="0" fontId="20" fillId="0" borderId="0" xfId="0" applyFont="1" applyAlignment="1">
      <alignment horizontal="left" wrapText="1"/>
    </xf>
    <xf numFmtId="0" fontId="63" fillId="0" borderId="0" xfId="0" applyFont="1" applyAlignment="1">
      <alignment horizontal="left" vertical="center"/>
    </xf>
    <xf numFmtId="165" fontId="63" fillId="0" borderId="0" xfId="0" applyNumberFormat="1" applyFont="1" applyAlignment="1">
      <alignment horizontal="left" vertical="center"/>
    </xf>
    <xf numFmtId="0" fontId="46" fillId="0" borderId="0" xfId="0" applyFont="1" applyAlignment="1">
      <alignment horizontal="justify" vertical="top" wrapText="1"/>
    </xf>
    <xf numFmtId="165" fontId="47" fillId="0" borderId="2" xfId="1" applyNumberFormat="1" applyFont="1" applyFill="1" applyBorder="1" applyAlignment="1">
      <alignment horizontal="right" vertical="top"/>
    </xf>
    <xf numFmtId="0" fontId="53" fillId="0" borderId="0" xfId="3" applyFont="1" applyAlignment="1">
      <alignment horizontal="left" vertical="top" wrapText="1"/>
    </xf>
    <xf numFmtId="165" fontId="45" fillId="0" borderId="0" xfId="0" applyNumberFormat="1" applyFont="1" applyAlignment="1">
      <alignment horizontal="right" vertical="top"/>
    </xf>
    <xf numFmtId="0" fontId="57" fillId="0" borderId="0" xfId="3" applyFont="1" applyAlignment="1">
      <alignment horizontal="left" vertical="top" wrapText="1"/>
    </xf>
    <xf numFmtId="0" fontId="47" fillId="0" borderId="0" xfId="0" quotePrefix="1" applyFont="1" applyAlignment="1">
      <alignment horizontal="justify" vertical="top" wrapText="1"/>
    </xf>
    <xf numFmtId="165" fontId="45" fillId="0" borderId="2" xfId="1" applyNumberFormat="1" applyFont="1" applyFill="1" applyBorder="1" applyAlignment="1"/>
    <xf numFmtId="0" fontId="47" fillId="0" borderId="1" xfId="0" applyFont="1" applyBorder="1" applyAlignment="1">
      <alignment horizontal="right" vertical="top" wrapText="1"/>
    </xf>
    <xf numFmtId="1" fontId="47" fillId="0" borderId="1" xfId="0" applyNumberFormat="1" applyFont="1" applyBorder="1" applyAlignment="1">
      <alignment horizontal="right"/>
    </xf>
    <xf numFmtId="1" fontId="47" fillId="0" borderId="2" xfId="0" applyNumberFormat="1" applyFont="1" applyBorder="1" applyAlignment="1">
      <alignment horizontal="right"/>
    </xf>
    <xf numFmtId="1" fontId="45" fillId="0" borderId="0" xfId="0" applyNumberFormat="1" applyFont="1" applyAlignment="1">
      <alignment horizontal="right"/>
    </xf>
    <xf numFmtId="165" fontId="45" fillId="0" borderId="0" xfId="0" applyNumberFormat="1" applyFont="1" applyAlignment="1">
      <alignment horizontal="right" vertical="top" wrapText="1"/>
    </xf>
    <xf numFmtId="165" fontId="45" fillId="0" borderId="2" xfId="0" applyNumberFormat="1" applyFont="1" applyBorder="1" applyAlignment="1">
      <alignment horizontal="right" vertical="top" wrapText="1"/>
    </xf>
    <xf numFmtId="165" fontId="45" fillId="0" borderId="11" xfId="0" applyNumberFormat="1" applyFont="1" applyBorder="1" applyAlignment="1">
      <alignment horizontal="right" vertical="top" wrapText="1"/>
    </xf>
    <xf numFmtId="165" fontId="47" fillId="0" borderId="11" xfId="0" applyNumberFormat="1" applyFont="1" applyBorder="1" applyAlignment="1">
      <alignment horizontal="right" vertical="top" wrapText="1"/>
    </xf>
    <xf numFmtId="38" fontId="45" fillId="0" borderId="0" xfId="0" applyNumberFormat="1" applyFont="1"/>
    <xf numFmtId="169" fontId="45" fillId="0" borderId="0" xfId="1" applyNumberFormat="1" applyFont="1" applyFill="1" applyBorder="1" applyAlignment="1"/>
    <xf numFmtId="0" fontId="47" fillId="0" borderId="0" xfId="0" applyFont="1" applyAlignment="1">
      <alignment horizontal="right" vertical="top" wrapText="1"/>
    </xf>
    <xf numFmtId="1" fontId="47" fillId="0" borderId="0" xfId="0" applyNumberFormat="1" applyFont="1" applyAlignment="1">
      <alignment horizontal="right" vertical="top"/>
    </xf>
    <xf numFmtId="1" fontId="47" fillId="0" borderId="0" xfId="0" applyNumberFormat="1" applyFont="1" applyAlignment="1">
      <alignment horizontal="left" wrapText="1"/>
    </xf>
    <xf numFmtId="0" fontId="47" fillId="0" borderId="0" xfId="0" applyFont="1" applyAlignment="1">
      <alignment horizontal="right" wrapText="1"/>
    </xf>
    <xf numFmtId="166" fontId="45" fillId="0" borderId="0" xfId="1" applyFont="1" applyFill="1"/>
    <xf numFmtId="166" fontId="45" fillId="0" borderId="0" xfId="1" applyFont="1" applyFill="1" applyBorder="1" applyAlignment="1">
      <alignment vertical="center"/>
    </xf>
    <xf numFmtId="166" fontId="47" fillId="0" borderId="11" xfId="1" applyFont="1" applyFill="1" applyBorder="1"/>
    <xf numFmtId="166" fontId="47" fillId="0" borderId="0" xfId="1" applyFont="1" applyFill="1" applyBorder="1"/>
    <xf numFmtId="1" fontId="47" fillId="0" borderId="0" xfId="0" applyNumberFormat="1" applyFont="1" applyAlignment="1">
      <alignment horizontal="justify" vertical="top" wrapText="1"/>
    </xf>
    <xf numFmtId="165" fontId="45" fillId="0" borderId="0" xfId="0" applyNumberFormat="1" applyFont="1" applyAlignment="1">
      <alignment horizontal="justify" vertical="top" wrapText="1"/>
    </xf>
    <xf numFmtId="167" fontId="47" fillId="0" borderId="0" xfId="0" applyNumberFormat="1" applyFont="1"/>
    <xf numFmtId="165" fontId="45" fillId="0" borderId="11" xfId="1" applyNumberFormat="1" applyFont="1" applyFill="1" applyBorder="1" applyAlignment="1"/>
    <xf numFmtId="0" fontId="48" fillId="0" borderId="0" xfId="0" applyFont="1" applyAlignment="1">
      <alignment horizontal="justify" vertical="top" wrapText="1"/>
    </xf>
    <xf numFmtId="0" fontId="64" fillId="0" borderId="0" xfId="0" applyFont="1" applyAlignment="1">
      <alignment horizontal="justify" vertical="top" wrapText="1"/>
    </xf>
    <xf numFmtId="0" fontId="46" fillId="0" borderId="0" xfId="0" applyFont="1" applyAlignment="1">
      <alignment vertical="top"/>
    </xf>
    <xf numFmtId="0" fontId="53" fillId="0" borderId="0" xfId="3" applyFont="1" applyAlignment="1">
      <alignment horizontal="left" vertical="top"/>
    </xf>
    <xf numFmtId="0" fontId="53" fillId="0" borderId="0" xfId="3" applyFont="1">
      <alignment horizontal="justify" vertical="top" wrapText="1"/>
    </xf>
    <xf numFmtId="0" fontId="53" fillId="0" borderId="0" xfId="3" quotePrefix="1" applyFont="1" applyAlignment="1">
      <alignment horizontal="left" vertical="top"/>
    </xf>
    <xf numFmtId="169" fontId="45" fillId="0" borderId="0" xfId="1" applyNumberFormat="1" applyFont="1" applyFill="1" applyAlignment="1"/>
    <xf numFmtId="0" fontId="45" fillId="0" borderId="0" xfId="0" applyFont="1" applyAlignment="1">
      <alignment horizontal="justify" vertical="top"/>
    </xf>
    <xf numFmtId="0" fontId="47" fillId="0" borderId="0" xfId="0" applyFont="1" applyAlignment="1">
      <alignment horizontal="justify" vertical="top"/>
    </xf>
    <xf numFmtId="169" fontId="47" fillId="0" borderId="0" xfId="1" applyNumberFormat="1" applyFont="1" applyFill="1" applyBorder="1" applyAlignment="1">
      <alignment horizontal="right"/>
    </xf>
    <xf numFmtId="167" fontId="45" fillId="0" borderId="11" xfId="0" applyNumberFormat="1" applyFont="1" applyBorder="1" applyAlignment="1">
      <alignment horizontal="right"/>
    </xf>
    <xf numFmtId="167" fontId="47" fillId="0" borderId="0" xfId="0" applyNumberFormat="1" applyFont="1" applyAlignment="1">
      <alignment horizontal="right"/>
    </xf>
    <xf numFmtId="167" fontId="45" fillId="0" borderId="0" xfId="1" applyNumberFormat="1" applyFont="1" applyFill="1" applyBorder="1" applyAlignment="1">
      <alignment horizontal="right"/>
    </xf>
    <xf numFmtId="167" fontId="47" fillId="0" borderId="11" xfId="0" applyNumberFormat="1" applyFont="1" applyBorder="1" applyAlignment="1">
      <alignment horizontal="right"/>
    </xf>
    <xf numFmtId="0" fontId="65" fillId="0" borderId="0" xfId="0" applyFont="1"/>
    <xf numFmtId="0" fontId="47" fillId="0" borderId="11" xfId="0" applyFont="1" applyBorder="1" applyAlignment="1">
      <alignment horizontal="right" wrapText="1"/>
    </xf>
    <xf numFmtId="1" fontId="47" fillId="0" borderId="0" xfId="0" applyNumberFormat="1" applyFont="1" applyAlignment="1">
      <alignment horizontal="center" vertical="center" wrapText="1"/>
    </xf>
    <xf numFmtId="0" fontId="47" fillId="0" borderId="0" xfId="0" applyFont="1" applyAlignment="1">
      <alignment horizontal="right" vertical="justify" wrapText="1"/>
    </xf>
    <xf numFmtId="0" fontId="48" fillId="0" borderId="0" xfId="0" applyFont="1" applyAlignment="1">
      <alignment horizontal="left" vertical="top" wrapText="1"/>
    </xf>
    <xf numFmtId="0" fontId="45" fillId="0" borderId="0" xfId="0" quotePrefix="1" applyFont="1" applyAlignment="1">
      <alignment vertical="top" wrapText="1"/>
    </xf>
    <xf numFmtId="166" fontId="45" fillId="0" borderId="0" xfId="1" quotePrefix="1" applyFont="1" applyFill="1" applyAlignment="1">
      <alignment vertical="top" wrapText="1"/>
    </xf>
    <xf numFmtId="166" fontId="45" fillId="0" borderId="11" xfId="1" quotePrefix="1" applyFont="1" applyFill="1" applyBorder="1" applyAlignment="1">
      <alignment vertical="top" wrapText="1"/>
    </xf>
    <xf numFmtId="166" fontId="45" fillId="0" borderId="0" xfId="1" quotePrefix="1" applyFont="1" applyFill="1" applyBorder="1" applyAlignment="1">
      <alignment vertical="top" wrapText="1"/>
    </xf>
    <xf numFmtId="0" fontId="47" fillId="0" borderId="0" xfId="6" applyFont="1"/>
    <xf numFmtId="0" fontId="46" fillId="0" borderId="0" xfId="6" applyFont="1" applyAlignment="1">
      <alignment horizontal="justify" vertical="top" wrapText="1"/>
    </xf>
    <xf numFmtId="1" fontId="47" fillId="0" borderId="0" xfId="6" applyNumberFormat="1" applyFont="1" applyAlignment="1">
      <alignment horizontal="right"/>
    </xf>
    <xf numFmtId="0" fontId="45" fillId="0" borderId="0" xfId="6" applyFont="1"/>
    <xf numFmtId="0" fontId="45" fillId="0" borderId="0" xfId="6" applyFont="1" applyAlignment="1">
      <alignment horizontal="justify" vertical="top" wrapText="1"/>
    </xf>
    <xf numFmtId="165" fontId="47" fillId="0" borderId="0" xfId="6" applyNumberFormat="1" applyFont="1" applyAlignment="1">
      <alignment horizontal="right"/>
    </xf>
    <xf numFmtId="165" fontId="45" fillId="0" borderId="0" xfId="6" applyNumberFormat="1" applyFont="1" applyAlignment="1">
      <alignment horizontal="right"/>
    </xf>
    <xf numFmtId="165" fontId="45" fillId="0" borderId="0" xfId="6" applyNumberFormat="1" applyFont="1" applyAlignment="1">
      <alignment horizontal="right" vertical="top" wrapText="1"/>
    </xf>
    <xf numFmtId="0" fontId="47" fillId="0" borderId="0" xfId="6" applyFont="1" applyAlignment="1">
      <alignment horizontal="justify" vertical="top" wrapText="1"/>
    </xf>
    <xf numFmtId="0" fontId="48" fillId="0" borderId="0" xfId="6" applyFont="1" applyAlignment="1">
      <alignment horizontal="left" vertical="top" wrapText="1"/>
    </xf>
    <xf numFmtId="165" fontId="47" fillId="0" borderId="13" xfId="6" applyNumberFormat="1" applyFont="1" applyBorder="1" applyAlignment="1">
      <alignment horizontal="right" vertical="top" wrapText="1"/>
    </xf>
    <xf numFmtId="38" fontId="45" fillId="0" borderId="0" xfId="6" applyNumberFormat="1" applyFont="1"/>
    <xf numFmtId="9" fontId="45" fillId="0" borderId="0" xfId="7" applyFont="1" applyFill="1" applyBorder="1" applyAlignment="1">
      <alignment horizontal="justify" vertical="top" wrapText="1"/>
    </xf>
    <xf numFmtId="0" fontId="45" fillId="0" borderId="0" xfId="6" applyFont="1" applyAlignment="1">
      <alignment horizontal="justify" vertical="top"/>
    </xf>
    <xf numFmtId="0" fontId="47" fillId="0" borderId="0" xfId="6" applyFont="1" applyAlignment="1">
      <alignment horizontal="justify" vertical="top"/>
    </xf>
    <xf numFmtId="165" fontId="47" fillId="0" borderId="0" xfId="6" applyNumberFormat="1" applyFont="1" applyAlignment="1">
      <alignment horizontal="right" vertical="top" wrapText="1"/>
    </xf>
    <xf numFmtId="0" fontId="46" fillId="0" borderId="0" xfId="6" applyFont="1" applyAlignment="1">
      <alignment horizontal="left" vertical="top" wrapText="1"/>
    </xf>
    <xf numFmtId="0" fontId="45" fillId="0" borderId="0" xfId="6" quotePrefix="1" applyFont="1" applyAlignment="1">
      <alignment horizontal="left" vertical="top" wrapText="1"/>
    </xf>
    <xf numFmtId="0" fontId="45" fillId="0" borderId="0" xfId="6" applyFont="1" applyAlignment="1">
      <alignment horizontal="left" vertical="top" wrapText="1"/>
    </xf>
    <xf numFmtId="0" fontId="16" fillId="0" borderId="0" xfId="6" applyFont="1"/>
    <xf numFmtId="0" fontId="24" fillId="0" borderId="0" xfId="0" applyFont="1"/>
    <xf numFmtId="0" fontId="23" fillId="0" borderId="2" xfId="0" applyFont="1" applyBorder="1"/>
    <xf numFmtId="165" fontId="20" fillId="0" borderId="0" xfId="0" applyNumberFormat="1" applyFont="1" applyAlignment="1">
      <alignment horizontal="right" vertical="top"/>
    </xf>
    <xf numFmtId="0" fontId="10" fillId="0" borderId="0" xfId="0" applyFont="1" applyAlignment="1">
      <alignment horizontal="center" wrapText="1"/>
    </xf>
    <xf numFmtId="167" fontId="15" fillId="0" borderId="0" xfId="0" applyNumberFormat="1" applyFont="1" applyAlignment="1">
      <alignment horizontal="right" vertical="top"/>
    </xf>
    <xf numFmtId="165" fontId="45" fillId="0" borderId="2" xfId="0" applyNumberFormat="1" applyFont="1" applyBorder="1" applyAlignment="1">
      <alignment horizontal="right" vertical="top"/>
    </xf>
    <xf numFmtId="165" fontId="47" fillId="0" borderId="2" xfId="0" applyNumberFormat="1" applyFont="1" applyBorder="1" applyAlignment="1">
      <alignment horizontal="right" vertical="top"/>
    </xf>
    <xf numFmtId="167" fontId="45" fillId="0" borderId="0" xfId="0" applyNumberFormat="1" applyFont="1" applyAlignment="1">
      <alignment horizontal="right" vertical="top"/>
    </xf>
    <xf numFmtId="0" fontId="48" fillId="0" borderId="2" xfId="0" quotePrefix="1" applyFont="1" applyBorder="1" applyAlignment="1">
      <alignment horizontal="left"/>
    </xf>
    <xf numFmtId="0" fontId="45" fillId="0" borderId="0" xfId="0" applyFont="1" applyAlignment="1">
      <alignment horizontal="center" vertical="center" wrapText="1"/>
    </xf>
    <xf numFmtId="0" fontId="47" fillId="0" borderId="0" xfId="0" applyFont="1" applyAlignment="1">
      <alignment horizontal="center" vertical="center" wrapText="1"/>
    </xf>
    <xf numFmtId="0" fontId="48" fillId="0" borderId="2" xfId="0" applyFont="1" applyBorder="1"/>
    <xf numFmtId="0" fontId="66" fillId="6" borderId="0" xfId="4" applyFont="1" applyFill="1" applyAlignment="1" applyProtection="1">
      <alignment horizontal="center"/>
    </xf>
    <xf numFmtId="0" fontId="45" fillId="11" borderId="0" xfId="0" applyFont="1" applyFill="1" applyAlignment="1">
      <alignment horizontal="center" vertical="top" wrapText="1"/>
    </xf>
    <xf numFmtId="0" fontId="47" fillId="0" borderId="1" xfId="0" applyFont="1" applyBorder="1" applyAlignment="1">
      <alignment horizontal="right" wrapText="1"/>
    </xf>
    <xf numFmtId="0" fontId="47" fillId="0" borderId="2" xfId="0" applyFont="1" applyBorder="1" applyAlignment="1">
      <alignment horizontal="right" vertical="top" wrapText="1"/>
    </xf>
    <xf numFmtId="166" fontId="47" fillId="0" borderId="0" xfId="1" applyFont="1" applyFill="1"/>
    <xf numFmtId="166" fontId="45" fillId="0" borderId="11" xfId="1" applyFont="1" applyFill="1" applyBorder="1" applyAlignment="1">
      <alignment horizontal="right"/>
    </xf>
    <xf numFmtId="166" fontId="47" fillId="0" borderId="1" xfId="1" applyFont="1" applyFill="1" applyBorder="1" applyAlignment="1">
      <alignment horizontal="right" vertical="top" wrapText="1"/>
    </xf>
    <xf numFmtId="166" fontId="45" fillId="0" borderId="11" xfId="1" applyFont="1" applyFill="1" applyBorder="1"/>
    <xf numFmtId="0" fontId="47" fillId="0" borderId="0" xfId="0" quotePrefix="1" applyFont="1" applyAlignment="1">
      <alignment horizontal="left"/>
    </xf>
    <xf numFmtId="166" fontId="47" fillId="0" borderId="1" xfId="1" applyFont="1" applyBorder="1" applyAlignment="1">
      <alignment horizontal="right" vertical="center" wrapText="1"/>
    </xf>
    <xf numFmtId="166" fontId="45" fillId="0" borderId="0" xfId="1" applyFont="1" applyAlignment="1">
      <alignment horizontal="center" wrapText="1"/>
    </xf>
    <xf numFmtId="166" fontId="47" fillId="0" borderId="0" xfId="1" applyFont="1"/>
    <xf numFmtId="166" fontId="47" fillId="0" borderId="0" xfId="1" applyFont="1" applyFill="1" applyBorder="1" applyAlignment="1">
      <alignment horizontal="right"/>
    </xf>
    <xf numFmtId="166" fontId="47" fillId="0" borderId="11" xfId="1" applyFont="1" applyBorder="1" applyAlignment="1"/>
    <xf numFmtId="166" fontId="47" fillId="0" borderId="0" xfId="1" applyFont="1" applyAlignment="1"/>
    <xf numFmtId="166" fontId="45" fillId="0" borderId="0" xfId="1" applyFont="1" applyAlignment="1"/>
    <xf numFmtId="166" fontId="47" fillId="0" borderId="0" xfId="1" applyFont="1" applyFill="1" applyAlignment="1"/>
    <xf numFmtId="166" fontId="47" fillId="0" borderId="0" xfId="1" applyFont="1" applyBorder="1" applyAlignment="1"/>
    <xf numFmtId="166" fontId="45" fillId="0" borderId="0" xfId="1" applyFont="1" applyFill="1" applyAlignment="1">
      <alignment horizontal="center"/>
    </xf>
    <xf numFmtId="166" fontId="47" fillId="0" borderId="11" xfId="1" applyFont="1" applyFill="1" applyBorder="1" applyAlignment="1"/>
    <xf numFmtId="0" fontId="47" fillId="0" borderId="1" xfId="0" applyFont="1" applyBorder="1" applyAlignment="1">
      <alignment horizontal="right" vertical="center" wrapText="1"/>
    </xf>
    <xf numFmtId="166" fontId="45" fillId="0" borderId="0" xfId="1" applyFont="1" applyFill="1" applyAlignment="1"/>
    <xf numFmtId="166" fontId="47" fillId="0" borderId="11" xfId="1" applyFont="1" applyFill="1" applyBorder="1" applyAlignment="1">
      <alignment horizontal="center"/>
    </xf>
    <xf numFmtId="166" fontId="45" fillId="0" borderId="11" xfId="1" applyFont="1" applyFill="1" applyBorder="1" applyAlignment="1">
      <alignment horizontal="center"/>
    </xf>
    <xf numFmtId="166" fontId="47" fillId="0" borderId="0" xfId="1" applyFont="1" applyFill="1" applyBorder="1" applyAlignment="1">
      <alignment horizontal="center"/>
    </xf>
    <xf numFmtId="166" fontId="45" fillId="0" borderId="0" xfId="1" applyFont="1" applyFill="1" applyBorder="1" applyAlignment="1">
      <alignment horizontal="center"/>
    </xf>
    <xf numFmtId="0" fontId="47" fillId="0" borderId="0" xfId="0" quotePrefix="1" applyFont="1" applyAlignment="1">
      <alignment horizontal="left" wrapText="1"/>
    </xf>
    <xf numFmtId="166" fontId="45" fillId="0" borderId="0" xfId="1" applyFont="1"/>
    <xf numFmtId="166" fontId="45" fillId="0" borderId="11" xfId="1" applyFont="1" applyBorder="1"/>
    <xf numFmtId="166" fontId="47" fillId="0" borderId="11" xfId="1" applyFont="1" applyBorder="1"/>
    <xf numFmtId="166" fontId="45" fillId="0" borderId="0" xfId="1" applyFont="1" applyFill="1" applyBorder="1"/>
    <xf numFmtId="166" fontId="45" fillId="0" borderId="0" xfId="1" applyFont="1" applyBorder="1"/>
    <xf numFmtId="166" fontId="47" fillId="0" borderId="0" xfId="1" applyFont="1" applyBorder="1"/>
    <xf numFmtId="0" fontId="47" fillId="0" borderId="2" xfId="0" applyFont="1" applyBorder="1" applyAlignment="1">
      <alignment horizontal="left" vertical="top" wrapText="1"/>
    </xf>
    <xf numFmtId="0" fontId="6" fillId="0" borderId="0" xfId="0" applyFont="1" applyAlignment="1">
      <alignment horizontal="center" vertical="top" wrapText="1"/>
    </xf>
    <xf numFmtId="166" fontId="45" fillId="0" borderId="0" xfId="1" applyFont="1" applyFill="1" applyAlignment="1">
      <alignment horizontal="right" vertical="top" wrapText="1"/>
    </xf>
    <xf numFmtId="167" fontId="45" fillId="0" borderId="0" xfId="0" applyNumberFormat="1" applyFont="1" applyAlignment="1">
      <alignment horizontal="center" vertical="top" wrapText="1"/>
    </xf>
    <xf numFmtId="0" fontId="45" fillId="5" borderId="0" xfId="0" applyFont="1" applyFill="1" applyAlignment="1">
      <alignment horizontal="right" vertical="top" wrapText="1"/>
    </xf>
    <xf numFmtId="0" fontId="46" fillId="0" borderId="0" xfId="0" applyFont="1" applyAlignment="1">
      <alignment horizontal="left" vertical="top" wrapText="1"/>
    </xf>
    <xf numFmtId="166" fontId="45" fillId="0" borderId="0" xfId="1" applyFont="1" applyFill="1" applyAlignment="1">
      <alignment horizontal="left"/>
    </xf>
    <xf numFmtId="0" fontId="46" fillId="0" borderId="0" xfId="0" applyFont="1" applyAlignment="1">
      <alignment vertical="top" wrapText="1"/>
    </xf>
    <xf numFmtId="0" fontId="45" fillId="0" borderId="0" xfId="0" applyFont="1" applyAlignment="1">
      <alignment vertical="center" wrapText="1"/>
    </xf>
    <xf numFmtId="0" fontId="45" fillId="0" borderId="0" xfId="0" applyFont="1" applyAlignment="1" applyProtection="1">
      <alignment vertical="center" wrapText="1"/>
      <protection locked="0"/>
    </xf>
    <xf numFmtId="166" fontId="45" fillId="0" borderId="0" xfId="1" applyFont="1" applyFill="1" applyAlignment="1">
      <alignment vertical="center" wrapText="1"/>
    </xf>
    <xf numFmtId="166" fontId="45" fillId="0" borderId="11" xfId="1" applyFont="1" applyFill="1" applyBorder="1" applyAlignment="1">
      <alignment vertical="center" wrapText="1"/>
    </xf>
    <xf numFmtId="0" fontId="45" fillId="0" borderId="0" xfId="0" applyFont="1" applyAlignment="1">
      <alignment horizontal="right" vertical="center" wrapText="1"/>
    </xf>
    <xf numFmtId="166" fontId="45" fillId="0" borderId="0" xfId="1" applyFont="1" applyFill="1" applyAlignment="1">
      <alignment horizontal="justify" vertical="top"/>
    </xf>
    <xf numFmtId="166" fontId="45" fillId="0" borderId="11" xfId="1" applyFont="1" applyFill="1" applyBorder="1" applyAlignment="1">
      <alignment horizontal="justify" vertical="top"/>
    </xf>
    <xf numFmtId="0" fontId="61" fillId="0" borderId="0" xfId="0" applyFont="1" applyAlignment="1">
      <alignment horizontal="center" vertical="top"/>
    </xf>
    <xf numFmtId="167" fontId="47" fillId="0" borderId="11" xfId="1" applyNumberFormat="1" applyFont="1" applyFill="1" applyBorder="1" applyAlignment="1">
      <alignment horizontal="right"/>
    </xf>
    <xf numFmtId="167" fontId="45" fillId="0" borderId="11" xfId="1" applyNumberFormat="1" applyFont="1" applyFill="1" applyBorder="1" applyAlignment="1">
      <alignment horizontal="right"/>
    </xf>
    <xf numFmtId="0" fontId="45" fillId="0" borderId="0" xfId="0" applyFont="1" applyAlignment="1">
      <alignment horizontal="right"/>
    </xf>
    <xf numFmtId="165" fontId="45" fillId="0" borderId="11" xfId="0" applyNumberFormat="1" applyFont="1" applyBorder="1" applyAlignment="1">
      <alignment horizontal="right" vertical="top"/>
    </xf>
    <xf numFmtId="0" fontId="53" fillId="0" borderId="0" xfId="3" applyFont="1" applyAlignment="1">
      <alignment horizontal="left" vertical="top" wrapText="1" indent="1"/>
    </xf>
    <xf numFmtId="0" fontId="45" fillId="0" borderId="0" xfId="0" applyFont="1" applyAlignment="1">
      <alignment horizontal="left" vertical="top" wrapText="1" indent="1"/>
    </xf>
    <xf numFmtId="37" fontId="45" fillId="0" borderId="0" xfId="1" applyNumberFormat="1" applyFont="1" applyBorder="1" applyAlignment="1">
      <alignment horizontal="center"/>
    </xf>
    <xf numFmtId="0" fontId="66" fillId="6" borderId="0" xfId="4" applyFont="1" applyFill="1" applyAlignment="1" applyProtection="1">
      <alignment horizontal="center" vertical="top"/>
    </xf>
    <xf numFmtId="167" fontId="45" fillId="0" borderId="0" xfId="1" applyNumberFormat="1" applyFont="1" applyFill="1" applyAlignment="1">
      <alignment horizontal="right"/>
    </xf>
    <xf numFmtId="3" fontId="45" fillId="0" borderId="0" xfId="1" applyNumberFormat="1" applyFont="1" applyFill="1" applyAlignment="1">
      <alignment horizontal="right"/>
    </xf>
    <xf numFmtId="3" fontId="45" fillId="0" borderId="0" xfId="1" applyNumberFormat="1" applyFont="1" applyFill="1" applyBorder="1" applyAlignment="1">
      <alignment horizontal="right"/>
    </xf>
    <xf numFmtId="0" fontId="47" fillId="0" borderId="0" xfId="0" applyFont="1" applyAlignment="1">
      <alignment vertical="top" wrapText="1"/>
    </xf>
    <xf numFmtId="167" fontId="47" fillId="0" borderId="0" xfId="1" applyNumberFormat="1" applyFont="1" applyFill="1" applyBorder="1"/>
    <xf numFmtId="167" fontId="47" fillId="0" borderId="11" xfId="1" applyNumberFormat="1" applyFont="1" applyFill="1" applyBorder="1"/>
    <xf numFmtId="167" fontId="45" fillId="0" borderId="0" xfId="1" applyNumberFormat="1" applyFont="1" applyFill="1" applyBorder="1" applyAlignment="1">
      <alignment horizontal="right" vertical="top"/>
    </xf>
    <xf numFmtId="0" fontId="47" fillId="0" borderId="0" xfId="0" applyFont="1" applyAlignment="1">
      <alignment horizontal="left" vertical="center"/>
    </xf>
    <xf numFmtId="0" fontId="47" fillId="0" borderId="0" xfId="0" quotePrefix="1" applyFont="1" applyAlignment="1">
      <alignment horizontal="center"/>
    </xf>
    <xf numFmtId="165" fontId="47" fillId="0" borderId="0" xfId="0" quotePrefix="1" applyNumberFormat="1" applyFont="1" applyAlignment="1">
      <alignment horizontal="center"/>
    </xf>
    <xf numFmtId="165" fontId="45" fillId="0" borderId="0" xfId="0" quotePrefix="1" applyNumberFormat="1" applyFont="1" applyAlignment="1">
      <alignment horizontal="center"/>
    </xf>
    <xf numFmtId="0" fontId="10" fillId="0" borderId="0" xfId="0" applyFont="1" applyAlignment="1">
      <alignment vertical="top" wrapText="1"/>
    </xf>
    <xf numFmtId="0" fontId="46" fillId="0" borderId="0" xfId="0" applyFont="1" applyAlignment="1">
      <alignment horizontal="right"/>
    </xf>
    <xf numFmtId="0" fontId="45" fillId="0" borderId="0" xfId="0" quotePrefix="1" applyFont="1" applyAlignment="1">
      <alignment horizontal="left"/>
    </xf>
    <xf numFmtId="0" fontId="47" fillId="0" borderId="0" xfId="0" applyFont="1" applyAlignment="1">
      <alignment horizontal="right" indent="1"/>
    </xf>
    <xf numFmtId="1" fontId="45" fillId="0" borderId="0" xfId="1" applyNumberFormat="1" applyFont="1" applyFill="1" applyAlignment="1">
      <alignment horizontal="right"/>
    </xf>
    <xf numFmtId="166" fontId="45" fillId="0" borderId="0" xfId="1" applyFont="1" applyFill="1" applyAlignment="1">
      <alignment horizontal="right"/>
    </xf>
    <xf numFmtId="1" fontId="45" fillId="0" borderId="12" xfId="1" applyNumberFormat="1" applyFont="1" applyFill="1" applyBorder="1" applyAlignment="1">
      <alignment horizontal="right"/>
    </xf>
    <xf numFmtId="1" fontId="45" fillId="0" borderId="0" xfId="1" applyNumberFormat="1" applyFont="1" applyFill="1" applyBorder="1" applyAlignment="1">
      <alignment horizontal="right"/>
    </xf>
    <xf numFmtId="0" fontId="57" fillId="0" borderId="0" xfId="3" applyFont="1">
      <alignment horizontal="justify" vertical="top" wrapText="1"/>
    </xf>
    <xf numFmtId="3" fontId="53" fillId="0" borderId="0" xfId="3" applyNumberFormat="1" applyFont="1">
      <alignment horizontal="justify" vertical="top" wrapText="1"/>
    </xf>
    <xf numFmtId="0" fontId="70" fillId="0" borderId="0" xfId="3" applyFont="1" applyAlignment="1">
      <alignment horizontal="left" vertical="top" wrapText="1"/>
    </xf>
    <xf numFmtId="0" fontId="47" fillId="0" borderId="0" xfId="0" applyFont="1" applyAlignment="1">
      <alignment horizontal="left" vertical="top" wrapText="1" indent="10"/>
    </xf>
    <xf numFmtId="0" fontId="70" fillId="0" borderId="0" xfId="3" applyFont="1" applyAlignment="1">
      <alignment vertical="top" wrapText="1"/>
    </xf>
    <xf numFmtId="0" fontId="58" fillId="0" borderId="0" xfId="3" applyFont="1" applyAlignment="1">
      <alignment horizontal="left" vertical="top" wrapText="1"/>
    </xf>
    <xf numFmtId="0" fontId="45" fillId="0" borderId="0" xfId="3" applyFont="1" applyAlignment="1">
      <alignment horizontal="left" vertical="top" wrapText="1"/>
    </xf>
    <xf numFmtId="0" fontId="6" fillId="0" borderId="0" xfId="0" applyFont="1" applyAlignment="1">
      <alignment horizontal="justify" vertical="top" wrapText="1"/>
    </xf>
    <xf numFmtId="0" fontId="45" fillId="11" borderId="0" xfId="0" applyFont="1" applyFill="1" applyAlignment="1">
      <alignment horizontal="justify" vertical="top" wrapText="1"/>
    </xf>
    <xf numFmtId="0" fontId="47" fillId="0" borderId="0" xfId="3" applyFont="1" applyAlignment="1">
      <alignment horizontal="left" vertical="top" wrapText="1"/>
    </xf>
    <xf numFmtId="0" fontId="45" fillId="0" borderId="0" xfId="5" applyFont="1" applyAlignment="1">
      <alignment horizontal="left" vertical="top" wrapText="1"/>
    </xf>
    <xf numFmtId="0" fontId="58" fillId="0" borderId="0" xfId="0" applyFont="1"/>
    <xf numFmtId="0" fontId="47" fillId="0" borderId="0" xfId="0" applyFont="1" applyAlignment="1">
      <alignment horizontal="left" wrapText="1"/>
    </xf>
    <xf numFmtId="0" fontId="47" fillId="0" borderId="0" xfId="4" applyFont="1" applyFill="1" applyAlignment="1" applyProtection="1">
      <alignment horizontal="left" vertical="top" wrapText="1"/>
    </xf>
    <xf numFmtId="0" fontId="47" fillId="0" borderId="0" xfId="0" quotePrefix="1" applyFont="1" applyAlignment="1">
      <alignment horizontal="left" vertical="top" wrapText="1"/>
    </xf>
    <xf numFmtId="0" fontId="65" fillId="0" borderId="0" xfId="0" applyFont="1" applyAlignment="1">
      <alignment horizontal="left" vertical="top"/>
    </xf>
    <xf numFmtId="0" fontId="45" fillId="0" borderId="0" xfId="0" quotePrefix="1" applyFont="1" applyAlignment="1">
      <alignment horizontal="left" vertical="top" wrapText="1"/>
    </xf>
    <xf numFmtId="0" fontId="46" fillId="0" borderId="0" xfId="0" applyFont="1" applyAlignment="1">
      <alignment horizontal="left" wrapText="1"/>
    </xf>
    <xf numFmtId="0" fontId="71" fillId="0" borderId="0" xfId="0" applyFont="1" applyAlignment="1">
      <alignment horizontal="left" vertical="top" wrapText="1"/>
    </xf>
    <xf numFmtId="0" fontId="46" fillId="0" borderId="0" xfId="0" applyFont="1" applyAlignment="1">
      <alignment horizontal="left"/>
    </xf>
    <xf numFmtId="166" fontId="47" fillId="0" borderId="0" xfId="1" applyFont="1" applyFill="1" applyAlignment="1">
      <alignment horizontal="left"/>
    </xf>
    <xf numFmtId="0" fontId="45" fillId="0" borderId="0" xfId="0" applyFont="1" applyAlignment="1">
      <alignment horizontal="left" vertical="center"/>
    </xf>
    <xf numFmtId="0" fontId="44" fillId="0" borderId="0" xfId="0" applyFont="1" applyAlignment="1">
      <alignment horizontal="justify" vertical="top" wrapText="1"/>
    </xf>
    <xf numFmtId="0" fontId="16" fillId="0" borderId="0" xfId="0" applyFont="1" applyAlignment="1">
      <alignment horizontal="left" vertical="top" wrapText="1"/>
    </xf>
    <xf numFmtId="0" fontId="16" fillId="0" borderId="0" xfId="4" applyFont="1" applyFill="1" applyAlignment="1" applyProtection="1">
      <alignment horizontal="left" vertical="top" wrapText="1"/>
    </xf>
    <xf numFmtId="0" fontId="16" fillId="0" borderId="0" xfId="0" applyFont="1" applyAlignment="1">
      <alignment horizontal="left" vertical="top"/>
    </xf>
    <xf numFmtId="0" fontId="48" fillId="11" borderId="0" xfId="0" applyFont="1" applyFill="1" applyAlignment="1">
      <alignment horizontal="justify" vertical="top" wrapText="1"/>
    </xf>
    <xf numFmtId="0" fontId="48" fillId="0" borderId="2" xfId="0" applyFont="1" applyBorder="1" applyAlignment="1">
      <alignment vertical="top"/>
    </xf>
    <xf numFmtId="0" fontId="48" fillId="0" borderId="2" xfId="0" quotePrefix="1" applyFont="1" applyBorder="1" applyAlignment="1">
      <alignment vertical="top" wrapText="1"/>
    </xf>
    <xf numFmtId="0" fontId="48" fillId="0" borderId="0" xfId="0" applyFont="1" applyAlignment="1">
      <alignment vertical="top"/>
    </xf>
    <xf numFmtId="0" fontId="48" fillId="0" borderId="0" xfId="0" quotePrefix="1" applyFont="1" applyAlignment="1">
      <alignment vertical="top" wrapText="1"/>
    </xf>
    <xf numFmtId="0" fontId="46" fillId="11" borderId="0" xfId="0" applyFont="1" applyFill="1" applyAlignment="1">
      <alignment horizontal="justify" vertical="top" wrapText="1"/>
    </xf>
    <xf numFmtId="0" fontId="66" fillId="6" borderId="0" xfId="4" applyFont="1" applyFill="1" applyAlignment="1" applyProtection="1">
      <alignment horizontal="center" vertical="center"/>
    </xf>
    <xf numFmtId="0" fontId="47" fillId="0" borderId="2" xfId="0" applyFont="1" applyBorder="1" applyAlignment="1">
      <alignment horizontal="right" wrapText="1"/>
    </xf>
    <xf numFmtId="37" fontId="45" fillId="0" borderId="0" xfId="1" applyNumberFormat="1" applyFont="1" applyFill="1" applyBorder="1" applyAlignment="1">
      <alignment horizontal="center"/>
    </xf>
    <xf numFmtId="37" fontId="45" fillId="0" borderId="0" xfId="1" applyNumberFormat="1" applyFont="1" applyBorder="1" applyAlignment="1">
      <alignment horizontal="right"/>
    </xf>
    <xf numFmtId="167" fontId="45" fillId="0" borderId="0" xfId="1" applyNumberFormat="1" applyFont="1" applyAlignment="1">
      <alignment horizontal="right"/>
    </xf>
    <xf numFmtId="167" fontId="45" fillId="0" borderId="2" xfId="1" applyNumberFormat="1" applyFont="1" applyFill="1" applyBorder="1" applyAlignment="1">
      <alignment horizontal="right"/>
    </xf>
    <xf numFmtId="167" fontId="45" fillId="0" borderId="2" xfId="1" applyNumberFormat="1" applyFont="1" applyBorder="1" applyAlignment="1">
      <alignment horizontal="right"/>
    </xf>
    <xf numFmtId="167" fontId="45" fillId="0" borderId="1" xfId="1" applyNumberFormat="1" applyFont="1" applyFill="1" applyBorder="1" applyAlignment="1">
      <alignment horizontal="right"/>
    </xf>
    <xf numFmtId="167" fontId="45" fillId="0" borderId="0" xfId="1" applyNumberFormat="1" applyFont="1" applyBorder="1" applyAlignment="1">
      <alignment horizontal="right"/>
    </xf>
    <xf numFmtId="167" fontId="45" fillId="0" borderId="0" xfId="0" applyNumberFormat="1" applyFont="1" applyAlignment="1">
      <alignment horizontal="center"/>
    </xf>
    <xf numFmtId="167" fontId="45" fillId="0" borderId="0" xfId="1" applyNumberFormat="1" applyFont="1" applyFill="1" applyBorder="1" applyAlignment="1">
      <alignment horizontal="center"/>
    </xf>
    <xf numFmtId="167" fontId="45" fillId="0" borderId="11" xfId="1" applyNumberFormat="1" applyFont="1" applyBorder="1" applyAlignment="1">
      <alignment horizontal="right"/>
    </xf>
    <xf numFmtId="167" fontId="47" fillId="0" borderId="11" xfId="1" applyNumberFormat="1" applyFont="1" applyBorder="1" applyAlignment="1">
      <alignment horizontal="right"/>
    </xf>
    <xf numFmtId="167" fontId="47" fillId="0" borderId="0" xfId="1" applyNumberFormat="1" applyFont="1" applyBorder="1" applyAlignment="1">
      <alignment horizontal="right"/>
    </xf>
    <xf numFmtId="0" fontId="61" fillId="0" borderId="0" xfId="0" applyFont="1" applyAlignment="1">
      <alignment horizontal="left" wrapText="1"/>
    </xf>
    <xf numFmtId="0" fontId="61" fillId="0" borderId="0" xfId="0" applyFont="1" applyAlignment="1">
      <alignment horizontal="justify" vertical="top" wrapText="1"/>
    </xf>
    <xf numFmtId="0" fontId="61" fillId="0" borderId="0" xfId="0" applyFont="1"/>
    <xf numFmtId="167" fontId="61" fillId="0" borderId="0" xfId="0" applyNumberFormat="1" applyFont="1" applyAlignment="1">
      <alignment horizontal="right"/>
    </xf>
    <xf numFmtId="3" fontId="45" fillId="0" borderId="0" xfId="0" applyNumberFormat="1" applyFont="1"/>
    <xf numFmtId="0" fontId="48" fillId="0" borderId="0" xfId="0" applyFont="1" applyAlignment="1">
      <alignment horizontal="justify" vertical="center" wrapText="1"/>
    </xf>
    <xf numFmtId="0" fontId="45" fillId="0" borderId="0" xfId="0" applyFont="1" applyAlignment="1">
      <alignment horizontal="left" vertical="center" indent="1"/>
    </xf>
    <xf numFmtId="0" fontId="73" fillId="0" borderId="0" xfId="3" applyFont="1" applyAlignment="1">
      <alignment vertical="top"/>
    </xf>
    <xf numFmtId="0" fontId="45" fillId="0" borderId="0" xfId="0" applyFont="1" applyAlignment="1">
      <alignment horizontal="justify" vertical="center" wrapText="1"/>
    </xf>
    <xf numFmtId="0" fontId="47" fillId="6" borderId="0" xfId="0" applyFont="1" applyFill="1" applyAlignment="1">
      <alignment horizontal="center"/>
    </xf>
    <xf numFmtId="0" fontId="45" fillId="8" borderId="0" xfId="0" applyFont="1" applyFill="1" applyAlignment="1">
      <alignment wrapText="1"/>
    </xf>
    <xf numFmtId="0" fontId="45" fillId="8" borderId="0" xfId="0" applyFont="1" applyFill="1" applyAlignment="1">
      <alignment horizontal="justify" vertical="top" wrapText="1"/>
    </xf>
    <xf numFmtId="167" fontId="45" fillId="8" borderId="0" xfId="1" applyNumberFormat="1" applyFont="1" applyFill="1" applyBorder="1" applyAlignment="1">
      <alignment horizontal="right"/>
    </xf>
    <xf numFmtId="0" fontId="47" fillId="8" borderId="0" xfId="0" quotePrefix="1" applyFont="1" applyFill="1"/>
    <xf numFmtId="1" fontId="47" fillId="8" borderId="0" xfId="0" applyNumberFormat="1" applyFont="1" applyFill="1" applyAlignment="1">
      <alignment horizontal="right" wrapText="1"/>
    </xf>
    <xf numFmtId="169" fontId="47" fillId="8" borderId="0" xfId="1" applyNumberFormat="1" applyFont="1" applyFill="1" applyBorder="1" applyAlignment="1">
      <alignment horizontal="right" wrapText="1"/>
    </xf>
    <xf numFmtId="0" fontId="75" fillId="0" borderId="0" xfId="3" applyFont="1" applyAlignment="1">
      <alignment vertical="top"/>
    </xf>
    <xf numFmtId="2" fontId="76" fillId="0" borderId="0" xfId="0" applyNumberFormat="1" applyFont="1" applyAlignment="1">
      <alignment vertical="top" wrapText="1"/>
    </xf>
    <xf numFmtId="0" fontId="76" fillId="0" borderId="0" xfId="0" applyFont="1" applyAlignment="1">
      <alignment vertical="top" wrapText="1"/>
    </xf>
    <xf numFmtId="0" fontId="77" fillId="0" borderId="0" xfId="0" applyFont="1" applyAlignment="1">
      <alignment vertical="top" wrapText="1"/>
    </xf>
    <xf numFmtId="0" fontId="76" fillId="0" borderId="0" xfId="0" applyFont="1"/>
    <xf numFmtId="0" fontId="78" fillId="0" borderId="0" xfId="0" applyFont="1" applyAlignment="1">
      <alignment vertical="top" wrapText="1"/>
    </xf>
    <xf numFmtId="0" fontId="79" fillId="0" borderId="0" xfId="0" applyFont="1" applyAlignment="1">
      <alignment vertical="top" wrapText="1"/>
    </xf>
    <xf numFmtId="0" fontId="80" fillId="0" borderId="0" xfId="0" applyFont="1" applyAlignment="1">
      <alignment vertical="top" wrapText="1"/>
    </xf>
    <xf numFmtId="0" fontId="81" fillId="0" borderId="0" xfId="0" applyFont="1" applyAlignment="1">
      <alignment vertical="top" wrapText="1"/>
    </xf>
    <xf numFmtId="0" fontId="82" fillId="4" borderId="3" xfId="0" applyFont="1" applyFill="1" applyBorder="1" applyAlignment="1">
      <alignment horizontal="centerContinuous" vertical="top" wrapText="1"/>
    </xf>
    <xf numFmtId="0" fontId="83" fillId="4" borderId="4" xfId="0" applyFont="1" applyFill="1" applyBorder="1" applyAlignment="1">
      <alignment horizontal="centerContinuous" vertical="top" wrapText="1"/>
    </xf>
    <xf numFmtId="0" fontId="83" fillId="4" borderId="5" xfId="0" applyFont="1" applyFill="1" applyBorder="1" applyAlignment="1">
      <alignment horizontal="centerContinuous" vertical="top" wrapText="1"/>
    </xf>
    <xf numFmtId="0" fontId="84" fillId="0" borderId="0" xfId="0" applyFont="1" applyAlignment="1">
      <alignment vertical="top" wrapText="1"/>
    </xf>
    <xf numFmtId="0" fontId="82" fillId="4" borderId="6" xfId="0" applyFont="1" applyFill="1" applyBorder="1" applyAlignment="1">
      <alignment horizontal="center" vertical="top" wrapText="1"/>
    </xf>
    <xf numFmtId="0" fontId="82" fillId="4" borderId="0" xfId="0" applyFont="1" applyFill="1" applyAlignment="1">
      <alignment horizontal="center" vertical="top" wrapText="1"/>
    </xf>
    <xf numFmtId="0" fontId="82" fillId="4" borderId="7" xfId="0" applyFont="1" applyFill="1" applyBorder="1" applyAlignment="1">
      <alignment horizontal="center" vertical="top" wrapText="1"/>
    </xf>
    <xf numFmtId="0" fontId="88" fillId="0" borderId="0" xfId="0" applyFont="1" applyAlignment="1">
      <alignment vertical="top" wrapText="1"/>
    </xf>
    <xf numFmtId="0" fontId="76" fillId="5" borderId="0" xfId="0" applyFont="1" applyFill="1" applyAlignment="1">
      <alignment vertical="top" wrapText="1"/>
    </xf>
    <xf numFmtId="0" fontId="76" fillId="7" borderId="0" xfId="0" applyFont="1" applyFill="1" applyAlignment="1">
      <alignment vertical="top" wrapText="1"/>
    </xf>
    <xf numFmtId="0" fontId="67" fillId="0" borderId="0" xfId="0" applyFont="1" applyAlignment="1">
      <alignment horizontal="center" vertical="top" wrapText="1"/>
    </xf>
    <xf numFmtId="1" fontId="50" fillId="0" borderId="0" xfId="0" applyNumberFormat="1" applyFont="1" applyAlignment="1">
      <alignment horizontal="center" wrapText="1"/>
    </xf>
    <xf numFmtId="1" fontId="20" fillId="0" borderId="0" xfId="0" applyNumberFormat="1" applyFont="1" applyAlignment="1">
      <alignment horizontal="center" vertical="top" wrapText="1"/>
    </xf>
    <xf numFmtId="0" fontId="20" fillId="7" borderId="0" xfId="0" applyFont="1" applyFill="1" applyAlignment="1">
      <alignment horizontal="justify" vertical="top" wrapText="1"/>
    </xf>
    <xf numFmtId="0" fontId="20" fillId="0" borderId="0" xfId="0" quotePrefix="1" applyFont="1" applyAlignment="1">
      <alignment horizontal="center" vertical="top" wrapText="1"/>
    </xf>
    <xf numFmtId="0" fontId="90" fillId="0" borderId="0" xfId="0" applyFont="1" applyAlignment="1">
      <alignment horizontal="center" vertical="top" wrapText="1"/>
    </xf>
    <xf numFmtId="0" fontId="44" fillId="0" borderId="0" xfId="0" applyFont="1" applyAlignment="1">
      <alignment horizontal="center" vertical="top" wrapText="1"/>
    </xf>
    <xf numFmtId="0" fontId="90" fillId="0" borderId="0" xfId="0" applyFont="1" applyAlignment="1">
      <alignment horizontal="justify" vertical="top" wrapText="1"/>
    </xf>
    <xf numFmtId="0" fontId="48" fillId="0" borderId="0" xfId="0" quotePrefix="1" applyFont="1" applyAlignment="1">
      <alignment vertical="top"/>
    </xf>
    <xf numFmtId="0" fontId="48" fillId="0" borderId="0" xfId="0" applyFont="1" applyAlignment="1">
      <alignment horizontal="center" vertical="top"/>
    </xf>
    <xf numFmtId="0" fontId="48" fillId="0" borderId="2" xfId="0" quotePrefix="1" applyFont="1" applyBorder="1" applyAlignment="1">
      <alignment horizontal="justify"/>
    </xf>
    <xf numFmtId="167" fontId="46" fillId="0" borderId="0" xfId="1" applyNumberFormat="1" applyFont="1" applyFill="1" applyBorder="1" applyAlignment="1">
      <alignment horizontal="right"/>
    </xf>
    <xf numFmtId="0" fontId="45" fillId="0" borderId="0" xfId="0" applyFont="1" applyAlignment="1">
      <alignment horizontal="centerContinuous"/>
    </xf>
    <xf numFmtId="167" fontId="45" fillId="0" borderId="0" xfId="1" applyNumberFormat="1" applyFont="1" applyFill="1" applyAlignment="1">
      <alignment horizontal="centerContinuous"/>
    </xf>
    <xf numFmtId="167" fontId="45" fillId="0" borderId="0" xfId="1" applyNumberFormat="1" applyFont="1" applyFill="1" applyBorder="1" applyAlignment="1">
      <alignment horizontal="centerContinuous"/>
    </xf>
    <xf numFmtId="1" fontId="47" fillId="0" borderId="0" xfId="1" applyNumberFormat="1" applyFont="1" applyFill="1" applyBorder="1" applyAlignment="1">
      <alignment horizontal="right"/>
    </xf>
    <xf numFmtId="167" fontId="47" fillId="0" borderId="0" xfId="1" applyNumberFormat="1" applyFont="1" applyFill="1" applyBorder="1" applyAlignment="1">
      <alignment horizontal="center"/>
    </xf>
    <xf numFmtId="37" fontId="47" fillId="0" borderId="0" xfId="1" quotePrefix="1" applyNumberFormat="1" applyFont="1" applyFill="1" applyBorder="1" applyAlignment="1">
      <alignment horizontal="center"/>
    </xf>
    <xf numFmtId="167" fontId="47" fillId="0" borderId="0" xfId="1" quotePrefix="1" applyNumberFormat="1" applyFont="1" applyFill="1" applyBorder="1" applyAlignment="1">
      <alignment horizontal="right"/>
    </xf>
    <xf numFmtId="168" fontId="45" fillId="0" borderId="0" xfId="1" applyNumberFormat="1" applyFont="1"/>
    <xf numFmtId="168" fontId="58" fillId="0" borderId="0" xfId="1" applyNumberFormat="1" applyFont="1" applyFill="1" applyAlignment="1">
      <alignment wrapText="1"/>
    </xf>
    <xf numFmtId="0" fontId="66" fillId="6" borderId="0" xfId="4" applyFont="1" applyFill="1" applyAlignment="1" applyProtection="1">
      <alignment horizontal="center" wrapText="1"/>
    </xf>
    <xf numFmtId="167" fontId="45" fillId="0" borderId="0" xfId="1" applyNumberFormat="1" applyFont="1" applyFill="1" applyBorder="1" applyAlignment="1">
      <alignment vertical="center"/>
    </xf>
    <xf numFmtId="168" fontId="58" fillId="0" borderId="0" xfId="1" applyNumberFormat="1" applyFont="1"/>
    <xf numFmtId="168" fontId="92" fillId="0" borderId="0" xfId="1" applyNumberFormat="1" applyFont="1"/>
    <xf numFmtId="167" fontId="58" fillId="0" borderId="0" xfId="0" applyNumberFormat="1" applyFont="1"/>
    <xf numFmtId="167" fontId="45" fillId="0" borderId="0" xfId="0" applyNumberFormat="1" applyFont="1" applyAlignment="1">
      <alignment vertical="top" wrapText="1"/>
    </xf>
    <xf numFmtId="167" fontId="45" fillId="0" borderId="0" xfId="1" applyNumberFormat="1" applyFont="1" applyFill="1" applyBorder="1" applyAlignment="1">
      <alignment horizontal="center" vertical="top" wrapText="1"/>
    </xf>
    <xf numFmtId="0" fontId="20" fillId="0" borderId="0" xfId="1" applyNumberFormat="1" applyFont="1" applyFill="1" applyAlignment="1">
      <alignment horizontal="center" vertical="top" wrapText="1"/>
    </xf>
    <xf numFmtId="0" fontId="47" fillId="0" borderId="0" xfId="0" applyFont="1" applyAlignment="1">
      <alignment horizontal="centerContinuous" vertical="top" wrapText="1"/>
    </xf>
    <xf numFmtId="167" fontId="47" fillId="0" borderId="0" xfId="1" applyNumberFormat="1" applyFont="1" applyFill="1" applyBorder="1" applyAlignment="1">
      <alignment horizontal="right" vertical="top" wrapText="1"/>
    </xf>
    <xf numFmtId="37" fontId="47" fillId="0" borderId="0" xfId="1" applyNumberFormat="1" applyFont="1" applyFill="1" applyBorder="1" applyAlignment="1">
      <alignment horizontal="center" vertical="top" wrapText="1"/>
    </xf>
    <xf numFmtId="167" fontId="47" fillId="0" borderId="0" xfId="1" applyNumberFormat="1" applyFont="1" applyFill="1" applyBorder="1" applyAlignment="1">
      <alignment horizontal="center" vertical="top" wrapText="1"/>
    </xf>
    <xf numFmtId="37" fontId="45" fillId="0" borderId="0" xfId="1" applyNumberFormat="1" applyFont="1" applyFill="1" applyBorder="1" applyAlignment="1">
      <alignment vertical="top" wrapText="1"/>
    </xf>
    <xf numFmtId="167" fontId="45" fillId="0" borderId="0" xfId="1" applyNumberFormat="1" applyFont="1" applyFill="1" applyBorder="1" applyAlignment="1">
      <alignment vertical="top" wrapText="1"/>
    </xf>
    <xf numFmtId="167" fontId="47" fillId="0" borderId="11" xfId="1" applyNumberFormat="1" applyFont="1" applyFill="1" applyBorder="1" applyAlignment="1">
      <alignment horizontal="right" vertical="top" wrapText="1"/>
    </xf>
    <xf numFmtId="167" fontId="47" fillId="0" borderId="0" xfId="1" applyNumberFormat="1" applyFont="1" applyFill="1" applyBorder="1" applyAlignment="1">
      <alignment vertical="top" wrapText="1"/>
    </xf>
    <xf numFmtId="0" fontId="92" fillId="0" borderId="0" xfId="0" applyFont="1"/>
    <xf numFmtId="0" fontId="45" fillId="0" borderId="0" xfId="1" applyNumberFormat="1" applyFont="1" applyFill="1" applyAlignment="1">
      <alignment horizontal="center" vertical="top" wrapText="1"/>
    </xf>
    <xf numFmtId="167" fontId="47" fillId="0" borderId="2" xfId="1" applyNumberFormat="1" applyFont="1" applyFill="1" applyBorder="1" applyAlignment="1">
      <alignment horizontal="right" vertical="top" wrapText="1"/>
    </xf>
    <xf numFmtId="167" fontId="53" fillId="0" borderId="0" xfId="1" applyNumberFormat="1" applyFont="1" applyFill="1" applyBorder="1" applyAlignment="1">
      <alignment horizontal="right" vertical="top" wrapText="1"/>
    </xf>
    <xf numFmtId="3" fontId="92" fillId="0" borderId="0" xfId="0" applyNumberFormat="1" applyFont="1"/>
    <xf numFmtId="0" fontId="45" fillId="0" borderId="0" xfId="0" applyFont="1" applyAlignment="1">
      <alignment horizontal="centerContinuous" vertical="top" wrapText="1"/>
    </xf>
    <xf numFmtId="37" fontId="45" fillId="0" borderId="0" xfId="1" applyNumberFormat="1" applyFont="1" applyFill="1" applyAlignment="1">
      <alignment horizontal="centerContinuous" vertical="top" wrapText="1"/>
    </xf>
    <xf numFmtId="0" fontId="23" fillId="11" borderId="0" xfId="0" applyFont="1" applyFill="1"/>
    <xf numFmtId="0" fontId="68" fillId="11" borderId="0" xfId="0" applyFont="1" applyFill="1"/>
    <xf numFmtId="0" fontId="59" fillId="11" borderId="0" xfId="0" applyFont="1" applyFill="1"/>
    <xf numFmtId="0" fontId="67" fillId="0" borderId="0" xfId="0" applyFont="1" applyAlignment="1">
      <alignment horizontal="center"/>
    </xf>
    <xf numFmtId="167" fontId="47" fillId="0" borderId="0" xfId="1" applyNumberFormat="1" applyFont="1" applyFill="1"/>
    <xf numFmtId="167" fontId="47" fillId="0" borderId="0" xfId="1" applyNumberFormat="1" applyFont="1" applyFill="1" applyAlignment="1">
      <alignment horizontal="right"/>
    </xf>
    <xf numFmtId="37" fontId="47" fillId="0" borderId="0" xfId="1" applyNumberFormat="1" applyFont="1" applyFill="1" applyBorder="1" applyAlignment="1">
      <alignment horizontal="center"/>
    </xf>
    <xf numFmtId="0" fontId="48" fillId="0" borderId="0" xfId="0" applyFont="1" applyAlignment="1">
      <alignment horizontal="left" wrapText="1"/>
    </xf>
    <xf numFmtId="0" fontId="48" fillId="0" borderId="0" xfId="0" quotePrefix="1" applyFont="1" applyAlignment="1">
      <alignment horizontal="left" wrapText="1"/>
    </xf>
    <xf numFmtId="0" fontId="48" fillId="0" borderId="0" xfId="0" quotePrefix="1" applyFont="1" applyAlignment="1">
      <alignment horizontal="justify" wrapText="1"/>
    </xf>
    <xf numFmtId="0" fontId="45" fillId="0" borderId="0" xfId="0" applyFont="1" applyAlignment="1">
      <alignment horizontal="right" wrapText="1"/>
    </xf>
    <xf numFmtId="38" fontId="47" fillId="0" borderId="0" xfId="0" applyNumberFormat="1" applyFont="1" applyAlignment="1">
      <alignment horizontal="right"/>
    </xf>
    <xf numFmtId="0" fontId="47" fillId="0" borderId="0" xfId="0" applyFont="1" applyAlignment="1">
      <alignment horizontal="center" vertical="center"/>
    </xf>
    <xf numFmtId="0" fontId="47" fillId="0" borderId="0" xfId="0" applyFont="1" applyAlignment="1">
      <alignment horizontal="right" vertical="center"/>
    </xf>
    <xf numFmtId="38" fontId="45" fillId="0" borderId="0" xfId="0" applyNumberFormat="1" applyFont="1" applyAlignment="1">
      <alignment horizontal="right" vertical="center"/>
    </xf>
    <xf numFmtId="0" fontId="45" fillId="0" borderId="0" xfId="0" applyFont="1" applyAlignment="1">
      <alignment horizontal="right" vertical="center"/>
    </xf>
    <xf numFmtId="38" fontId="45" fillId="0" borderId="0" xfId="0" applyNumberFormat="1" applyFont="1" applyAlignment="1">
      <alignment vertical="center"/>
    </xf>
    <xf numFmtId="167" fontId="45" fillId="0" borderId="0" xfId="0" applyNumberFormat="1" applyFont="1" applyAlignment="1">
      <alignment vertical="center"/>
    </xf>
    <xf numFmtId="167" fontId="45" fillId="7" borderId="0" xfId="0" applyNumberFormat="1" applyFont="1" applyFill="1" applyAlignment="1">
      <alignment vertical="center"/>
    </xf>
    <xf numFmtId="0" fontId="58" fillId="0" borderId="0" xfId="0" applyFont="1" applyAlignment="1">
      <alignment vertical="center"/>
    </xf>
    <xf numFmtId="38" fontId="45" fillId="0" borderId="0" xfId="0" applyNumberFormat="1" applyFont="1" applyAlignment="1">
      <alignment horizontal="center" vertical="center"/>
    </xf>
    <xf numFmtId="167" fontId="45" fillId="0" borderId="0" xfId="0" applyNumberFormat="1" applyFont="1" applyAlignment="1">
      <alignment horizontal="center" vertical="center"/>
    </xf>
    <xf numFmtId="167" fontId="47" fillId="0" borderId="11" xfId="1" applyNumberFormat="1" applyFont="1" applyFill="1" applyBorder="1" applyAlignment="1">
      <alignment vertical="center"/>
    </xf>
    <xf numFmtId="167" fontId="47" fillId="0" borderId="0" xfId="0" applyNumberFormat="1" applyFont="1" applyAlignment="1">
      <alignment vertical="center"/>
    </xf>
    <xf numFmtId="0" fontId="92" fillId="0" borderId="0" xfId="0" applyFont="1" applyAlignment="1">
      <alignment vertical="center"/>
    </xf>
    <xf numFmtId="0" fontId="47" fillId="0" borderId="0" xfId="4" applyFont="1" applyFill="1" applyAlignment="1" applyProtection="1">
      <alignment horizontal="left" vertical="center"/>
    </xf>
    <xf numFmtId="167" fontId="45" fillId="0" borderId="0" xfId="1" applyNumberFormat="1" applyFont="1" applyFill="1" applyBorder="1" applyAlignment="1">
      <alignment horizontal="right" vertical="center"/>
    </xf>
    <xf numFmtId="0" fontId="47" fillId="0" borderId="0" xfId="0" quotePrefix="1" applyFont="1" applyAlignment="1">
      <alignment horizontal="left" vertical="center"/>
    </xf>
    <xf numFmtId="167" fontId="47" fillId="0" borderId="0" xfId="1" applyNumberFormat="1" applyFont="1" applyFill="1" applyBorder="1" applyAlignment="1">
      <alignment vertical="center"/>
    </xf>
    <xf numFmtId="167" fontId="47" fillId="7" borderId="0" xfId="0" applyNumberFormat="1" applyFont="1" applyFill="1" applyAlignment="1">
      <alignment vertical="center"/>
    </xf>
    <xf numFmtId="167" fontId="45" fillId="0" borderId="0" xfId="1" applyNumberFormat="1" applyFont="1" applyFill="1" applyAlignment="1">
      <alignment vertical="center"/>
    </xf>
    <xf numFmtId="0" fontId="23" fillId="11" borderId="0" xfId="0" applyFont="1" applyFill="1" applyAlignment="1">
      <alignment vertical="center"/>
    </xf>
    <xf numFmtId="0" fontId="59" fillId="11" borderId="0" xfId="0" applyFont="1" applyFill="1" applyAlignment="1">
      <alignment vertical="center"/>
    </xf>
    <xf numFmtId="0" fontId="67" fillId="0" borderId="0" xfId="0" applyFont="1" applyAlignment="1">
      <alignment horizontal="center" wrapText="1"/>
    </xf>
    <xf numFmtId="1" fontId="47" fillId="0" borderId="0" xfId="1" applyNumberFormat="1" applyFont="1" applyFill="1" applyBorder="1" applyAlignment="1">
      <alignment horizontal="center" vertical="center"/>
    </xf>
    <xf numFmtId="0" fontId="65" fillId="0" borderId="0" xfId="0" applyFont="1" applyAlignment="1">
      <alignment vertical="center"/>
    </xf>
    <xf numFmtId="0" fontId="47" fillId="0" borderId="0" xfId="0" applyFont="1" applyAlignment="1">
      <alignment vertical="center" wrapText="1"/>
    </xf>
    <xf numFmtId="167" fontId="45" fillId="7" borderId="0" xfId="1" applyNumberFormat="1" applyFont="1" applyFill="1" applyBorder="1"/>
    <xf numFmtId="0" fontId="45" fillId="7" borderId="0" xfId="0" applyFont="1" applyFill="1"/>
    <xf numFmtId="0" fontId="24" fillId="11" borderId="0" xfId="0" applyFont="1" applyFill="1"/>
    <xf numFmtId="0" fontId="23" fillId="11" borderId="0" xfId="0" applyFont="1" applyFill="1" applyAlignment="1">
      <alignment wrapText="1"/>
    </xf>
    <xf numFmtId="0" fontId="59" fillId="11" borderId="0" xfId="0" applyFont="1" applyFill="1" applyAlignment="1">
      <alignment wrapText="1"/>
    </xf>
    <xf numFmtId="0" fontId="93" fillId="11" borderId="0" xfId="0" applyFont="1" applyFill="1" applyAlignment="1">
      <alignment wrapText="1"/>
    </xf>
    <xf numFmtId="0" fontId="59" fillId="0" borderId="0" xfId="0" applyFont="1"/>
    <xf numFmtId="0" fontId="93" fillId="11" borderId="0" xfId="0" applyFont="1" applyFill="1" applyAlignment="1">
      <alignment vertical="top" wrapText="1"/>
    </xf>
    <xf numFmtId="0" fontId="23" fillId="11" borderId="0" xfId="0" applyFont="1" applyFill="1" applyAlignment="1">
      <alignment horizontal="justify" vertical="top" wrapText="1"/>
    </xf>
    <xf numFmtId="0" fontId="59" fillId="11" borderId="0" xfId="0" applyFont="1" applyFill="1" applyAlignment="1">
      <alignment vertical="top"/>
    </xf>
    <xf numFmtId="0" fontId="23" fillId="11" borderId="0" xfId="0" applyFont="1" applyFill="1" applyAlignment="1">
      <alignment horizontal="center" vertical="top" wrapText="1"/>
    </xf>
    <xf numFmtId="0" fontId="23" fillId="11" borderId="0" xfId="0" applyFont="1" applyFill="1" applyAlignment="1">
      <alignment horizontal="center" wrapText="1"/>
    </xf>
    <xf numFmtId="0" fontId="59" fillId="11" borderId="0" xfId="0" applyFont="1" applyFill="1" applyAlignment="1">
      <alignment horizontal="justify" vertical="top" wrapText="1"/>
    </xf>
    <xf numFmtId="0" fontId="23" fillId="11" borderId="0" xfId="0" applyFont="1" applyFill="1" applyAlignment="1">
      <alignment horizontal="left"/>
    </xf>
    <xf numFmtId="0" fontId="68" fillId="11" borderId="0" xfId="0" applyFont="1" applyFill="1" applyAlignment="1">
      <alignment horizontal="justify" vertical="top" wrapText="1"/>
    </xf>
    <xf numFmtId="0" fontId="58" fillId="0" borderId="0" xfId="0" applyFont="1" applyAlignment="1">
      <alignment horizontal="justify" vertical="top"/>
    </xf>
    <xf numFmtId="166" fontId="50" fillId="0" borderId="0" xfId="1" applyFont="1" applyBorder="1" applyAlignment="1">
      <alignment horizontal="center" vertical="center" wrapText="1"/>
    </xf>
    <xf numFmtId="0" fontId="10" fillId="0" borderId="0" xfId="0" applyFont="1" applyAlignment="1">
      <alignment horizontal="center"/>
    </xf>
    <xf numFmtId="0" fontId="59" fillId="11" borderId="0" xfId="0" applyFont="1" applyFill="1" applyAlignment="1">
      <alignment horizontal="center"/>
    </xf>
    <xf numFmtId="0" fontId="95" fillId="11" borderId="0" xfId="0" applyFont="1" applyFill="1"/>
    <xf numFmtId="0" fontId="10" fillId="8" borderId="16" xfId="0" applyFont="1" applyFill="1" applyBorder="1" applyAlignment="1">
      <alignment horizontal="left" wrapText="1"/>
    </xf>
    <xf numFmtId="0" fontId="10" fillId="5" borderId="14" xfId="0" applyFont="1" applyFill="1" applyBorder="1" applyAlignment="1">
      <alignment vertical="top" wrapText="1"/>
    </xf>
    <xf numFmtId="0" fontId="36" fillId="0" borderId="0" xfId="0" applyFont="1"/>
    <xf numFmtId="0" fontId="59" fillId="11" borderId="0" xfId="0" applyFont="1" applyFill="1" applyAlignment="1">
      <alignment vertical="top" wrapText="1"/>
    </xf>
    <xf numFmtId="10" fontId="45" fillId="5" borderId="0" xfId="0" applyNumberFormat="1" applyFont="1" applyFill="1" applyAlignment="1">
      <alignment horizontal="justify" vertical="top" wrapText="1"/>
    </xf>
    <xf numFmtId="0" fontId="10" fillId="0" borderId="19" xfId="0" applyFont="1" applyBorder="1"/>
    <xf numFmtId="0" fontId="33" fillId="0" borderId="19" xfId="0" applyFont="1" applyBorder="1" applyAlignment="1">
      <alignment horizontal="left" vertical="center" wrapText="1"/>
    </xf>
    <xf numFmtId="0" fontId="10" fillId="0" borderId="19" xfId="0" applyFont="1" applyBorder="1" applyAlignment="1">
      <alignment horizontal="left" wrapText="1"/>
    </xf>
    <xf numFmtId="0" fontId="10" fillId="0" borderId="19" xfId="0" applyFont="1" applyBorder="1" applyAlignment="1">
      <alignment horizontal="left" vertical="center" wrapText="1"/>
    </xf>
    <xf numFmtId="0" fontId="0" fillId="0" borderId="14" xfId="0" applyBorder="1"/>
    <xf numFmtId="0" fontId="45" fillId="5" borderId="0" xfId="0" applyFont="1" applyFill="1" applyAlignment="1">
      <alignment horizontal="center" vertical="top" wrapText="1"/>
    </xf>
    <xf numFmtId="0" fontId="45" fillId="5" borderId="0" xfId="0" applyFont="1" applyFill="1" applyAlignment="1">
      <alignment horizontal="center"/>
    </xf>
    <xf numFmtId="167" fontId="45" fillId="5" borderId="0" xfId="0" applyNumberFormat="1" applyFont="1" applyFill="1" applyAlignment="1">
      <alignment horizontal="center"/>
    </xf>
    <xf numFmtId="0" fontId="67" fillId="0" borderId="0" xfId="0" applyFont="1" applyAlignment="1">
      <alignment wrapText="1"/>
    </xf>
    <xf numFmtId="0" fontId="36" fillId="0" borderId="1" xfId="0" applyFont="1" applyBorder="1"/>
    <xf numFmtId="0" fontId="67" fillId="0" borderId="0" xfId="0" applyFont="1" applyAlignment="1">
      <alignment vertical="top" wrapText="1"/>
    </xf>
    <xf numFmtId="0" fontId="47" fillId="0" borderId="11" xfId="0" applyFont="1" applyBorder="1" applyAlignment="1" applyProtection="1">
      <alignment horizontal="center" vertical="center" wrapText="1"/>
      <protection locked="0"/>
    </xf>
    <xf numFmtId="0" fontId="47" fillId="0" borderId="11" xfId="0" applyFont="1" applyBorder="1" applyAlignment="1">
      <alignment horizontal="center" vertical="center" wrapText="1"/>
    </xf>
    <xf numFmtId="0" fontId="45" fillId="5" borderId="0" xfId="6" applyFont="1" applyFill="1" applyAlignment="1">
      <alignment horizontal="justify" vertical="top" wrapText="1"/>
    </xf>
    <xf numFmtId="41" fontId="45" fillId="0" borderId="11" xfId="8" applyNumberFormat="1" applyFont="1" applyFill="1" applyBorder="1" applyAlignment="1">
      <alignment horizontal="right"/>
    </xf>
    <xf numFmtId="0" fontId="47" fillId="0" borderId="0" xfId="4" quotePrefix="1" applyFont="1" applyFill="1" applyAlignment="1" applyProtection="1">
      <alignment horizontal="justify" vertical="top"/>
    </xf>
    <xf numFmtId="0" fontId="46" fillId="0" borderId="0" xfId="0" applyFont="1" applyAlignment="1">
      <alignment horizontal="justify"/>
    </xf>
    <xf numFmtId="165" fontId="47" fillId="0" borderId="0" xfId="1" applyNumberFormat="1" applyFont="1" applyFill="1" applyAlignment="1">
      <alignment horizontal="right"/>
    </xf>
    <xf numFmtId="0" fontId="48" fillId="0" borderId="0" xfId="0" applyFont="1" applyAlignment="1">
      <alignment horizontal="left" indent="1"/>
    </xf>
    <xf numFmtId="41" fontId="45" fillId="0" borderId="0" xfId="8" applyNumberFormat="1" applyFont="1" applyFill="1" applyBorder="1" applyAlignment="1">
      <alignment horizontal="right"/>
    </xf>
    <xf numFmtId="41" fontId="47" fillId="0" borderId="0" xfId="8" applyNumberFormat="1" applyFont="1" applyFill="1" applyAlignment="1">
      <alignment horizontal="right"/>
    </xf>
    <xf numFmtId="41" fontId="47" fillId="0" borderId="11" xfId="8" applyNumberFormat="1" applyFont="1" applyFill="1" applyBorder="1" applyAlignment="1">
      <alignment wrapText="1"/>
    </xf>
    <xf numFmtId="41" fontId="45" fillId="0" borderId="11" xfId="8" applyNumberFormat="1" applyFont="1" applyFill="1" applyBorder="1" applyAlignment="1">
      <alignment wrapText="1"/>
    </xf>
    <xf numFmtId="1" fontId="47" fillId="0" borderId="0" xfId="6" applyNumberFormat="1" applyFont="1" applyAlignment="1">
      <alignment horizontal="right" vertical="top" wrapText="1"/>
    </xf>
    <xf numFmtId="169" fontId="47" fillId="0" borderId="0" xfId="6" applyNumberFormat="1" applyFont="1" applyAlignment="1">
      <alignment horizontal="right" vertical="top" wrapText="1"/>
    </xf>
    <xf numFmtId="0" fontId="47" fillId="5" borderId="1" xfId="0" applyFont="1" applyFill="1" applyBorder="1" applyAlignment="1">
      <alignment horizontal="right" vertical="top" wrapText="1"/>
    </xf>
    <xf numFmtId="0" fontId="45" fillId="5" borderId="0" xfId="0" applyFont="1" applyFill="1" applyAlignment="1">
      <alignment horizontal="left"/>
    </xf>
    <xf numFmtId="0" fontId="69" fillId="0" borderId="0" xfId="0" applyFont="1" applyAlignment="1">
      <alignment horizontal="left"/>
    </xf>
    <xf numFmtId="167" fontId="45" fillId="0" borderId="0" xfId="1" applyNumberFormat="1" applyFont="1" applyFill="1" applyBorder="1" applyAlignment="1"/>
    <xf numFmtId="0" fontId="45" fillId="0" borderId="0" xfId="0" quotePrefix="1" applyFont="1" applyAlignment="1">
      <alignment horizontal="justify"/>
    </xf>
    <xf numFmtId="167" fontId="47" fillId="0" borderId="11" xfId="1" applyNumberFormat="1" applyFont="1" applyFill="1" applyBorder="1" applyAlignment="1"/>
    <xf numFmtId="167" fontId="47" fillId="0" borderId="0" xfId="1" applyNumberFormat="1" applyFont="1" applyFill="1" applyBorder="1" applyAlignment="1"/>
    <xf numFmtId="0" fontId="45" fillId="0" borderId="0" xfId="0" applyFont="1" applyAlignment="1">
      <alignment horizontal="justify"/>
    </xf>
    <xf numFmtId="0" fontId="48" fillId="0" borderId="18" xfId="0" applyFont="1" applyBorder="1" applyAlignment="1">
      <alignment horizontal="left"/>
    </xf>
    <xf numFmtId="0" fontId="47" fillId="0" borderId="18" xfId="0" applyFont="1" applyBorder="1" applyAlignment="1">
      <alignment horizontal="justify" vertical="top" wrapText="1"/>
    </xf>
    <xf numFmtId="0" fontId="45" fillId="0" borderId="18" xfId="0" applyFont="1" applyBorder="1" applyAlignment="1">
      <alignment horizontal="left"/>
    </xf>
    <xf numFmtId="0" fontId="45" fillId="0" borderId="18" xfId="0" applyFont="1" applyBorder="1" applyAlignment="1">
      <alignment horizontal="justify" vertical="top" wrapText="1"/>
    </xf>
    <xf numFmtId="0" fontId="45" fillId="0" borderId="18" xfId="0" applyFont="1" applyBorder="1" applyAlignment="1">
      <alignment vertical="center" wrapText="1"/>
    </xf>
    <xf numFmtId="0" fontId="10" fillId="0" borderId="19" xfId="0" applyFont="1" applyBorder="1" applyAlignment="1">
      <alignment wrapText="1"/>
    </xf>
    <xf numFmtId="0" fontId="15" fillId="0" borderId="15" xfId="0" applyFont="1" applyBorder="1" applyAlignment="1">
      <alignment wrapText="1"/>
    </xf>
    <xf numFmtId="0" fontId="15" fillId="0" borderId="14" xfId="0" applyFont="1" applyBorder="1" applyAlignment="1">
      <alignment horizontal="center" vertical="center"/>
    </xf>
    <xf numFmtId="0" fontId="10" fillId="0" borderId="17" xfId="0" applyFont="1" applyBorder="1" applyAlignment="1">
      <alignment wrapText="1"/>
    </xf>
    <xf numFmtId="0" fontId="10" fillId="5" borderId="14" xfId="0" applyFont="1" applyFill="1" applyBorder="1" applyAlignment="1">
      <alignment wrapText="1"/>
    </xf>
    <xf numFmtId="0" fontId="59" fillId="5" borderId="0" xfId="0" applyFont="1" applyFill="1"/>
    <xf numFmtId="0" fontId="59" fillId="5" borderId="0" xfId="0" applyFont="1" applyFill="1" applyAlignment="1">
      <alignment wrapText="1"/>
    </xf>
    <xf numFmtId="0" fontId="10" fillId="0" borderId="18" xfId="0" applyFont="1" applyBorder="1"/>
    <xf numFmtId="165" fontId="45" fillId="5" borderId="0" xfId="0" applyNumberFormat="1" applyFont="1" applyFill="1"/>
    <xf numFmtId="0" fontId="66" fillId="0" borderId="0" xfId="4" applyFont="1" applyFill="1" applyAlignment="1" applyProtection="1">
      <alignment horizontal="center"/>
    </xf>
    <xf numFmtId="0" fontId="10" fillId="8" borderId="14" xfId="0" applyFont="1" applyFill="1" applyBorder="1" applyAlignment="1">
      <alignment wrapText="1"/>
    </xf>
    <xf numFmtId="0" fontId="10" fillId="8" borderId="17" xfId="0" applyFont="1" applyFill="1" applyBorder="1" applyAlignment="1">
      <alignment horizontal="left" wrapText="1"/>
    </xf>
    <xf numFmtId="0" fontId="10" fillId="0" borderId="18" xfId="0" applyFont="1" applyBorder="1" applyAlignment="1">
      <alignment wrapText="1"/>
    </xf>
    <xf numFmtId="0" fontId="0" fillId="0" borderId="18" xfId="0" applyBorder="1"/>
    <xf numFmtId="0" fontId="0" fillId="5" borderId="0" xfId="0" applyFill="1"/>
    <xf numFmtId="0" fontId="45" fillId="5" borderId="0" xfId="0" applyFont="1" applyFill="1" applyAlignment="1">
      <alignment horizontal="left" vertical="center" indent="1"/>
    </xf>
    <xf numFmtId="3" fontId="45" fillId="5" borderId="0" xfId="0" applyNumberFormat="1" applyFont="1" applyFill="1"/>
    <xf numFmtId="167" fontId="45" fillId="5" borderId="0" xfId="0" applyNumberFormat="1" applyFont="1" applyFill="1" applyAlignment="1">
      <alignment horizontal="right"/>
    </xf>
    <xf numFmtId="0" fontId="14" fillId="5" borderId="20" xfId="4" applyFill="1" applyBorder="1" applyAlignment="1" applyProtection="1">
      <alignment wrapText="1"/>
    </xf>
    <xf numFmtId="0" fontId="29" fillId="0" borderId="18" xfId="0" applyFont="1" applyBorder="1"/>
    <xf numFmtId="165" fontId="45" fillId="5" borderId="11" xfId="0" applyNumberFormat="1" applyFont="1" applyFill="1" applyBorder="1"/>
    <xf numFmtId="10" fontId="45" fillId="5" borderId="0" xfId="11" applyNumberFormat="1" applyFont="1" applyFill="1"/>
    <xf numFmtId="10" fontId="45" fillId="5" borderId="11" xfId="11" applyNumberFormat="1" applyFont="1" applyFill="1" applyBorder="1"/>
    <xf numFmtId="10" fontId="45" fillId="5" borderId="0" xfId="11" applyNumberFormat="1" applyFont="1" applyFill="1" applyAlignment="1">
      <alignment vertical="center"/>
    </xf>
    <xf numFmtId="0" fontId="16" fillId="0" borderId="0" xfId="0" applyFont="1" applyAlignment="1">
      <alignment horizontal="left" wrapText="1"/>
    </xf>
    <xf numFmtId="0" fontId="14" fillId="0" borderId="16" xfId="4" applyBorder="1" applyAlignment="1" applyProtection="1">
      <alignment horizontal="center" vertical="center"/>
    </xf>
    <xf numFmtId="0" fontId="20" fillId="0" borderId="0" xfId="0" applyFont="1" applyAlignment="1">
      <alignment vertical="top"/>
    </xf>
    <xf numFmtId="0" fontId="94" fillId="11" borderId="0" xfId="0" applyFont="1" applyFill="1" applyAlignment="1">
      <alignment wrapText="1"/>
    </xf>
    <xf numFmtId="0" fontId="14" fillId="5" borderId="14" xfId="4" applyFill="1" applyBorder="1" applyAlignment="1" applyProtection="1">
      <alignment wrapText="1"/>
    </xf>
    <xf numFmtId="0" fontId="10" fillId="0" borderId="16" xfId="0" applyFont="1" applyBorder="1" applyAlignment="1">
      <alignment vertical="top" wrapText="1"/>
    </xf>
    <xf numFmtId="0" fontId="10" fillId="0" borderId="19" xfId="0" applyFont="1" applyBorder="1" applyAlignment="1">
      <alignment horizontal="center" vertical="center"/>
    </xf>
    <xf numFmtId="0" fontId="10" fillId="0" borderId="18" xfId="0" applyFont="1" applyBorder="1" applyAlignment="1">
      <alignment vertical="top" wrapText="1"/>
    </xf>
    <xf numFmtId="0" fontId="10" fillId="0" borderId="17" xfId="0" applyFont="1" applyBorder="1" applyAlignment="1">
      <alignment horizontal="left" vertical="center" wrapText="1"/>
    </xf>
    <xf numFmtId="0" fontId="94" fillId="11" borderId="0" xfId="0" applyFont="1" applyFill="1" applyAlignment="1">
      <alignment horizontal="justify" vertical="top" wrapText="1"/>
    </xf>
    <xf numFmtId="0" fontId="14" fillId="0" borderId="17" xfId="4" applyBorder="1" applyAlignment="1" applyProtection="1"/>
    <xf numFmtId="0" fontId="23" fillId="8" borderId="0" xfId="9" applyFont="1" applyFill="1" applyAlignment="1">
      <alignment horizontal="center" wrapText="1"/>
    </xf>
    <xf numFmtId="0" fontId="7" fillId="7" borderId="6" xfId="2" applyFont="1" applyFill="1" applyBorder="1" applyAlignment="1">
      <alignment horizontal="left" wrapText="1"/>
    </xf>
    <xf numFmtId="0" fontId="7" fillId="7" borderId="0" xfId="2" applyFont="1" applyFill="1" applyAlignment="1">
      <alignment horizontal="left" wrapText="1"/>
    </xf>
    <xf numFmtId="0" fontId="7" fillId="7" borderId="7" xfId="2" applyFont="1" applyFill="1" applyBorder="1" applyAlignment="1">
      <alignment horizontal="left" wrapText="1"/>
    </xf>
    <xf numFmtId="0" fontId="7" fillId="7" borderId="8" xfId="2" applyFont="1" applyFill="1" applyBorder="1" applyAlignment="1">
      <alignment horizontal="left" wrapText="1"/>
    </xf>
    <xf numFmtId="0" fontId="7" fillId="7" borderId="9" xfId="2" applyFont="1" applyFill="1" applyBorder="1" applyAlignment="1">
      <alignment horizontal="left" wrapText="1"/>
    </xf>
    <xf numFmtId="0" fontId="7" fillId="7" borderId="10" xfId="2" applyFont="1" applyFill="1" applyBorder="1" applyAlignment="1">
      <alignment horizontal="left" wrapText="1"/>
    </xf>
    <xf numFmtId="0" fontId="7" fillId="3" borderId="6" xfId="2" applyFont="1" applyFill="1" applyBorder="1" applyAlignment="1">
      <alignment horizontal="left" wrapText="1"/>
    </xf>
    <xf numFmtId="0" fontId="7" fillId="3" borderId="0" xfId="2" applyFont="1" applyFill="1" applyAlignment="1">
      <alignment horizontal="left" wrapText="1"/>
    </xf>
    <xf numFmtId="0" fontId="7" fillId="3" borderId="7" xfId="2" applyFont="1" applyFill="1" applyBorder="1" applyAlignment="1">
      <alignment horizontal="left" wrapText="1"/>
    </xf>
    <xf numFmtId="0" fontId="1" fillId="0" borderId="0" xfId="0" applyFont="1" applyAlignment="1">
      <alignment horizontal="left" wrapText="1"/>
    </xf>
    <xf numFmtId="0" fontId="1" fillId="0" borderId="0" xfId="0" applyFont="1" applyAlignment="1">
      <alignment horizontal="left"/>
    </xf>
    <xf numFmtId="0" fontId="1" fillId="2" borderId="6" xfId="0" applyFont="1" applyFill="1" applyBorder="1" applyAlignment="1">
      <alignment horizontal="left" vertical="top" wrapText="1"/>
    </xf>
    <xf numFmtId="0" fontId="1" fillId="2" borderId="0" xfId="0" applyFont="1" applyFill="1" applyAlignment="1">
      <alignment horizontal="left" vertical="top" wrapText="1"/>
    </xf>
    <xf numFmtId="0" fontId="3" fillId="2" borderId="8" xfId="0" applyFont="1" applyFill="1" applyBorder="1" applyAlignment="1">
      <alignment horizontal="left" vertical="top" wrapText="1"/>
    </xf>
    <xf numFmtId="0" fontId="3" fillId="2" borderId="9" xfId="0" applyFont="1" applyFill="1" applyBorder="1" applyAlignment="1">
      <alignment horizontal="left" vertical="top" wrapText="1"/>
    </xf>
    <xf numFmtId="0" fontId="3" fillId="2" borderId="10" xfId="0" applyFont="1" applyFill="1" applyBorder="1" applyAlignment="1">
      <alignment horizontal="left" vertical="top" wrapText="1"/>
    </xf>
    <xf numFmtId="0" fontId="76" fillId="0" borderId="0" xfId="0" applyFont="1" applyAlignment="1">
      <alignment vertical="top" wrapText="1"/>
    </xf>
    <xf numFmtId="0" fontId="10" fillId="0" borderId="0" xfId="0" applyFont="1"/>
    <xf numFmtId="0" fontId="85" fillId="4" borderId="6" xfId="0" applyFont="1" applyFill="1" applyBorder="1" applyAlignment="1">
      <alignment horizontal="center" vertical="top" wrapText="1"/>
    </xf>
    <xf numFmtId="0" fontId="42" fillId="4" borderId="0" xfId="0" applyFont="1" applyFill="1" applyAlignment="1">
      <alignment vertical="top" wrapText="1"/>
    </xf>
    <xf numFmtId="0" fontId="42" fillId="7" borderId="0" xfId="0" applyFont="1" applyFill="1" applyAlignment="1">
      <alignment vertical="top" wrapText="1"/>
    </xf>
    <xf numFmtId="0" fontId="42" fillId="4" borderId="7" xfId="0" applyFont="1" applyFill="1" applyBorder="1" applyAlignment="1">
      <alignment vertical="top" wrapText="1"/>
    </xf>
    <xf numFmtId="0" fontId="86" fillId="4" borderId="6" xfId="0" applyFont="1" applyFill="1" applyBorder="1" applyAlignment="1">
      <alignment horizontal="center" vertical="top" wrapText="1"/>
    </xf>
    <xf numFmtId="0" fontId="86" fillId="4" borderId="0" xfId="0" applyFont="1" applyFill="1" applyAlignment="1">
      <alignment horizontal="center" vertical="top" wrapText="1"/>
    </xf>
    <xf numFmtId="0" fontId="86" fillId="7" borderId="0" xfId="0" applyFont="1" applyFill="1" applyAlignment="1">
      <alignment horizontal="center" vertical="top" wrapText="1"/>
    </xf>
    <xf numFmtId="0" fontId="86" fillId="4" borderId="7" xfId="0" applyFont="1" applyFill="1" applyBorder="1" applyAlignment="1">
      <alignment horizontal="center" vertical="top" wrapText="1"/>
    </xf>
    <xf numFmtId="0" fontId="82" fillId="4" borderId="0" xfId="0" applyFont="1" applyFill="1" applyAlignment="1">
      <alignment horizontal="center" vertical="top" wrapText="1"/>
    </xf>
    <xf numFmtId="0" fontId="87" fillId="4" borderId="6" xfId="0" applyFont="1" applyFill="1" applyBorder="1" applyAlignment="1">
      <alignment horizontal="center" vertical="top"/>
    </xf>
    <xf numFmtId="0" fontId="41" fillId="4" borderId="0" xfId="0" applyFont="1" applyFill="1" applyAlignment="1">
      <alignment horizontal="center" vertical="top"/>
    </xf>
    <xf numFmtId="0" fontId="41" fillId="7" borderId="0" xfId="0" applyFont="1" applyFill="1" applyAlignment="1">
      <alignment horizontal="center" vertical="top"/>
    </xf>
    <xf numFmtId="0" fontId="41" fillId="4" borderId="7" xfId="0" applyFont="1" applyFill="1" applyBorder="1" applyAlignment="1">
      <alignment horizontal="center" vertical="top"/>
    </xf>
    <xf numFmtId="0" fontId="82" fillId="4" borderId="8" xfId="0" applyFont="1" applyFill="1" applyBorder="1" applyAlignment="1">
      <alignment horizontal="center" vertical="top" wrapText="1"/>
    </xf>
    <xf numFmtId="0" fontId="82" fillId="4" borderId="9" xfId="0" applyFont="1" applyFill="1" applyBorder="1" applyAlignment="1">
      <alignment horizontal="center" vertical="top" wrapText="1"/>
    </xf>
    <xf numFmtId="0" fontId="82" fillId="7" borderId="9" xfId="0" applyFont="1" applyFill="1" applyBorder="1" applyAlignment="1">
      <alignment horizontal="center" vertical="top" wrapText="1"/>
    </xf>
    <xf numFmtId="0" fontId="82" fillId="4" borderId="10" xfId="0" applyFont="1" applyFill="1" applyBorder="1" applyAlignment="1">
      <alignment horizontal="center" vertical="top" wrapText="1"/>
    </xf>
    <xf numFmtId="0" fontId="67" fillId="0" borderId="0" xfId="0" applyFont="1" applyAlignment="1">
      <alignment horizontal="center" vertical="center" wrapText="1"/>
    </xf>
    <xf numFmtId="0" fontId="36" fillId="0" borderId="0" xfId="0" applyFont="1" applyAlignment="1">
      <alignment horizontal="center" vertical="center" wrapText="1"/>
    </xf>
    <xf numFmtId="0" fontId="50" fillId="0" borderId="0" xfId="0" applyFont="1" applyAlignment="1">
      <alignment horizontal="justify" wrapText="1"/>
    </xf>
    <xf numFmtId="0" fontId="90" fillId="0" borderId="0" xfId="0" applyFont="1" applyAlignment="1">
      <alignment horizontal="justify" vertical="top" wrapText="1"/>
    </xf>
    <xf numFmtId="0" fontId="50" fillId="0" borderId="0" xfId="0" applyFont="1" applyAlignment="1">
      <alignment horizontal="justify" vertical="top" wrapText="1"/>
    </xf>
    <xf numFmtId="0" fontId="20" fillId="0" borderId="0" xfId="0" applyFont="1" applyAlignment="1">
      <alignment horizontal="justify" vertical="top" wrapText="1"/>
    </xf>
    <xf numFmtId="0" fontId="48" fillId="0" borderId="0" xfId="0" applyFont="1" applyAlignment="1">
      <alignment horizontal="left"/>
    </xf>
    <xf numFmtId="0" fontId="48" fillId="0" borderId="2" xfId="0" applyFont="1" applyBorder="1" applyAlignment="1">
      <alignment vertical="top"/>
    </xf>
    <xf numFmtId="0" fontId="45" fillId="0" borderId="0" xfId="0" applyFont="1" applyAlignment="1">
      <alignment horizontal="justify" vertical="top" wrapText="1"/>
    </xf>
    <xf numFmtId="0" fontId="45" fillId="0" borderId="0" xfId="0" applyFont="1"/>
    <xf numFmtId="0" fontId="36" fillId="0" borderId="0" xfId="0" applyFont="1" applyAlignment="1">
      <alignment horizontal="center" vertical="top" wrapText="1"/>
    </xf>
    <xf numFmtId="0" fontId="72" fillId="0" borderId="0" xfId="0" applyFont="1" applyAlignment="1">
      <alignment wrapText="1"/>
    </xf>
    <xf numFmtId="0" fontId="53" fillId="0" borderId="0" xfId="3" applyFont="1">
      <alignment horizontal="justify" vertical="top" wrapText="1"/>
    </xf>
    <xf numFmtId="0" fontId="46" fillId="0" borderId="0" xfId="0" applyFont="1" applyAlignment="1">
      <alignment horizontal="left" vertical="top"/>
    </xf>
    <xf numFmtId="0" fontId="47" fillId="0" borderId="0" xfId="0" applyFont="1" applyAlignment="1">
      <alignment horizontal="left" vertical="top"/>
    </xf>
    <xf numFmtId="0" fontId="46" fillId="0" borderId="0" xfId="0" applyFont="1" applyAlignment="1">
      <alignment horizontal="justify" vertical="top"/>
    </xf>
    <xf numFmtId="0" fontId="46" fillId="0" borderId="0" xfId="0" applyFont="1"/>
    <xf numFmtId="0" fontId="53" fillId="5" borderId="0" xfId="3" applyFont="1" applyFill="1">
      <alignment horizontal="justify" vertical="top" wrapText="1"/>
    </xf>
    <xf numFmtId="0" fontId="45" fillId="5" borderId="0" xfId="0" applyFont="1" applyFill="1" applyAlignment="1">
      <alignment wrapText="1"/>
    </xf>
    <xf numFmtId="0" fontId="45" fillId="0" borderId="0" xfId="0" applyFont="1" applyAlignment="1">
      <alignment wrapText="1"/>
    </xf>
    <xf numFmtId="0" fontId="46" fillId="0" borderId="0" xfId="0" applyFont="1" applyAlignment="1">
      <alignment horizontal="justify" vertical="top" wrapText="1"/>
    </xf>
    <xf numFmtId="0" fontId="48" fillId="0" borderId="0" xfId="0" applyFont="1" applyAlignment="1">
      <alignment horizontal="center" vertical="top"/>
    </xf>
    <xf numFmtId="0" fontId="59" fillId="11" borderId="0" xfId="0" applyFont="1" applyFill="1" applyAlignment="1">
      <alignment wrapText="1"/>
    </xf>
    <xf numFmtId="0" fontId="45" fillId="0" borderId="0" xfId="0" applyFont="1" applyAlignment="1">
      <alignment horizontal="center" vertical="top" wrapText="1"/>
    </xf>
    <xf numFmtId="0" fontId="45" fillId="0" borderId="0" xfId="0" applyFont="1" applyAlignment="1">
      <alignment vertical="top" wrapText="1"/>
    </xf>
    <xf numFmtId="0" fontId="67" fillId="0" borderId="0" xfId="0" applyFont="1" applyAlignment="1">
      <alignment horizontal="center" vertical="top" wrapText="1"/>
    </xf>
    <xf numFmtId="0" fontId="48" fillId="0" borderId="2" xfId="0" applyFont="1" applyBorder="1" applyAlignment="1">
      <alignment horizontal="left"/>
    </xf>
    <xf numFmtId="0" fontId="45" fillId="0" borderId="0" xfId="0" applyFont="1" applyAlignment="1">
      <alignment horizontal="center" vertical="top"/>
    </xf>
    <xf numFmtId="0" fontId="48" fillId="0" borderId="2" xfId="0" applyFont="1" applyBorder="1" applyAlignment="1">
      <alignment horizontal="left" wrapText="1"/>
    </xf>
    <xf numFmtId="0" fontId="47" fillId="0" borderId="0" xfId="0" applyFont="1" applyAlignment="1">
      <alignment horizontal="center" vertical="center"/>
    </xf>
    <xf numFmtId="0" fontId="45" fillId="0" borderId="0" xfId="0" applyFont="1" applyAlignment="1">
      <alignment horizontal="center" vertical="center"/>
    </xf>
    <xf numFmtId="0" fontId="67" fillId="0" borderId="0" xfId="0" applyFont="1" applyAlignment="1">
      <alignment horizontal="center" wrapText="1"/>
    </xf>
    <xf numFmtId="0" fontId="67" fillId="0" borderId="0" xfId="0" applyFont="1" applyAlignment="1">
      <alignment horizontal="center"/>
    </xf>
    <xf numFmtId="0" fontId="45" fillId="0" borderId="0" xfId="0" applyFont="1" applyAlignment="1">
      <alignment horizontal="center" vertical="center" wrapText="1"/>
    </xf>
    <xf numFmtId="0" fontId="1" fillId="0" borderId="0" xfId="0" applyFont="1" applyAlignment="1">
      <alignment vertical="top" wrapText="1"/>
    </xf>
    <xf numFmtId="0" fontId="0" fillId="0" borderId="0" xfId="0"/>
    <xf numFmtId="0" fontId="45" fillId="0" borderId="0" xfId="0" applyFont="1" applyAlignment="1">
      <alignment horizontal="center"/>
    </xf>
    <xf numFmtId="0" fontId="45" fillId="0" borderId="0" xfId="0" applyFont="1" applyAlignment="1">
      <alignment horizontal="left" vertical="top" wrapText="1"/>
    </xf>
    <xf numFmtId="0" fontId="47" fillId="0" borderId="0" xfId="0" applyFont="1" applyAlignment="1">
      <alignment horizontal="center" vertical="top" wrapText="1"/>
    </xf>
    <xf numFmtId="0" fontId="47" fillId="0" borderId="2" xfId="0" applyFont="1" applyBorder="1" applyAlignment="1">
      <alignment horizontal="center" vertical="top" wrapText="1"/>
    </xf>
    <xf numFmtId="0" fontId="45" fillId="0" borderId="0" xfId="0" applyFont="1" applyAlignment="1">
      <alignment horizontal="left" vertical="top"/>
    </xf>
    <xf numFmtId="0" fontId="95" fillId="11" borderId="0" xfId="0" applyFont="1" applyFill="1" applyAlignment="1">
      <alignment wrapText="1"/>
    </xf>
    <xf numFmtId="0" fontId="36" fillId="0" borderId="1" xfId="0" applyFont="1" applyBorder="1" applyAlignment="1">
      <alignment horizontal="center" wrapText="1"/>
    </xf>
    <xf numFmtId="0" fontId="36" fillId="0" borderId="0" xfId="0" applyFont="1" applyAlignment="1">
      <alignment horizontal="center" wrapText="1"/>
    </xf>
    <xf numFmtId="49" fontId="45" fillId="0" borderId="0" xfId="0" applyNumberFormat="1" applyFont="1" applyAlignment="1">
      <alignment horizontal="left"/>
    </xf>
    <xf numFmtId="0" fontId="93" fillId="11" borderId="0" xfId="0" applyFont="1" applyFill="1" applyAlignment="1">
      <alignment wrapText="1"/>
    </xf>
    <xf numFmtId="0" fontId="20" fillId="0" borderId="0" xfId="0" applyFont="1"/>
    <xf numFmtId="0" fontId="45" fillId="5" borderId="0" xfId="0" applyFont="1" applyFill="1" applyAlignment="1">
      <alignment horizontal="left" vertical="top" wrapText="1"/>
    </xf>
    <xf numFmtId="0" fontId="46" fillId="0" borderId="0" xfId="0" applyFont="1" applyAlignment="1">
      <alignment horizontal="left" vertical="top" wrapText="1"/>
    </xf>
    <xf numFmtId="0" fontId="36" fillId="0" borderId="1" xfId="0" quotePrefix="1" applyFont="1" applyBorder="1" applyAlignment="1">
      <alignment horizontal="center" wrapText="1"/>
    </xf>
    <xf numFmtId="0" fontId="36" fillId="0" borderId="0" xfId="0" quotePrefix="1" applyFont="1" applyAlignment="1">
      <alignment horizontal="center" wrapText="1"/>
    </xf>
    <xf numFmtId="0" fontId="53" fillId="0" borderId="0" xfId="3" applyFont="1" applyAlignment="1">
      <alignment horizontal="left" wrapText="1"/>
    </xf>
    <xf numFmtId="0" fontId="45" fillId="0" borderId="0" xfId="0" applyFont="1" applyAlignment="1">
      <alignment horizontal="left" wrapText="1"/>
    </xf>
    <xf numFmtId="0" fontId="36" fillId="0" borderId="0" xfId="0" applyFont="1" applyAlignment="1">
      <alignment horizontal="center"/>
    </xf>
    <xf numFmtId="0" fontId="36" fillId="0" borderId="1" xfId="0" applyFont="1" applyBorder="1" applyAlignment="1">
      <alignment horizontal="center"/>
    </xf>
    <xf numFmtId="0" fontId="48" fillId="0" borderId="2" xfId="0" quotePrefix="1" applyFont="1" applyBorder="1"/>
    <xf numFmtId="0" fontId="61" fillId="0" borderId="0" xfId="0" applyFont="1" applyAlignment="1">
      <alignment horizontal="left" vertical="top" wrapText="1"/>
    </xf>
    <xf numFmtId="9" fontId="45" fillId="0" borderId="0" xfId="7" applyFont="1" applyFill="1" applyBorder="1" applyAlignment="1">
      <alignment horizontal="justify" vertical="top" wrapText="1"/>
    </xf>
    <xf numFmtId="0" fontId="45" fillId="0" borderId="0" xfId="6" applyFont="1" applyAlignment="1">
      <alignment horizontal="justify" vertical="top"/>
    </xf>
    <xf numFmtId="0" fontId="45" fillId="0" borderId="0" xfId="6" applyFont="1" applyAlignment="1">
      <alignment horizontal="left" vertical="top" wrapText="1"/>
    </xf>
    <xf numFmtId="0" fontId="45" fillId="0" borderId="0" xfId="6" applyFont="1" applyAlignment="1">
      <alignment horizontal="left" vertical="top" wrapText="1" indent="2"/>
    </xf>
    <xf numFmtId="0" fontId="45" fillId="0" borderId="0" xfId="6" applyFont="1" applyAlignment="1">
      <alignment horizontal="justify" vertical="top" wrapText="1"/>
    </xf>
    <xf numFmtId="0" fontId="47" fillId="0" borderId="0" xfId="6" applyFont="1" applyAlignment="1">
      <alignment horizontal="justify" vertical="top"/>
    </xf>
    <xf numFmtId="0" fontId="47" fillId="0" borderId="0" xfId="6" applyFont="1" applyAlignment="1">
      <alignment horizontal="justify" vertical="top" wrapText="1"/>
    </xf>
    <xf numFmtId="0" fontId="45" fillId="0" borderId="0" xfId="6" applyFont="1" applyAlignment="1">
      <alignment vertical="top" wrapText="1"/>
    </xf>
    <xf numFmtId="0" fontId="48" fillId="0" borderId="0" xfId="0" applyFont="1" applyAlignment="1">
      <alignment horizontal="left" vertical="top" wrapText="1"/>
    </xf>
    <xf numFmtId="0" fontId="94" fillId="11" borderId="0" xfId="0" applyFont="1" applyFill="1" applyAlignment="1">
      <alignment wrapText="1"/>
    </xf>
    <xf numFmtId="0" fontId="47" fillId="0" borderId="0" xfId="0" applyFont="1" applyAlignment="1">
      <alignment horizontal="left" vertical="top" wrapText="1"/>
    </xf>
    <xf numFmtId="0" fontId="45" fillId="0" borderId="0" xfId="0" applyFont="1" applyAlignment="1">
      <alignment horizontal="left"/>
    </xf>
    <xf numFmtId="0" fontId="53" fillId="0" borderId="0" xfId="3" applyFont="1" applyAlignment="1">
      <alignment horizontal="left" vertical="top" wrapText="1"/>
    </xf>
    <xf numFmtId="0" fontId="45" fillId="0" borderId="0" xfId="6" quotePrefix="1" applyFont="1" applyAlignment="1">
      <alignment horizontal="left" wrapText="1" indent="2"/>
    </xf>
    <xf numFmtId="0" fontId="36" fillId="0" borderId="1" xfId="0" applyFont="1" applyBorder="1" applyAlignment="1">
      <alignment horizontal="center" vertical="top" wrapText="1"/>
    </xf>
    <xf numFmtId="0" fontId="58" fillId="0" borderId="0" xfId="0" applyFont="1" applyAlignment="1">
      <alignment horizontal="left" wrapText="1"/>
    </xf>
    <xf numFmtId="0" fontId="47" fillId="0" borderId="0" xfId="0" applyFont="1" applyAlignment="1">
      <alignment horizontal="left"/>
    </xf>
    <xf numFmtId="0" fontId="48" fillId="0" borderId="0" xfId="0" applyFont="1" applyAlignment="1">
      <alignment horizontal="left" vertical="top"/>
    </xf>
    <xf numFmtId="0" fontId="48" fillId="0" borderId="2" xfId="0" quotePrefix="1" applyFont="1" applyBorder="1" applyAlignment="1">
      <alignment horizontal="left"/>
    </xf>
    <xf numFmtId="0" fontId="45" fillId="0" borderId="0" xfId="0" applyFont="1" applyAlignment="1">
      <alignment horizontal="left" vertical="center" wrapText="1"/>
    </xf>
    <xf numFmtId="0" fontId="48" fillId="0" borderId="0" xfId="0" applyFont="1" applyAlignment="1">
      <alignment horizontal="left" vertical="center" wrapText="1"/>
    </xf>
    <xf numFmtId="0" fontId="53" fillId="0" borderId="0" xfId="0" applyFont="1" applyAlignment="1">
      <alignment horizontal="left" vertical="top" wrapText="1"/>
    </xf>
    <xf numFmtId="0" fontId="53" fillId="0" borderId="0" xfId="3" applyFont="1" applyAlignment="1">
      <alignment horizontal="center" wrapText="1"/>
    </xf>
    <xf numFmtId="0" fontId="45" fillId="5" borderId="0" xfId="0" applyFont="1" applyFill="1" applyAlignment="1">
      <alignment vertical="center" wrapText="1"/>
    </xf>
    <xf numFmtId="0" fontId="45" fillId="5" borderId="0" xfId="0" applyFont="1" applyFill="1" applyAlignment="1">
      <alignment vertical="center"/>
    </xf>
    <xf numFmtId="0" fontId="45" fillId="0" borderId="0" xfId="0" quotePrefix="1" applyFont="1" applyAlignment="1">
      <alignment wrapText="1"/>
    </xf>
    <xf numFmtId="0" fontId="45" fillId="0" borderId="0" xfId="0" quotePrefix="1" applyFont="1"/>
    <xf numFmtId="0" fontId="57" fillId="0" borderId="0" xfId="3" applyFont="1" applyAlignment="1">
      <alignment vertical="top" wrapText="1"/>
    </xf>
    <xf numFmtId="164" fontId="45" fillId="0" borderId="0" xfId="0" applyNumberFormat="1" applyFont="1" applyAlignment="1">
      <alignment horizontal="left"/>
    </xf>
    <xf numFmtId="164" fontId="45" fillId="0" borderId="0" xfId="0" applyNumberFormat="1" applyFont="1"/>
    <xf numFmtId="0" fontId="59" fillId="11" borderId="0" xfId="0" applyFont="1" applyFill="1" applyAlignment="1">
      <alignment vertical="top" wrapText="1"/>
    </xf>
    <xf numFmtId="0" fontId="70" fillId="0" borderId="0" xfId="3" applyFont="1" applyAlignment="1">
      <alignment horizontal="left" vertical="top" wrapText="1"/>
    </xf>
    <xf numFmtId="0" fontId="57" fillId="0" borderId="0" xfId="3" quotePrefix="1" applyFont="1" applyAlignment="1">
      <alignment horizontal="left" vertical="top" wrapText="1"/>
    </xf>
    <xf numFmtId="0" fontId="57" fillId="0" borderId="0" xfId="3" applyFont="1" applyAlignment="1">
      <alignment horizontal="left" vertical="top" wrapText="1"/>
    </xf>
    <xf numFmtId="0" fontId="53" fillId="0" borderId="0" xfId="3" applyFont="1" applyAlignment="1">
      <alignment vertical="top" wrapText="1"/>
    </xf>
    <xf numFmtId="0" fontId="53" fillId="0" borderId="0" xfId="3" applyFont="1" applyAlignment="1">
      <alignment horizontal="left" vertical="top"/>
    </xf>
    <xf numFmtId="0" fontId="45" fillId="0" borderId="0" xfId="0" quotePrefix="1" applyFont="1" applyAlignment="1">
      <alignment horizontal="justify"/>
    </xf>
    <xf numFmtId="0" fontId="45" fillId="0" borderId="0" xfId="0" applyFont="1" applyAlignment="1">
      <alignment horizontal="justify"/>
    </xf>
    <xf numFmtId="0" fontId="96" fillId="0" borderId="0" xfId="3" applyFont="1">
      <alignment horizontal="justify" vertical="top" wrapText="1"/>
    </xf>
    <xf numFmtId="0" fontId="46" fillId="0" borderId="0" xfId="0" applyFont="1" applyAlignment="1">
      <alignment horizontal="left" wrapText="1"/>
    </xf>
    <xf numFmtId="0" fontId="45" fillId="5" borderId="0" xfId="0" applyFont="1" applyFill="1" applyAlignment="1">
      <alignment horizontal="justify" vertical="top" wrapText="1"/>
    </xf>
    <xf numFmtId="0" fontId="47" fillId="0" borderId="0" xfId="0" quotePrefix="1" applyFont="1" applyAlignment="1">
      <alignment horizontal="left" vertical="top" wrapText="1"/>
    </xf>
    <xf numFmtId="0" fontId="16" fillId="0" borderId="0" xfId="0" applyFont="1" applyAlignment="1">
      <alignment horizontal="left" vertical="top" wrapText="1"/>
    </xf>
    <xf numFmtId="0" fontId="45" fillId="0" borderId="0" xfId="0" quotePrefix="1" applyFont="1" applyAlignment="1">
      <alignment horizontal="left" vertical="top" wrapText="1"/>
    </xf>
    <xf numFmtId="0" fontId="45" fillId="5" borderId="0" xfId="0" quotePrefix="1" applyFont="1" applyFill="1" applyAlignment="1">
      <alignment horizontal="left" vertical="top" wrapText="1"/>
    </xf>
    <xf numFmtId="0" fontId="45" fillId="0" borderId="0" xfId="0" applyFont="1" applyAlignment="1">
      <alignment vertical="top"/>
    </xf>
    <xf numFmtId="0" fontId="45" fillId="5" borderId="0" xfId="0" applyFont="1" applyFill="1" applyAlignment="1">
      <alignment horizontal="center" vertical="top" wrapText="1"/>
    </xf>
    <xf numFmtId="0" fontId="45" fillId="5" borderId="0" xfId="0" applyFont="1" applyFill="1" applyAlignment="1">
      <alignment horizontal="justify" vertical="center" wrapText="1"/>
    </xf>
    <xf numFmtId="0" fontId="48" fillId="5" borderId="0" xfId="0" applyFont="1" applyFill="1" applyAlignment="1">
      <alignment horizontal="left" vertical="top" wrapText="1"/>
    </xf>
    <xf numFmtId="0" fontId="45" fillId="5" borderId="0" xfId="0" applyFont="1" applyFill="1" applyAlignment="1">
      <alignment vertical="top" wrapText="1"/>
    </xf>
    <xf numFmtId="0" fontId="74" fillId="8" borderId="0" xfId="0" applyFont="1" applyFill="1" applyAlignment="1">
      <alignment horizontal="left" vertical="top" wrapText="1"/>
    </xf>
    <xf numFmtId="0" fontId="71" fillId="8" borderId="0" xfId="0" applyFont="1" applyFill="1" applyAlignment="1">
      <alignment horizontal="left" vertical="top" wrapText="1"/>
    </xf>
    <xf numFmtId="0" fontId="48" fillId="8" borderId="0" xfId="0" applyFont="1" applyFill="1" applyAlignment="1">
      <alignment horizontal="left" vertical="top" wrapText="1"/>
    </xf>
    <xf numFmtId="0" fontId="45" fillId="8" borderId="0" xfId="0" applyFont="1" applyFill="1" applyAlignment="1">
      <alignment wrapText="1"/>
    </xf>
    <xf numFmtId="0" fontId="14" fillId="0" borderId="15" xfId="4" applyBorder="1" applyAlignment="1" applyProtection="1">
      <alignment horizontal="center" vertical="center"/>
    </xf>
    <xf numFmtId="0" fontId="14" fillId="0" borderId="17" xfId="4" applyBorder="1" applyAlignment="1" applyProtection="1">
      <alignment horizontal="center" vertical="center"/>
    </xf>
    <xf numFmtId="0" fontId="14" fillId="0" borderId="16" xfId="4" applyBorder="1" applyAlignment="1" applyProtection="1">
      <alignment horizontal="center" vertical="center"/>
    </xf>
    <xf numFmtId="0" fontId="14" fillId="0" borderId="3" xfId="4" applyBorder="1" applyAlignment="1" applyProtection="1">
      <alignment horizontal="center" vertical="center"/>
    </xf>
    <xf numFmtId="0" fontId="14" fillId="0" borderId="6" xfId="4" applyBorder="1" applyAlignment="1" applyProtection="1">
      <alignment horizontal="center" vertical="center"/>
    </xf>
    <xf numFmtId="0" fontId="14" fillId="0" borderId="8" xfId="4" applyBorder="1" applyAlignment="1" applyProtection="1">
      <alignment horizontal="center" vertical="center"/>
    </xf>
    <xf numFmtId="0" fontId="14" fillId="8" borderId="15" xfId="4" applyFill="1" applyBorder="1" applyAlignment="1" applyProtection="1">
      <alignment horizontal="center" vertical="center"/>
    </xf>
    <xf numFmtId="0" fontId="14" fillId="8" borderId="16" xfId="4" applyFill="1" applyBorder="1" applyAlignment="1" applyProtection="1">
      <alignment horizontal="center" vertical="center"/>
    </xf>
    <xf numFmtId="0" fontId="14" fillId="8" borderId="17" xfId="4" applyFill="1" applyBorder="1" applyAlignment="1" applyProtection="1">
      <alignment horizontal="center" vertical="center"/>
    </xf>
    <xf numFmtId="0" fontId="10" fillId="0" borderId="3" xfId="0" applyFont="1" applyBorder="1" applyAlignment="1">
      <alignment horizontal="left" vertical="center" wrapText="1"/>
    </xf>
    <xf numFmtId="0" fontId="10" fillId="0" borderId="8" xfId="0" applyFont="1" applyBorder="1" applyAlignment="1">
      <alignment horizontal="left" vertical="center" wrapText="1"/>
    </xf>
    <xf numFmtId="0" fontId="10" fillId="8" borderId="3" xfId="0" applyFont="1" applyFill="1" applyBorder="1" applyAlignment="1">
      <alignment horizontal="left" vertical="center" wrapText="1"/>
    </xf>
    <xf numFmtId="0" fontId="10" fillId="8" borderId="6" xfId="0" applyFont="1" applyFill="1" applyBorder="1" applyAlignment="1">
      <alignment horizontal="left" vertical="center" wrapText="1"/>
    </xf>
    <xf numFmtId="0" fontId="10" fillId="8" borderId="8" xfId="0" applyFont="1" applyFill="1" applyBorder="1" applyAlignment="1">
      <alignment horizontal="left" vertical="center" wrapText="1"/>
    </xf>
    <xf numFmtId="0" fontId="10" fillId="8" borderId="3" xfId="0" applyFont="1" applyFill="1" applyBorder="1" applyAlignment="1">
      <alignment horizontal="left" vertical="center"/>
    </xf>
    <xf numFmtId="0" fontId="10" fillId="8" borderId="6" xfId="0" applyFont="1" applyFill="1" applyBorder="1" applyAlignment="1">
      <alignment horizontal="left" vertical="center"/>
    </xf>
    <xf numFmtId="0" fontId="10" fillId="8" borderId="8" xfId="0" applyFont="1" applyFill="1" applyBorder="1" applyAlignment="1">
      <alignment horizontal="left" vertical="center"/>
    </xf>
    <xf numFmtId="0" fontId="10" fillId="0" borderId="6" xfId="0" applyFont="1" applyBorder="1" applyAlignment="1">
      <alignment horizontal="left" vertical="center" wrapText="1"/>
    </xf>
    <xf numFmtId="0" fontId="10" fillId="0" borderId="15" xfId="0" applyFont="1" applyBorder="1" applyAlignment="1">
      <alignment horizontal="left" vertical="center" wrapText="1"/>
    </xf>
    <xf numFmtId="0" fontId="10" fillId="0" borderId="16" xfId="0" applyFont="1" applyBorder="1" applyAlignment="1">
      <alignment horizontal="left" vertical="center" wrapText="1"/>
    </xf>
    <xf numFmtId="0" fontId="10" fillId="0" borderId="17" xfId="0" applyFont="1" applyBorder="1" applyAlignment="1">
      <alignment horizontal="left" vertical="center" wrapText="1"/>
    </xf>
    <xf numFmtId="0" fontId="10" fillId="0" borderId="15" xfId="0" applyFont="1" applyBorder="1" applyAlignment="1">
      <alignment horizontal="left" vertical="center"/>
    </xf>
    <xf numFmtId="0" fontId="10" fillId="0" borderId="16" xfId="0" applyFont="1" applyBorder="1" applyAlignment="1">
      <alignment horizontal="left" vertical="center"/>
    </xf>
    <xf numFmtId="0" fontId="10" fillId="0" borderId="17" xfId="0" applyFont="1" applyBorder="1" applyAlignment="1">
      <alignment horizontal="left" vertical="center"/>
    </xf>
    <xf numFmtId="0" fontId="10" fillId="5" borderId="15" xfId="0" applyFont="1" applyFill="1" applyBorder="1" applyAlignment="1">
      <alignment horizontal="left" vertical="center" wrapText="1"/>
    </xf>
    <xf numFmtId="0" fontId="10" fillId="5" borderId="16" xfId="0" applyFont="1" applyFill="1" applyBorder="1" applyAlignment="1">
      <alignment horizontal="left" vertical="center" wrapText="1"/>
    </xf>
    <xf numFmtId="0" fontId="10" fillId="5" borderId="17" xfId="0" applyFont="1" applyFill="1" applyBorder="1" applyAlignment="1">
      <alignment horizontal="left" vertical="center" wrapText="1"/>
    </xf>
    <xf numFmtId="0" fontId="33" fillId="0" borderId="15" xfId="0" applyFont="1" applyBorder="1" applyAlignment="1">
      <alignment horizontal="left" vertical="center" wrapText="1"/>
    </xf>
    <xf numFmtId="0" fontId="33" fillId="0" borderId="16" xfId="0" applyFont="1" applyBorder="1" applyAlignment="1">
      <alignment horizontal="left" vertical="center" wrapText="1"/>
    </xf>
    <xf numFmtId="0" fontId="33" fillId="0" borderId="17" xfId="0" applyFont="1" applyBorder="1" applyAlignment="1">
      <alignment horizontal="left" vertical="center" wrapText="1"/>
    </xf>
    <xf numFmtId="0" fontId="38" fillId="0" borderId="15" xfId="0" applyFont="1" applyBorder="1" applyAlignment="1">
      <alignment horizontal="left" vertical="center" wrapText="1"/>
    </xf>
    <xf numFmtId="0" fontId="38" fillId="0" borderId="16" xfId="0" applyFont="1" applyBorder="1" applyAlignment="1">
      <alignment horizontal="left" vertical="center" wrapText="1"/>
    </xf>
    <xf numFmtId="0" fontId="38" fillId="0" borderId="17" xfId="0" applyFont="1" applyBorder="1" applyAlignment="1">
      <alignment horizontal="left" vertical="center" wrapText="1"/>
    </xf>
    <xf numFmtId="0" fontId="10" fillId="0" borderId="5" xfId="0" applyFont="1" applyBorder="1" applyAlignment="1">
      <alignment horizontal="left" vertical="center" wrapText="1"/>
    </xf>
    <xf numFmtId="0" fontId="10" fillId="0" borderId="7" xfId="0" applyFont="1" applyBorder="1" applyAlignment="1">
      <alignment horizontal="left" vertical="center" wrapText="1"/>
    </xf>
    <xf numFmtId="0" fontId="33" fillId="0" borderId="15" xfId="0" applyFont="1" applyBorder="1" applyAlignment="1">
      <alignment horizontal="left" vertical="center"/>
    </xf>
    <xf numFmtId="0" fontId="33" fillId="0" borderId="16" xfId="0" applyFont="1" applyBorder="1" applyAlignment="1">
      <alignment horizontal="left" vertical="center"/>
    </xf>
    <xf numFmtId="0" fontId="33" fillId="0" borderId="17" xfId="0" applyFont="1" applyBorder="1" applyAlignment="1">
      <alignment horizontal="left" vertical="center"/>
    </xf>
    <xf numFmtId="0" fontId="10" fillId="0" borderId="15" xfId="0" applyFont="1" applyBorder="1" applyAlignment="1">
      <alignment horizontal="center" wrapText="1"/>
    </xf>
    <xf numFmtId="0" fontId="10" fillId="0" borderId="17" xfId="0" applyFont="1" applyBorder="1" applyAlignment="1">
      <alignment horizontal="center" wrapText="1"/>
    </xf>
    <xf numFmtId="0" fontId="10" fillId="5" borderId="15" xfId="0" applyFont="1" applyFill="1" applyBorder="1" applyAlignment="1">
      <alignment horizontal="left" vertical="top" wrapText="1"/>
    </xf>
    <xf numFmtId="0" fontId="10" fillId="5" borderId="17" xfId="0" applyFont="1" applyFill="1" applyBorder="1" applyAlignment="1">
      <alignment horizontal="left" vertical="top" wrapText="1"/>
    </xf>
    <xf numFmtId="0" fontId="0" fillId="0" borderId="15" xfId="0" applyBorder="1"/>
    <xf numFmtId="0" fontId="0" fillId="0" borderId="17" xfId="0" applyBorder="1"/>
    <xf numFmtId="0" fontId="0" fillId="0" borderId="16" xfId="0" applyBorder="1"/>
    <xf numFmtId="0" fontId="99" fillId="0" borderId="15" xfId="0" applyFont="1" applyBorder="1"/>
    <xf numFmtId="0" fontId="99" fillId="0" borderId="17" xfId="0" applyFont="1" applyBorder="1"/>
    <xf numFmtId="0" fontId="14" fillId="5" borderId="15" xfId="4" applyFill="1" applyBorder="1" applyAlignment="1" applyProtection="1">
      <alignment horizontal="left" vertical="center" wrapText="1"/>
    </xf>
    <xf numFmtId="0" fontId="14" fillId="5" borderId="16" xfId="4" applyFill="1" applyBorder="1" applyAlignment="1" applyProtection="1">
      <alignment horizontal="left" vertical="center" wrapText="1"/>
    </xf>
    <xf numFmtId="0" fontId="14" fillId="5" borderId="17" xfId="4" applyFill="1" applyBorder="1" applyAlignment="1" applyProtection="1">
      <alignment horizontal="left" vertical="center" wrapText="1"/>
    </xf>
    <xf numFmtId="0" fontId="14" fillId="0" borderId="15" xfId="4" applyBorder="1" applyAlignment="1" applyProtection="1">
      <alignment wrapText="1"/>
    </xf>
    <xf numFmtId="0" fontId="0" fillId="0" borderId="16" xfId="0" applyBorder="1" applyAlignment="1">
      <alignment wrapText="1"/>
    </xf>
    <xf numFmtId="0" fontId="0" fillId="0" borderId="17" xfId="0" applyBorder="1" applyAlignment="1">
      <alignment wrapText="1"/>
    </xf>
    <xf numFmtId="0" fontId="29" fillId="0" borderId="15" xfId="0" applyFont="1" applyBorder="1"/>
    <xf numFmtId="0" fontId="29" fillId="0" borderId="16" xfId="0" applyFont="1" applyBorder="1"/>
    <xf numFmtId="0" fontId="29" fillId="0" borderId="17" xfId="0" applyFont="1" applyBorder="1"/>
    <xf numFmtId="0" fontId="14" fillId="0" borderId="16" xfId="4" applyBorder="1" applyAlignment="1" applyProtection="1">
      <alignment wrapText="1"/>
    </xf>
    <xf numFmtId="0" fontId="14" fillId="0" borderId="17" xfId="4" applyBorder="1" applyAlignment="1" applyProtection="1">
      <alignment wrapText="1"/>
    </xf>
    <xf numFmtId="0" fontId="14" fillId="0" borderId="15" xfId="4" applyFill="1" applyBorder="1" applyAlignment="1" applyProtection="1">
      <alignment wrapText="1"/>
    </xf>
    <xf numFmtId="0" fontId="14" fillId="0" borderId="17" xfId="4" applyFill="1" applyBorder="1" applyAlignment="1" applyProtection="1">
      <alignment wrapText="1"/>
    </xf>
    <xf numFmtId="0" fontId="10" fillId="0" borderId="15" xfId="0" applyFont="1" applyBorder="1" applyAlignment="1">
      <alignment wrapText="1"/>
    </xf>
    <xf numFmtId="0" fontId="10" fillId="0" borderId="17" xfId="0" applyFont="1" applyBorder="1" applyAlignment="1">
      <alignment wrapText="1"/>
    </xf>
    <xf numFmtId="0" fontId="15" fillId="0" borderId="0" xfId="0" applyFont="1" applyAlignment="1">
      <alignment horizontal="left" vertical="top" wrapText="1"/>
    </xf>
    <xf numFmtId="0" fontId="99" fillId="0" borderId="21" xfId="0" applyFont="1" applyBorder="1"/>
    <xf numFmtId="0" fontId="0" fillId="0" borderId="0" xfId="0" applyBorder="1"/>
    <xf numFmtId="0" fontId="14" fillId="5" borderId="15" xfId="4" applyFill="1" applyBorder="1" applyAlignment="1" applyProtection="1">
      <alignment wrapText="1"/>
    </xf>
    <xf numFmtId="0" fontId="0" fillId="5" borderId="16" xfId="0" applyFill="1" applyBorder="1" applyAlignment="1">
      <alignment wrapText="1"/>
    </xf>
    <xf numFmtId="0" fontId="0" fillId="5" borderId="17" xfId="0" applyFill="1" applyBorder="1" applyAlignment="1">
      <alignment wrapText="1"/>
    </xf>
    <xf numFmtId="0" fontId="14" fillId="5" borderId="16" xfId="4" applyFill="1" applyBorder="1" applyAlignment="1" applyProtection="1">
      <alignment wrapText="1"/>
    </xf>
    <xf numFmtId="0" fontId="14" fillId="5" borderId="17" xfId="4" applyFill="1" applyBorder="1" applyAlignment="1" applyProtection="1">
      <alignment wrapText="1"/>
    </xf>
    <xf numFmtId="0" fontId="10" fillId="0" borderId="16" xfId="0" applyFont="1" applyFill="1" applyBorder="1" applyAlignment="1">
      <alignment wrapText="1"/>
    </xf>
    <xf numFmtId="0" fontId="101" fillId="0" borderId="0" xfId="4" applyFont="1" applyFill="1" applyAlignment="1" applyProtection="1">
      <alignment horizontal="center" vertical="top" wrapText="1"/>
    </xf>
  </cellXfs>
  <cellStyles count="12">
    <cellStyle name="Comma" xfId="1" builtinId="3"/>
    <cellStyle name="Comma 2" xfId="8" xr:uid="{24629189-113B-474B-AF8F-16684D635307}"/>
    <cellStyle name="Hyperlink" xfId="4" builtinId="8"/>
    <cellStyle name="Hyperlink 2" xfId="10" xr:uid="{7B3369A0-C089-475F-8B80-2DC3DD27195F}"/>
    <cellStyle name="Justified Formatting" xfId="3" xr:uid="{00000000-0005-0000-0000-000002000000}"/>
    <cellStyle name="Normal" xfId="0" builtinId="0"/>
    <cellStyle name="Normal 2" xfId="6" xr:uid="{6AC88FCD-086A-4D6B-AAEE-AC5683B8879C}"/>
    <cellStyle name="Normal 3" xfId="9" xr:uid="{DBB0BD06-B1F7-4851-A717-F7346CFC3584}"/>
    <cellStyle name="Normal_2011 Model Accounts sample Super note" xfId="5" xr:uid="{00000000-0005-0000-0000-000004000000}"/>
    <cellStyle name="Normal_Book1" xfId="2" xr:uid="{00000000-0005-0000-0000-000005000000}"/>
    <cellStyle name="Percent" xfId="11" builtinId="5"/>
    <cellStyle name="Percent 2" xfId="7" xr:uid="{18450713-8268-4D6C-AF6E-597B5DD81F5F}"/>
  </cellStyles>
  <dxfs count="0"/>
  <tableStyles count="1" defaultTableStyle="TableStyleMedium2" defaultPivotStyle="PivotStyleLight16">
    <tableStyle name="Invisible" pivot="0" table="0" count="0" xr9:uid="{F9FEA64B-6A0B-4CEA-BCAB-46E1678BFC5A}"/>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 Id="rId35"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hyperlink" Target="#'Merge Details_Printing instr'!A37:E47"/></Relationships>
</file>

<file path=xl/drawings/_rels/drawing3.xml.rels><?xml version="1.0" encoding="UTF-8" standalone="yes"?>
<Relationships xmlns="http://schemas.openxmlformats.org/package/2006/relationships"><Relationship Id="rId1" Type="http://schemas.openxmlformats.org/officeDocument/2006/relationships/hyperlink" Target="#'Merge Details_Printing instr'!A37:E47"/></Relationships>
</file>

<file path=xl/drawings/_rels/drawing4.xml.rels><?xml version="1.0" encoding="UTF-8" standalone="yes"?>
<Relationships xmlns="http://schemas.openxmlformats.org/package/2006/relationships"><Relationship Id="rId1" Type="http://schemas.openxmlformats.org/officeDocument/2006/relationships/hyperlink" Target="#'Merge Details_Printing instr'!A37:E47"/></Relationships>
</file>

<file path=xl/drawings/_rels/drawing5.xml.rels><?xml version="1.0" encoding="UTF-8" standalone="yes"?>
<Relationships xmlns="http://schemas.openxmlformats.org/package/2006/relationships"><Relationship Id="rId1" Type="http://schemas.openxmlformats.org/officeDocument/2006/relationships/hyperlink" Target="#'Merge Details_Printing instr'!A37:E47"/></Relationships>
</file>

<file path=xl/drawings/_rels/drawing6.xml.rels><?xml version="1.0" encoding="UTF-8" standalone="yes"?>
<Relationships xmlns="http://schemas.openxmlformats.org/package/2006/relationships"><Relationship Id="rId1" Type="http://schemas.openxmlformats.org/officeDocument/2006/relationships/hyperlink" Target="#'Merge Details_Printing instr'!A37:E47"/></Relationships>
</file>

<file path=xl/drawings/_rels/drawing7.xml.rels><?xml version="1.0" encoding="UTF-8" standalone="yes"?>
<Relationships xmlns="http://schemas.openxmlformats.org/package/2006/relationships"><Relationship Id="rId1" Type="http://schemas.openxmlformats.org/officeDocument/2006/relationships/hyperlink" Target="#'Merge Details_Printing instr'!A37:E47"/></Relationships>
</file>

<file path=xl/drawings/_rels/drawing8.xml.rels><?xml version="1.0" encoding="UTF-8" standalone="yes"?>
<Relationships xmlns="http://schemas.openxmlformats.org/package/2006/relationships"><Relationship Id="rId1" Type="http://schemas.openxmlformats.org/officeDocument/2006/relationships/hyperlink" Target="#'Merge Details_Printing instr'!A37:E47"/></Relationships>
</file>

<file path=xl/drawings/_rels/drawing9.xml.rels><?xml version="1.0" encoding="UTF-8" standalone="yes"?>
<Relationships xmlns="http://schemas.openxmlformats.org/package/2006/relationships"><Relationship Id="rId1" Type="http://schemas.openxmlformats.org/officeDocument/2006/relationships/hyperlink" Target="#'Merge Details_Printing instr'!A37:E47"/></Relationships>
</file>

<file path=xl/drawings/drawing1.xml><?xml version="1.0" encoding="utf-8"?>
<xdr:wsDr xmlns:xdr="http://schemas.openxmlformats.org/drawingml/2006/spreadsheetDrawing" xmlns:a="http://schemas.openxmlformats.org/drawingml/2006/main">
  <xdr:twoCellAnchor editAs="oneCell">
    <xdr:from>
      <xdr:col>0</xdr:col>
      <xdr:colOff>9525</xdr:colOff>
      <xdr:row>0</xdr:row>
      <xdr:rowOff>9524</xdr:rowOff>
    </xdr:from>
    <xdr:to>
      <xdr:col>3</xdr:col>
      <xdr:colOff>6700</xdr:colOff>
      <xdr:row>57</xdr:row>
      <xdr:rowOff>0</xdr:rowOff>
    </xdr:to>
    <xdr:pic>
      <xdr:nvPicPr>
        <xdr:cNvPr id="4" name="Picture 3" descr="Background pattern&#10;&#10;Description automatically generated">
          <a:extLst>
            <a:ext uri="{FF2B5EF4-FFF2-40B4-BE49-F238E27FC236}">
              <a16:creationId xmlns:a16="http://schemas.microsoft.com/office/drawing/2014/main" id="{56C31536-831A-F927-4195-1DAE984C169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 y="9524"/>
          <a:ext cx="7906100" cy="11169651"/>
        </a:xfrm>
        <a:prstGeom prst="rect">
          <a:avLst/>
        </a:prstGeom>
        <a:extLst>
          <a:ext uri="{FAA26D3D-D897-4be2-8F04-BA451C77F1D7}">
            <ma14:placeholderFlag xmlns:wpc="http://schemas.microsoft.com/office/word/2010/wordprocessingCanvas" xmlns:cx="http://schemas.microsoft.com/office/drawing/2014/chartex" xmlns:cx1="http://schemas.microsoft.com/office/drawing/2015/9/8/chartex" xmlns:cx2="http://schemas.microsoft.com/office/drawing/2015/10/21/chartex" xmlns:cx3="http://schemas.microsoft.com/office/drawing/2016/5/9/chartex" xmlns:cx4="http://schemas.microsoft.com/office/drawing/2016/5/10/chartex" xmlns:cx5="http://schemas.microsoft.com/office/drawing/2016/5/11/chartex" xmlns:cx6="http://schemas.microsoft.com/office/drawing/2016/5/12/chartex" xmlns:cx7="http://schemas.microsoft.com/office/drawing/2016/5/13/chartex" xmlns:cx8="http://schemas.microsoft.com/office/drawing/2016/5/14/chartex" xmlns:mc="http://schemas.openxmlformats.org/markup-compatibility/2006" xmlns:aink="http://schemas.microsoft.com/office/drawing/2016/ink" xmlns:am3d="http://schemas.microsoft.com/office/drawing/2017/model3d" xmlns:oel="http://schemas.microsoft.com/office/2019/extlst" xmlns:r="http://schemas.openxmlformats.org/officeDocument/2006/relationships" xmlns:m="http://schemas.openxmlformats.org/officeDocument/2006/math" xmlns:wp14="http://schemas.microsoft.com/office/word/2010/wordprocessingDrawing" xmlns:wp="http://schemas.openxmlformats.org/drawingml/2006/wordprocessingDrawing" xmlns:w14="http://schemas.microsoft.com/office/word/2010/wordml" xmlns:w15="http://schemas.microsoft.com/office/word/2012/wordml" xmlns:w16cex="http://schemas.microsoft.com/office/word/2018/wordml/cex" xmlns:w16cid="http://schemas.microsoft.com/office/word/2016/wordml/cid" xmlns:w16="http://schemas.microsoft.com/office/word/2018/wordml" xmlns:w16sdtdh="http://schemas.microsoft.com/office/word/2020/wordml/sdtdatahash" xmlns:w16se="http://schemas.microsoft.com/office/word/2015/wordml/symex" xmlns:wpg="http://schemas.microsoft.com/office/word/2010/wordprocessingGroup" xmlns:wpi="http://schemas.microsoft.com/office/word/2010/wordprocessingInk" xmlns:wne="http://schemas.microsoft.com/office/word/2006/wordml" xmlns:wps="http://schemas.microsoft.com/office/word/2010/wordprocessingShape" xmlns:pic="http://schemas.openxmlformats.org/drawingml/2006/picture" xmlns="" xmlns:mo="http://schemas.microsoft.com/office/mac/office/2008/main" xmlns:mv="urn:schemas-microsoft-com:mac:vml" xmlns:o="urn:schemas-microsoft-com:office:office" xmlns:v="urn:schemas-microsoft-com:vml" xmlns:w10="urn:schemas-microsoft-com:office:word" xmlns:w="http://schemas.openxmlformats.org/wordprocessingml/2006/main" xmlns:ma14="http://schemas.microsoft.com/office/mac/drawingml/2011/main" xmlns:a14="http://schemas.microsoft.com/office/drawing/2010/main" xmlns:lc="http://schemas.openxmlformats.org/drawingml/2006/lockedCanvas"/>
          </a:ext>
        </a:extLst>
      </xdr:spPr>
    </xdr:pic>
    <xdr:clientData/>
  </xdr:twoCellAnchor>
  <xdr:twoCellAnchor>
    <xdr:from>
      <xdr:col>0</xdr:col>
      <xdr:colOff>563449</xdr:colOff>
      <xdr:row>8</xdr:row>
      <xdr:rowOff>143556</xdr:rowOff>
    </xdr:from>
    <xdr:to>
      <xdr:col>1</xdr:col>
      <xdr:colOff>4669631</xdr:colOff>
      <xdr:row>50</xdr:row>
      <xdr:rowOff>0</xdr:rowOff>
    </xdr:to>
    <xdr:sp macro="" textlink="">
      <xdr:nvSpPr>
        <xdr:cNvPr id="3" name="TextBox 2">
          <a:extLst>
            <a:ext uri="{FF2B5EF4-FFF2-40B4-BE49-F238E27FC236}">
              <a16:creationId xmlns:a16="http://schemas.microsoft.com/office/drawing/2014/main" id="{2903E10E-63AE-4D8E-A020-2EF0CC25D249}"/>
            </a:ext>
          </a:extLst>
        </xdr:cNvPr>
        <xdr:cNvSpPr txBox="1"/>
      </xdr:nvSpPr>
      <xdr:spPr>
        <a:xfrm>
          <a:off x="563449" y="1686606"/>
          <a:ext cx="4715782" cy="8019369"/>
        </a:xfrm>
        <a:prstGeom prst="rect">
          <a:avLst/>
        </a:prstGeom>
        <a:noFill/>
        <a:ln>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2400">
              <a:solidFill>
                <a:schemeClr val="bg1"/>
              </a:solidFill>
              <a:effectLst/>
              <a:latin typeface="Arial" panose="020B0604020202020204" pitchFamily="34" charset="0"/>
              <a:ea typeface="+mn-ea"/>
              <a:cs typeface="Arial" panose="020B0604020202020204" pitchFamily="34" charset="0"/>
            </a:rPr>
            <a:t>Local Government Model</a:t>
          </a:r>
        </a:p>
        <a:p>
          <a:r>
            <a:rPr lang="en-GB" sz="2400">
              <a:solidFill>
                <a:schemeClr val="bg1"/>
              </a:solidFill>
              <a:effectLst/>
              <a:latin typeface="Arial" panose="020B0604020202020204" pitchFamily="34" charset="0"/>
              <a:ea typeface="+mn-ea"/>
              <a:cs typeface="Arial" panose="020B0604020202020204" pitchFamily="34" charset="0"/>
            </a:rPr>
            <a:t>Financial Report</a:t>
          </a:r>
        </a:p>
        <a:p>
          <a:endParaRPr lang="en-AU" sz="1200" cap="all">
            <a:solidFill>
              <a:schemeClr val="bg1"/>
            </a:solidFill>
            <a:effectLst/>
            <a:latin typeface="Arial" panose="020B0604020202020204" pitchFamily="34" charset="0"/>
            <a:ea typeface="+mn-ea"/>
            <a:cs typeface="Arial" panose="020B0604020202020204" pitchFamily="34" charset="0"/>
          </a:endParaRPr>
        </a:p>
        <a:p>
          <a:endParaRPr lang="en-AU" sz="1200" cap="all">
            <a:solidFill>
              <a:schemeClr val="bg1"/>
            </a:solidFill>
            <a:effectLst/>
            <a:latin typeface="Arial" panose="020B0604020202020204" pitchFamily="34" charset="0"/>
            <a:ea typeface="+mn-ea"/>
            <a:cs typeface="Arial" panose="020B0604020202020204" pitchFamily="34" charset="0"/>
          </a:endParaRPr>
        </a:p>
        <a:p>
          <a:r>
            <a:rPr lang="en-AU" sz="1600" cap="all">
              <a:solidFill>
                <a:schemeClr val="bg1"/>
              </a:solidFill>
              <a:effectLst/>
              <a:latin typeface="Arial" panose="020B0604020202020204" pitchFamily="34" charset="0"/>
              <a:ea typeface="+mn-ea"/>
              <a:cs typeface="Arial" panose="020B0604020202020204" pitchFamily="34" charset="0"/>
            </a:rPr>
            <a:t>2024-25</a:t>
          </a:r>
        </a:p>
        <a:p>
          <a:endParaRPr lang="en-AU" sz="1600" cap="all">
            <a:solidFill>
              <a:schemeClr val="bg1"/>
            </a:solidFill>
            <a:effectLst/>
            <a:latin typeface="Arial" panose="020B0604020202020204" pitchFamily="34" charset="0"/>
            <a:ea typeface="+mn-ea"/>
            <a:cs typeface="Arial" panose="020B0604020202020204" pitchFamily="34" charset="0"/>
          </a:endParaRPr>
        </a:p>
        <a:p>
          <a:endParaRPr lang="en-AU" sz="1600" cap="all">
            <a:solidFill>
              <a:schemeClr val="bg1"/>
            </a:solidFill>
            <a:effectLst/>
            <a:latin typeface="Arial" panose="020B0604020202020204" pitchFamily="34" charset="0"/>
            <a:ea typeface="+mn-ea"/>
            <a:cs typeface="Arial" panose="020B0604020202020204" pitchFamily="34" charset="0"/>
          </a:endParaRPr>
        </a:p>
        <a:p>
          <a:endParaRPr lang="en-AU" sz="1600" cap="all">
            <a:solidFill>
              <a:schemeClr val="bg1"/>
            </a:solidFill>
            <a:effectLst/>
            <a:latin typeface="Arial" panose="020B0604020202020204" pitchFamily="34" charset="0"/>
            <a:ea typeface="+mn-ea"/>
            <a:cs typeface="Arial" panose="020B0604020202020204" pitchFamily="34" charset="0"/>
          </a:endParaRPr>
        </a:p>
        <a:p>
          <a:endParaRPr lang="en-AU" sz="1600" cap="all">
            <a:solidFill>
              <a:schemeClr val="bg1"/>
            </a:solidFill>
            <a:effectLst/>
            <a:latin typeface="Arial" panose="020B0604020202020204" pitchFamily="34" charset="0"/>
            <a:ea typeface="+mn-ea"/>
            <a:cs typeface="Arial" panose="020B0604020202020204" pitchFamily="34" charset="0"/>
          </a:endParaRPr>
        </a:p>
        <a:p>
          <a:endParaRPr lang="en-AU" sz="1600" cap="all">
            <a:solidFill>
              <a:schemeClr val="bg1"/>
            </a:solidFill>
            <a:effectLst/>
            <a:latin typeface="Arial" panose="020B0604020202020204" pitchFamily="34" charset="0"/>
            <a:ea typeface="+mn-ea"/>
            <a:cs typeface="Arial" panose="020B0604020202020204" pitchFamily="34" charset="0"/>
          </a:endParaRPr>
        </a:p>
        <a:p>
          <a:endParaRPr lang="en-AU" sz="1600" cap="all">
            <a:solidFill>
              <a:schemeClr val="bg1"/>
            </a:solidFill>
            <a:effectLst/>
            <a:latin typeface="Arial" panose="020B0604020202020204" pitchFamily="34" charset="0"/>
            <a:ea typeface="+mn-ea"/>
            <a:cs typeface="Arial" panose="020B0604020202020204" pitchFamily="34" charset="0"/>
          </a:endParaRPr>
        </a:p>
        <a:p>
          <a:endParaRPr lang="en-AU" sz="1600" cap="all">
            <a:solidFill>
              <a:schemeClr val="bg1"/>
            </a:solidFill>
            <a:effectLst/>
            <a:latin typeface="Arial" panose="020B0604020202020204" pitchFamily="34" charset="0"/>
            <a:ea typeface="+mn-ea"/>
            <a:cs typeface="Arial" panose="020B0604020202020204" pitchFamily="34" charset="0"/>
          </a:endParaRPr>
        </a:p>
        <a:p>
          <a:endParaRPr lang="en-AU" sz="1600" cap="all">
            <a:solidFill>
              <a:schemeClr val="bg1"/>
            </a:solidFill>
            <a:effectLst/>
            <a:latin typeface="Arial" panose="020B0604020202020204" pitchFamily="34" charset="0"/>
            <a:ea typeface="+mn-ea"/>
            <a:cs typeface="Arial" panose="020B0604020202020204" pitchFamily="34" charset="0"/>
          </a:endParaRPr>
        </a:p>
        <a:p>
          <a:endParaRPr lang="en-AU" sz="1600" cap="all">
            <a:solidFill>
              <a:schemeClr val="bg1"/>
            </a:solidFill>
            <a:effectLst/>
            <a:latin typeface="Arial" panose="020B0604020202020204" pitchFamily="34" charset="0"/>
            <a:ea typeface="+mn-ea"/>
            <a:cs typeface="Arial" panose="020B0604020202020204" pitchFamily="34" charset="0"/>
          </a:endParaRPr>
        </a:p>
        <a:p>
          <a:endParaRPr lang="en-AU" sz="1600" cap="all">
            <a:solidFill>
              <a:schemeClr val="bg1"/>
            </a:solidFill>
            <a:effectLst/>
            <a:latin typeface="Arial" panose="020B0604020202020204" pitchFamily="34" charset="0"/>
            <a:ea typeface="+mn-ea"/>
            <a:cs typeface="Arial" panose="020B0604020202020204" pitchFamily="34" charset="0"/>
          </a:endParaRPr>
        </a:p>
        <a:p>
          <a:endParaRPr lang="en-AU" sz="1600" cap="all">
            <a:solidFill>
              <a:schemeClr val="bg1"/>
            </a:solidFill>
            <a:effectLst/>
            <a:latin typeface="Arial" panose="020B0604020202020204" pitchFamily="34" charset="0"/>
            <a:ea typeface="+mn-ea"/>
            <a:cs typeface="Arial" panose="020B0604020202020204" pitchFamily="34" charset="0"/>
          </a:endParaRPr>
        </a:p>
        <a:p>
          <a:endParaRPr lang="en-AU" sz="1600" cap="all">
            <a:solidFill>
              <a:schemeClr val="bg1"/>
            </a:solidFill>
            <a:effectLst/>
            <a:latin typeface="Arial" panose="020B0604020202020204" pitchFamily="34" charset="0"/>
            <a:ea typeface="+mn-ea"/>
            <a:cs typeface="Arial" panose="020B0604020202020204" pitchFamily="34" charset="0"/>
          </a:endParaRPr>
        </a:p>
        <a:p>
          <a:endParaRPr lang="en-AU" sz="1600" cap="all">
            <a:solidFill>
              <a:schemeClr val="bg1"/>
            </a:solidFill>
            <a:effectLst/>
            <a:latin typeface="Arial" panose="020B0604020202020204" pitchFamily="34" charset="0"/>
            <a:ea typeface="+mn-ea"/>
            <a:cs typeface="Arial" panose="020B0604020202020204" pitchFamily="34" charset="0"/>
          </a:endParaRPr>
        </a:p>
        <a:p>
          <a:endParaRPr lang="en-AU" sz="1600" cap="all">
            <a:solidFill>
              <a:schemeClr val="bg1"/>
            </a:solidFill>
            <a:effectLst/>
            <a:latin typeface="Arial" panose="020B0604020202020204" pitchFamily="34" charset="0"/>
            <a:ea typeface="+mn-ea"/>
            <a:cs typeface="Arial" panose="020B0604020202020204" pitchFamily="34" charset="0"/>
          </a:endParaRPr>
        </a:p>
        <a:p>
          <a:endParaRPr lang="en-AU" sz="1600" cap="all">
            <a:solidFill>
              <a:schemeClr val="bg1"/>
            </a:solidFill>
            <a:effectLst/>
            <a:latin typeface="Arial" panose="020B0604020202020204" pitchFamily="34" charset="0"/>
            <a:ea typeface="+mn-ea"/>
            <a:cs typeface="Arial" panose="020B0604020202020204" pitchFamily="34" charset="0"/>
          </a:endParaRPr>
        </a:p>
        <a:p>
          <a:endParaRPr lang="en-AU" sz="1600" cap="all">
            <a:solidFill>
              <a:schemeClr val="bg1"/>
            </a:solidFill>
            <a:effectLst/>
            <a:latin typeface="Arial" panose="020B0604020202020204" pitchFamily="34" charset="0"/>
            <a:ea typeface="+mn-ea"/>
            <a:cs typeface="Arial" panose="020B0604020202020204" pitchFamily="34" charset="0"/>
          </a:endParaRPr>
        </a:p>
        <a:p>
          <a:endParaRPr lang="en-AU" sz="1600" cap="all">
            <a:solidFill>
              <a:schemeClr val="bg1"/>
            </a:solidFill>
            <a:effectLst/>
            <a:latin typeface="Arial" panose="020B0604020202020204" pitchFamily="34" charset="0"/>
            <a:ea typeface="+mn-ea"/>
            <a:cs typeface="Arial" panose="020B0604020202020204" pitchFamily="34" charset="0"/>
          </a:endParaRPr>
        </a:p>
        <a:p>
          <a:endParaRPr lang="en-AU" sz="1600" cap="all">
            <a:solidFill>
              <a:schemeClr val="bg1"/>
            </a:solidFill>
            <a:effectLst/>
            <a:latin typeface="Arial" panose="020B0604020202020204" pitchFamily="34" charset="0"/>
            <a:ea typeface="+mn-ea"/>
            <a:cs typeface="Arial" panose="020B0604020202020204" pitchFamily="34" charset="0"/>
          </a:endParaRPr>
        </a:p>
        <a:p>
          <a:endParaRPr lang="en-AU" sz="1600" cap="all">
            <a:solidFill>
              <a:schemeClr val="bg1"/>
            </a:solidFill>
            <a:effectLst/>
            <a:latin typeface="Arial" panose="020B0604020202020204" pitchFamily="34" charset="0"/>
            <a:ea typeface="+mn-ea"/>
            <a:cs typeface="Arial" panose="020B0604020202020204" pitchFamily="34" charset="0"/>
          </a:endParaRPr>
        </a:p>
        <a:p>
          <a:endParaRPr lang="en-AU" sz="1600" cap="all">
            <a:solidFill>
              <a:schemeClr val="bg1"/>
            </a:solidFill>
            <a:effectLst/>
            <a:latin typeface="Arial" panose="020B0604020202020204" pitchFamily="34" charset="0"/>
            <a:ea typeface="+mn-ea"/>
            <a:cs typeface="Arial" panose="020B0604020202020204" pitchFamily="34" charset="0"/>
          </a:endParaRPr>
        </a:p>
        <a:p>
          <a:endParaRPr lang="en-AU" sz="1600" cap="all">
            <a:solidFill>
              <a:schemeClr val="bg1"/>
            </a:solidFill>
            <a:effectLst/>
            <a:latin typeface="Arial" panose="020B0604020202020204" pitchFamily="34" charset="0"/>
            <a:ea typeface="+mn-ea"/>
            <a:cs typeface="Arial" panose="020B0604020202020204" pitchFamily="34" charset="0"/>
          </a:endParaRPr>
        </a:p>
        <a:p>
          <a:endParaRPr lang="en-AU" sz="1600" cap="all">
            <a:solidFill>
              <a:schemeClr val="bg1"/>
            </a:solidFill>
            <a:effectLst/>
            <a:latin typeface="Arial" panose="020B0604020202020204" pitchFamily="34" charset="0"/>
            <a:ea typeface="+mn-ea"/>
            <a:cs typeface="Arial" panose="020B0604020202020204" pitchFamily="34" charset="0"/>
          </a:endParaRPr>
        </a:p>
        <a:p>
          <a:endParaRPr lang="en-AU" sz="1600" cap="all">
            <a:solidFill>
              <a:schemeClr val="bg1"/>
            </a:solidFill>
            <a:effectLst/>
            <a:latin typeface="Arial" panose="020B0604020202020204" pitchFamily="34" charset="0"/>
            <a:ea typeface="+mn-ea"/>
            <a:cs typeface="Arial" panose="020B0604020202020204" pitchFamily="34" charset="0"/>
          </a:endParaRPr>
        </a:p>
        <a:p>
          <a:endParaRPr lang="en-AU" sz="1600" cap="all">
            <a:solidFill>
              <a:schemeClr val="bg1"/>
            </a:solidFill>
            <a:effectLst/>
            <a:latin typeface="Arial" panose="020B0604020202020204" pitchFamily="34" charset="0"/>
            <a:ea typeface="+mn-ea"/>
            <a:cs typeface="Arial" panose="020B0604020202020204" pitchFamily="34" charset="0"/>
          </a:endParaRPr>
        </a:p>
        <a:p>
          <a:endParaRPr lang="en-AU" sz="1600" cap="all">
            <a:solidFill>
              <a:schemeClr val="bg1"/>
            </a:solidFill>
            <a:effectLst/>
            <a:latin typeface="Arial" panose="020B0604020202020204" pitchFamily="34" charset="0"/>
            <a:ea typeface="+mn-ea"/>
            <a:cs typeface="Arial" panose="020B0604020202020204" pitchFamily="34" charset="0"/>
          </a:endParaRPr>
        </a:p>
        <a:p>
          <a:r>
            <a:rPr lang="en-AU" sz="1600" cap="all">
              <a:solidFill>
                <a:schemeClr val="bg1"/>
              </a:solidFill>
              <a:effectLst/>
              <a:latin typeface="Arial" panose="020B0604020202020204" pitchFamily="34" charset="0"/>
              <a:ea typeface="+mn-ea"/>
              <a:cs typeface="Arial" panose="020B0604020202020204" pitchFamily="34" charset="0"/>
            </a:rPr>
            <a:t>Local government victoria</a:t>
          </a:r>
        </a:p>
        <a:p>
          <a:endParaRPr lang="en-AU" sz="1600" cap="all">
            <a:solidFill>
              <a:schemeClr val="bg1"/>
            </a:solidFill>
            <a:effectLst/>
            <a:latin typeface="Arial" panose="020B0604020202020204" pitchFamily="34" charset="0"/>
            <a:ea typeface="+mn-ea"/>
            <a:cs typeface="Arial" panose="020B0604020202020204" pitchFamily="34" charset="0"/>
          </a:endParaRPr>
        </a:p>
        <a:p>
          <a:endParaRPr lang="en-AU" sz="1600" cap="all">
            <a:solidFill>
              <a:schemeClr val="bg1"/>
            </a:solidFill>
            <a:effectLst/>
            <a:latin typeface="Arial" panose="020B0604020202020204" pitchFamily="34" charset="0"/>
            <a:ea typeface="+mn-ea"/>
            <a:cs typeface="Arial" panose="020B0604020202020204" pitchFamily="34" charset="0"/>
          </a:endParaRPr>
        </a:p>
        <a:p>
          <a:endParaRPr lang="en-AU" sz="1100"/>
        </a:p>
      </xdr:txBody>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3</xdr:col>
      <xdr:colOff>76200</xdr:colOff>
      <xdr:row>134</xdr:row>
      <xdr:rowOff>0</xdr:rowOff>
    </xdr:from>
    <xdr:to>
      <xdr:col>3</xdr:col>
      <xdr:colOff>160020</xdr:colOff>
      <xdr:row>135</xdr:row>
      <xdr:rowOff>1905</xdr:rowOff>
    </xdr:to>
    <xdr:sp macro="" textlink="">
      <xdr:nvSpPr>
        <xdr:cNvPr id="3" name="Text Box 26">
          <a:extLst>
            <a:ext uri="{FF2B5EF4-FFF2-40B4-BE49-F238E27FC236}">
              <a16:creationId xmlns:a16="http://schemas.microsoft.com/office/drawing/2014/main" id="{02684078-1970-43F8-B7BF-A297F0D12C14}"/>
            </a:ext>
          </a:extLst>
        </xdr:cNvPr>
        <xdr:cNvSpPr txBox="1">
          <a:spLocks noChangeArrowheads="1"/>
        </xdr:cNvSpPr>
      </xdr:nvSpPr>
      <xdr:spPr bwMode="auto">
        <a:xfrm>
          <a:off x="2019300" y="23869650"/>
          <a:ext cx="83820" cy="182880"/>
        </a:xfrm>
        <a:prstGeom prst="rect">
          <a:avLst/>
        </a:prstGeom>
        <a:noFill/>
        <a:ln w="9525">
          <a:noFill/>
          <a:miter lim="800000"/>
          <a:headEnd/>
          <a:tailEnd/>
        </a:ln>
      </xdr:spPr>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3</xdr:col>
      <xdr:colOff>76200</xdr:colOff>
      <xdr:row>5</xdr:row>
      <xdr:rowOff>0</xdr:rowOff>
    </xdr:from>
    <xdr:to>
      <xdr:col>3</xdr:col>
      <xdr:colOff>160020</xdr:colOff>
      <xdr:row>5</xdr:row>
      <xdr:rowOff>182880</xdr:rowOff>
    </xdr:to>
    <xdr:sp macro="" textlink="">
      <xdr:nvSpPr>
        <xdr:cNvPr id="2" name="Text Box 26">
          <a:extLst>
            <a:ext uri="{FF2B5EF4-FFF2-40B4-BE49-F238E27FC236}">
              <a16:creationId xmlns:a16="http://schemas.microsoft.com/office/drawing/2014/main" id="{00000000-0008-0000-0C00-000002000000}"/>
            </a:ext>
          </a:extLst>
        </xdr:cNvPr>
        <xdr:cNvSpPr txBox="1">
          <a:spLocks noChangeArrowheads="1"/>
        </xdr:cNvSpPr>
      </xdr:nvSpPr>
      <xdr:spPr bwMode="auto">
        <a:xfrm>
          <a:off x="1905000" y="25155525"/>
          <a:ext cx="83820" cy="182880"/>
        </a:xfrm>
        <a:prstGeom prst="rect">
          <a:avLst/>
        </a:prstGeom>
        <a:noFill/>
        <a:ln w="9525">
          <a:noFill/>
          <a:miter lim="800000"/>
          <a:headEnd/>
          <a:tailEnd/>
        </a:ln>
      </xdr:spPr>
    </xdr:sp>
    <xdr:clientData/>
  </xdr:twoCellAnchor>
</xdr:wsDr>
</file>

<file path=xl/drawings/drawing12.xml><?xml version="1.0" encoding="utf-8"?>
<xdr:wsDr xmlns:xdr="http://schemas.openxmlformats.org/drawingml/2006/spreadsheetDrawing" xmlns:a="http://schemas.openxmlformats.org/drawingml/2006/main">
  <xdr:twoCellAnchor editAs="oneCell">
    <xdr:from>
      <xdr:col>3</xdr:col>
      <xdr:colOff>76200</xdr:colOff>
      <xdr:row>41</xdr:row>
      <xdr:rowOff>0</xdr:rowOff>
    </xdr:from>
    <xdr:to>
      <xdr:col>3</xdr:col>
      <xdr:colOff>160020</xdr:colOff>
      <xdr:row>42</xdr:row>
      <xdr:rowOff>28364</xdr:rowOff>
    </xdr:to>
    <xdr:sp macro="" textlink="">
      <xdr:nvSpPr>
        <xdr:cNvPr id="2" name="Text Box 26">
          <a:extLst>
            <a:ext uri="{FF2B5EF4-FFF2-40B4-BE49-F238E27FC236}">
              <a16:creationId xmlns:a16="http://schemas.microsoft.com/office/drawing/2014/main" id="{00000000-0008-0000-0D00-000002000000}"/>
            </a:ext>
          </a:extLst>
        </xdr:cNvPr>
        <xdr:cNvSpPr txBox="1">
          <a:spLocks noChangeArrowheads="1"/>
        </xdr:cNvSpPr>
      </xdr:nvSpPr>
      <xdr:spPr bwMode="auto">
        <a:xfrm>
          <a:off x="1666875" y="685800"/>
          <a:ext cx="83820" cy="182880"/>
        </a:xfrm>
        <a:prstGeom prst="rect">
          <a:avLst/>
        </a:prstGeom>
        <a:noFill/>
        <a:ln w="9525">
          <a:noFill/>
          <a:miter lim="800000"/>
          <a:headEnd/>
          <a:tailEnd/>
        </a:ln>
      </xdr:spPr>
    </xdr:sp>
    <xdr:clientData/>
  </xdr:twoCellAnchor>
  <xdr:oneCellAnchor>
    <xdr:from>
      <xdr:col>3</xdr:col>
      <xdr:colOff>76200</xdr:colOff>
      <xdr:row>73</xdr:row>
      <xdr:rowOff>0</xdr:rowOff>
    </xdr:from>
    <xdr:ext cx="83820" cy="182880"/>
    <xdr:sp macro="" textlink="">
      <xdr:nvSpPr>
        <xdr:cNvPr id="3" name="Text Box 26">
          <a:extLst>
            <a:ext uri="{FF2B5EF4-FFF2-40B4-BE49-F238E27FC236}">
              <a16:creationId xmlns:a16="http://schemas.microsoft.com/office/drawing/2014/main" id="{00000000-0008-0000-0D00-000003000000}"/>
            </a:ext>
          </a:extLst>
        </xdr:cNvPr>
        <xdr:cNvSpPr txBox="1">
          <a:spLocks noChangeArrowheads="1"/>
        </xdr:cNvSpPr>
      </xdr:nvSpPr>
      <xdr:spPr bwMode="auto">
        <a:xfrm>
          <a:off x="1666875" y="6486525"/>
          <a:ext cx="83820" cy="182880"/>
        </a:xfrm>
        <a:prstGeom prst="rect">
          <a:avLst/>
        </a:prstGeom>
        <a:noFill/>
        <a:ln w="9525">
          <a:noFill/>
          <a:miter lim="800000"/>
          <a:headEnd/>
          <a:tailEnd/>
        </a:ln>
      </xdr:spPr>
    </xdr:sp>
    <xdr:clientData/>
  </xdr:oneCellAnchor>
  <xdr:oneCellAnchor>
    <xdr:from>
      <xdr:col>3</xdr:col>
      <xdr:colOff>76200</xdr:colOff>
      <xdr:row>107</xdr:row>
      <xdr:rowOff>0</xdr:rowOff>
    </xdr:from>
    <xdr:ext cx="83820" cy="182880"/>
    <xdr:sp macro="" textlink="">
      <xdr:nvSpPr>
        <xdr:cNvPr id="4" name="Text Box 26">
          <a:extLst>
            <a:ext uri="{FF2B5EF4-FFF2-40B4-BE49-F238E27FC236}">
              <a16:creationId xmlns:a16="http://schemas.microsoft.com/office/drawing/2014/main" id="{00000000-0008-0000-0D00-000004000000}"/>
            </a:ext>
          </a:extLst>
        </xdr:cNvPr>
        <xdr:cNvSpPr txBox="1">
          <a:spLocks noChangeArrowheads="1"/>
        </xdr:cNvSpPr>
      </xdr:nvSpPr>
      <xdr:spPr bwMode="auto">
        <a:xfrm>
          <a:off x="1666875" y="12344400"/>
          <a:ext cx="83820" cy="182880"/>
        </a:xfrm>
        <a:prstGeom prst="rect">
          <a:avLst/>
        </a:prstGeom>
        <a:noFill/>
        <a:ln w="9525">
          <a:noFill/>
          <a:miter lim="800000"/>
          <a:headEnd/>
          <a:tailEnd/>
        </a:ln>
      </xdr:spPr>
    </xdr:sp>
    <xdr:clientData/>
  </xdr:oneCellAnchor>
  <xdr:oneCellAnchor>
    <xdr:from>
      <xdr:col>3</xdr:col>
      <xdr:colOff>76200</xdr:colOff>
      <xdr:row>107</xdr:row>
      <xdr:rowOff>0</xdr:rowOff>
    </xdr:from>
    <xdr:ext cx="83820" cy="182880"/>
    <xdr:sp macro="" textlink="">
      <xdr:nvSpPr>
        <xdr:cNvPr id="5" name="Text Box 26">
          <a:extLst>
            <a:ext uri="{FF2B5EF4-FFF2-40B4-BE49-F238E27FC236}">
              <a16:creationId xmlns:a16="http://schemas.microsoft.com/office/drawing/2014/main" id="{00000000-0008-0000-0D00-000005000000}"/>
            </a:ext>
          </a:extLst>
        </xdr:cNvPr>
        <xdr:cNvSpPr txBox="1">
          <a:spLocks noChangeArrowheads="1"/>
        </xdr:cNvSpPr>
      </xdr:nvSpPr>
      <xdr:spPr bwMode="auto">
        <a:xfrm>
          <a:off x="1666875" y="12344400"/>
          <a:ext cx="83820" cy="182880"/>
        </a:xfrm>
        <a:prstGeom prst="rect">
          <a:avLst/>
        </a:prstGeom>
        <a:noFill/>
        <a:ln w="9525">
          <a:noFill/>
          <a:miter lim="800000"/>
          <a:headEnd/>
          <a:tailEnd/>
        </a:ln>
      </xdr:spPr>
    </xdr:sp>
    <xdr:clientData/>
  </xdr:oneCellAnchor>
  <xdr:oneCellAnchor>
    <xdr:from>
      <xdr:col>3</xdr:col>
      <xdr:colOff>76200</xdr:colOff>
      <xdr:row>107</xdr:row>
      <xdr:rowOff>0</xdr:rowOff>
    </xdr:from>
    <xdr:ext cx="83820" cy="182880"/>
    <xdr:sp macro="" textlink="">
      <xdr:nvSpPr>
        <xdr:cNvPr id="6" name="Text Box 26">
          <a:extLst>
            <a:ext uri="{FF2B5EF4-FFF2-40B4-BE49-F238E27FC236}">
              <a16:creationId xmlns:a16="http://schemas.microsoft.com/office/drawing/2014/main" id="{00000000-0008-0000-0D00-000006000000}"/>
            </a:ext>
          </a:extLst>
        </xdr:cNvPr>
        <xdr:cNvSpPr txBox="1">
          <a:spLocks noChangeArrowheads="1"/>
        </xdr:cNvSpPr>
      </xdr:nvSpPr>
      <xdr:spPr bwMode="auto">
        <a:xfrm>
          <a:off x="1666875" y="12344400"/>
          <a:ext cx="83820" cy="182880"/>
        </a:xfrm>
        <a:prstGeom prst="rect">
          <a:avLst/>
        </a:prstGeom>
        <a:noFill/>
        <a:ln w="9525">
          <a:noFill/>
          <a:miter lim="800000"/>
          <a:headEnd/>
          <a:tailEnd/>
        </a:ln>
      </xdr:spPr>
    </xdr:sp>
    <xdr:clientData/>
  </xdr:oneCellAnchor>
  <xdr:oneCellAnchor>
    <xdr:from>
      <xdr:col>3</xdr:col>
      <xdr:colOff>76200</xdr:colOff>
      <xdr:row>107</xdr:row>
      <xdr:rowOff>0</xdr:rowOff>
    </xdr:from>
    <xdr:ext cx="83820" cy="182880"/>
    <xdr:sp macro="" textlink="">
      <xdr:nvSpPr>
        <xdr:cNvPr id="7" name="Text Box 26">
          <a:extLst>
            <a:ext uri="{FF2B5EF4-FFF2-40B4-BE49-F238E27FC236}">
              <a16:creationId xmlns:a16="http://schemas.microsoft.com/office/drawing/2014/main" id="{00000000-0008-0000-0D00-000007000000}"/>
            </a:ext>
          </a:extLst>
        </xdr:cNvPr>
        <xdr:cNvSpPr txBox="1">
          <a:spLocks noChangeArrowheads="1"/>
        </xdr:cNvSpPr>
      </xdr:nvSpPr>
      <xdr:spPr bwMode="auto">
        <a:xfrm>
          <a:off x="1666875" y="12344400"/>
          <a:ext cx="83820" cy="182880"/>
        </a:xfrm>
        <a:prstGeom prst="rect">
          <a:avLst/>
        </a:prstGeom>
        <a:noFill/>
        <a:ln w="9525">
          <a:noFill/>
          <a:miter lim="800000"/>
          <a:headEnd/>
          <a:tailEnd/>
        </a:ln>
      </xdr:spPr>
    </xdr:sp>
    <xdr:clientData/>
  </xdr:oneCellAnchor>
  <xdr:oneCellAnchor>
    <xdr:from>
      <xdr:col>3</xdr:col>
      <xdr:colOff>76200</xdr:colOff>
      <xdr:row>49</xdr:row>
      <xdr:rowOff>0</xdr:rowOff>
    </xdr:from>
    <xdr:ext cx="83820" cy="182880"/>
    <xdr:sp macro="" textlink="">
      <xdr:nvSpPr>
        <xdr:cNvPr id="8" name="Text Box 26">
          <a:extLst>
            <a:ext uri="{FF2B5EF4-FFF2-40B4-BE49-F238E27FC236}">
              <a16:creationId xmlns:a16="http://schemas.microsoft.com/office/drawing/2014/main" id="{B3117A14-8513-4491-AF81-EB742A76AE68}"/>
            </a:ext>
          </a:extLst>
        </xdr:cNvPr>
        <xdr:cNvSpPr txBox="1">
          <a:spLocks noChangeArrowheads="1"/>
        </xdr:cNvSpPr>
      </xdr:nvSpPr>
      <xdr:spPr bwMode="auto">
        <a:xfrm>
          <a:off x="1666875" y="21374100"/>
          <a:ext cx="83820" cy="182880"/>
        </a:xfrm>
        <a:prstGeom prst="rect">
          <a:avLst/>
        </a:prstGeom>
        <a:noFill/>
        <a:ln w="9525">
          <a:noFill/>
          <a:miter lim="800000"/>
          <a:headEnd/>
          <a:tailEnd/>
        </a:ln>
      </xdr:spPr>
    </xdr:sp>
    <xdr:clientData/>
  </xdr:oneCellAnchor>
  <xdr:oneCellAnchor>
    <xdr:from>
      <xdr:col>3</xdr:col>
      <xdr:colOff>76200</xdr:colOff>
      <xdr:row>49</xdr:row>
      <xdr:rowOff>0</xdr:rowOff>
    </xdr:from>
    <xdr:ext cx="83820" cy="182880"/>
    <xdr:sp macro="" textlink="">
      <xdr:nvSpPr>
        <xdr:cNvPr id="9" name="Text Box 26">
          <a:extLst>
            <a:ext uri="{FF2B5EF4-FFF2-40B4-BE49-F238E27FC236}">
              <a16:creationId xmlns:a16="http://schemas.microsoft.com/office/drawing/2014/main" id="{1F24FD5C-5FF3-44F7-B7A8-0D3EE9FAAF3B}"/>
            </a:ext>
          </a:extLst>
        </xdr:cNvPr>
        <xdr:cNvSpPr txBox="1">
          <a:spLocks noChangeArrowheads="1"/>
        </xdr:cNvSpPr>
      </xdr:nvSpPr>
      <xdr:spPr bwMode="auto">
        <a:xfrm>
          <a:off x="1666875" y="21374100"/>
          <a:ext cx="83820" cy="182880"/>
        </a:xfrm>
        <a:prstGeom prst="rect">
          <a:avLst/>
        </a:prstGeom>
        <a:noFill/>
        <a:ln w="9525">
          <a:noFill/>
          <a:miter lim="800000"/>
          <a:headEnd/>
          <a:tailEnd/>
        </a:ln>
      </xdr:spPr>
    </xdr:sp>
    <xdr:clientData/>
  </xdr:oneCellAnchor>
  <xdr:oneCellAnchor>
    <xdr:from>
      <xdr:col>3</xdr:col>
      <xdr:colOff>76200</xdr:colOff>
      <xdr:row>49</xdr:row>
      <xdr:rowOff>0</xdr:rowOff>
    </xdr:from>
    <xdr:ext cx="83820" cy="182880"/>
    <xdr:sp macro="" textlink="">
      <xdr:nvSpPr>
        <xdr:cNvPr id="10" name="Text Box 26">
          <a:extLst>
            <a:ext uri="{FF2B5EF4-FFF2-40B4-BE49-F238E27FC236}">
              <a16:creationId xmlns:a16="http://schemas.microsoft.com/office/drawing/2014/main" id="{0E9F4293-D73B-410A-915F-D75956A8037C}"/>
            </a:ext>
          </a:extLst>
        </xdr:cNvPr>
        <xdr:cNvSpPr txBox="1">
          <a:spLocks noChangeArrowheads="1"/>
        </xdr:cNvSpPr>
      </xdr:nvSpPr>
      <xdr:spPr bwMode="auto">
        <a:xfrm>
          <a:off x="1666875" y="21374100"/>
          <a:ext cx="83820" cy="182880"/>
        </a:xfrm>
        <a:prstGeom prst="rect">
          <a:avLst/>
        </a:prstGeom>
        <a:noFill/>
        <a:ln w="9525">
          <a:noFill/>
          <a:miter lim="800000"/>
          <a:headEnd/>
          <a:tailEnd/>
        </a:ln>
      </xdr:spPr>
    </xdr:sp>
    <xdr:clientData/>
  </xdr:oneCellAnchor>
  <xdr:oneCellAnchor>
    <xdr:from>
      <xdr:col>3</xdr:col>
      <xdr:colOff>76200</xdr:colOff>
      <xdr:row>49</xdr:row>
      <xdr:rowOff>0</xdr:rowOff>
    </xdr:from>
    <xdr:ext cx="83820" cy="182880"/>
    <xdr:sp macro="" textlink="">
      <xdr:nvSpPr>
        <xdr:cNvPr id="11" name="Text Box 26">
          <a:extLst>
            <a:ext uri="{FF2B5EF4-FFF2-40B4-BE49-F238E27FC236}">
              <a16:creationId xmlns:a16="http://schemas.microsoft.com/office/drawing/2014/main" id="{3A3FDCBA-1BBF-4F4D-9088-15C0D28A68D9}"/>
            </a:ext>
          </a:extLst>
        </xdr:cNvPr>
        <xdr:cNvSpPr txBox="1">
          <a:spLocks noChangeArrowheads="1"/>
        </xdr:cNvSpPr>
      </xdr:nvSpPr>
      <xdr:spPr bwMode="auto">
        <a:xfrm>
          <a:off x="1666875" y="21374100"/>
          <a:ext cx="83820" cy="182880"/>
        </a:xfrm>
        <a:prstGeom prst="rect">
          <a:avLst/>
        </a:prstGeom>
        <a:noFill/>
        <a:ln w="9525">
          <a:noFill/>
          <a:miter lim="800000"/>
          <a:headEnd/>
          <a:tailEnd/>
        </a:ln>
      </xdr:spPr>
    </xdr:sp>
    <xdr:clientData/>
  </xdr:oneCellAnchor>
</xdr:wsDr>
</file>

<file path=xl/drawings/drawing13.xml><?xml version="1.0" encoding="utf-8"?>
<xdr:wsDr xmlns:xdr="http://schemas.openxmlformats.org/drawingml/2006/spreadsheetDrawing" xmlns:a="http://schemas.openxmlformats.org/drawingml/2006/main">
  <xdr:oneCellAnchor>
    <xdr:from>
      <xdr:col>3</xdr:col>
      <xdr:colOff>0</xdr:colOff>
      <xdr:row>91</xdr:row>
      <xdr:rowOff>0</xdr:rowOff>
    </xdr:from>
    <xdr:ext cx="83820" cy="182880"/>
    <xdr:sp macro="" textlink="">
      <xdr:nvSpPr>
        <xdr:cNvPr id="2" name="Text Box 26">
          <a:extLst>
            <a:ext uri="{FF2B5EF4-FFF2-40B4-BE49-F238E27FC236}">
              <a16:creationId xmlns:a16="http://schemas.microsoft.com/office/drawing/2014/main" id="{5B4C4C78-6112-47B4-A299-0F36F68EA91C}"/>
            </a:ext>
          </a:extLst>
        </xdr:cNvPr>
        <xdr:cNvSpPr txBox="1">
          <a:spLocks noChangeArrowheads="1"/>
        </xdr:cNvSpPr>
      </xdr:nvSpPr>
      <xdr:spPr bwMode="auto">
        <a:xfrm>
          <a:off x="1695450" y="27793950"/>
          <a:ext cx="83820" cy="182880"/>
        </a:xfrm>
        <a:prstGeom prst="rect">
          <a:avLst/>
        </a:prstGeom>
        <a:noFill/>
        <a:ln w="9525">
          <a:noFill/>
          <a:miter lim="800000"/>
          <a:headEnd/>
          <a:tailEnd/>
        </a:ln>
      </xdr:spPr>
    </xdr:sp>
    <xdr:clientData/>
  </xdr:oneCellAnchor>
  <xdr:oneCellAnchor>
    <xdr:from>
      <xdr:col>3</xdr:col>
      <xdr:colOff>0</xdr:colOff>
      <xdr:row>91</xdr:row>
      <xdr:rowOff>0</xdr:rowOff>
    </xdr:from>
    <xdr:ext cx="83820" cy="182880"/>
    <xdr:sp macro="" textlink="">
      <xdr:nvSpPr>
        <xdr:cNvPr id="3" name="Text Box 26">
          <a:extLst>
            <a:ext uri="{FF2B5EF4-FFF2-40B4-BE49-F238E27FC236}">
              <a16:creationId xmlns:a16="http://schemas.microsoft.com/office/drawing/2014/main" id="{0CCBABF1-9673-49A1-8674-BC4290D1B24B}"/>
            </a:ext>
          </a:extLst>
        </xdr:cNvPr>
        <xdr:cNvSpPr txBox="1">
          <a:spLocks noChangeArrowheads="1"/>
        </xdr:cNvSpPr>
      </xdr:nvSpPr>
      <xdr:spPr bwMode="auto">
        <a:xfrm>
          <a:off x="1695450" y="27793950"/>
          <a:ext cx="83820" cy="182880"/>
        </a:xfrm>
        <a:prstGeom prst="rect">
          <a:avLst/>
        </a:prstGeom>
        <a:noFill/>
        <a:ln w="9525">
          <a:noFill/>
          <a:miter lim="800000"/>
          <a:headEnd/>
          <a:tailEnd/>
        </a:ln>
      </xdr:spPr>
    </xdr:sp>
    <xdr:clientData/>
  </xdr:oneCellAnchor>
  <xdr:oneCellAnchor>
    <xdr:from>
      <xdr:col>3</xdr:col>
      <xdr:colOff>0</xdr:colOff>
      <xdr:row>91</xdr:row>
      <xdr:rowOff>0</xdr:rowOff>
    </xdr:from>
    <xdr:ext cx="83820" cy="182880"/>
    <xdr:sp macro="" textlink="">
      <xdr:nvSpPr>
        <xdr:cNvPr id="4" name="Text Box 26">
          <a:extLst>
            <a:ext uri="{FF2B5EF4-FFF2-40B4-BE49-F238E27FC236}">
              <a16:creationId xmlns:a16="http://schemas.microsoft.com/office/drawing/2014/main" id="{2A4AF44E-20AE-4973-B79D-A101EA00753D}"/>
            </a:ext>
          </a:extLst>
        </xdr:cNvPr>
        <xdr:cNvSpPr txBox="1">
          <a:spLocks noChangeArrowheads="1"/>
        </xdr:cNvSpPr>
      </xdr:nvSpPr>
      <xdr:spPr bwMode="auto">
        <a:xfrm>
          <a:off x="1695450" y="27793950"/>
          <a:ext cx="83820" cy="182880"/>
        </a:xfrm>
        <a:prstGeom prst="rect">
          <a:avLst/>
        </a:prstGeom>
        <a:noFill/>
        <a:ln w="9525">
          <a:noFill/>
          <a:miter lim="800000"/>
          <a:headEnd/>
          <a:tailEnd/>
        </a:ln>
      </xdr:spPr>
    </xdr:sp>
    <xdr:clientData/>
  </xdr:oneCellAnchor>
  <xdr:oneCellAnchor>
    <xdr:from>
      <xdr:col>3</xdr:col>
      <xdr:colOff>0</xdr:colOff>
      <xdr:row>91</xdr:row>
      <xdr:rowOff>0</xdr:rowOff>
    </xdr:from>
    <xdr:ext cx="83820" cy="182880"/>
    <xdr:sp macro="" textlink="">
      <xdr:nvSpPr>
        <xdr:cNvPr id="5" name="Text Box 26">
          <a:extLst>
            <a:ext uri="{FF2B5EF4-FFF2-40B4-BE49-F238E27FC236}">
              <a16:creationId xmlns:a16="http://schemas.microsoft.com/office/drawing/2014/main" id="{433A7134-3954-4DE1-A1AE-79E80EF2BC61}"/>
            </a:ext>
          </a:extLst>
        </xdr:cNvPr>
        <xdr:cNvSpPr txBox="1">
          <a:spLocks noChangeArrowheads="1"/>
        </xdr:cNvSpPr>
      </xdr:nvSpPr>
      <xdr:spPr bwMode="auto">
        <a:xfrm>
          <a:off x="1695450" y="27793950"/>
          <a:ext cx="83820" cy="182880"/>
        </a:xfrm>
        <a:prstGeom prst="rect">
          <a:avLst/>
        </a:prstGeom>
        <a:noFill/>
        <a:ln w="9525">
          <a:noFill/>
          <a:miter lim="800000"/>
          <a:headEnd/>
          <a:tailEnd/>
        </a:ln>
      </xdr:spPr>
    </xdr:sp>
    <xdr:clientData/>
  </xdr:one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139065</xdr:rowOff>
    </xdr:from>
    <xdr:to>
      <xdr:col>4</xdr:col>
      <xdr:colOff>958215</xdr:colOff>
      <xdr:row>6</xdr:row>
      <xdr:rowOff>78105</xdr:rowOff>
    </xdr:to>
    <xdr:sp macro="" textlink="">
      <xdr:nvSpPr>
        <xdr:cNvPr id="2" name="Rectangle 1">
          <a:extLst>
            <a:ext uri="{FF2B5EF4-FFF2-40B4-BE49-F238E27FC236}">
              <a16:creationId xmlns:a16="http://schemas.microsoft.com/office/drawing/2014/main" id="{00000000-0008-0000-0100-000002000000}"/>
            </a:ext>
          </a:extLst>
        </xdr:cNvPr>
        <xdr:cNvSpPr>
          <a:spLocks noChangeArrowheads="1"/>
        </xdr:cNvSpPr>
      </xdr:nvSpPr>
      <xdr:spPr bwMode="auto">
        <a:xfrm>
          <a:off x="0" y="139065"/>
          <a:ext cx="7320915" cy="1196340"/>
        </a:xfrm>
        <a:prstGeom prst="rect">
          <a:avLst/>
        </a:prstGeom>
        <a:solidFill>
          <a:srgbClr val="FFFF00"/>
        </a:solidFill>
        <a:ln w="9525">
          <a:solidFill>
            <a:srgbClr val="000000"/>
          </a:solidFill>
          <a:miter lim="800000"/>
          <a:headEnd/>
          <a:tailEnd/>
        </a:ln>
      </xdr:spPr>
      <xdr:txBody>
        <a:bodyPr vertOverflow="clip" wrap="square" lIns="27432" tIns="27432" rIns="0" bIns="0" anchor="t" upright="1"/>
        <a:lstStyle/>
        <a:p>
          <a:pPr algn="l" rtl="0">
            <a:defRPr sz="1000"/>
          </a:pPr>
          <a:endParaRPr lang="en-AU" sz="1100" b="1" i="0" strike="noStrike">
            <a:solidFill>
              <a:srgbClr val="000000"/>
            </a:solidFill>
            <a:latin typeface="Arial"/>
            <a:cs typeface="Arial"/>
          </a:endParaRPr>
        </a:p>
        <a:p>
          <a:pPr algn="l" rtl="0">
            <a:defRPr sz="1000"/>
          </a:pPr>
          <a:r>
            <a:rPr lang="en-AU" sz="1100" b="1" i="0" strike="noStrike">
              <a:solidFill>
                <a:srgbClr val="000000"/>
              </a:solidFill>
              <a:latin typeface="Arial"/>
              <a:cs typeface="Arial"/>
            </a:rPr>
            <a:t>    Instruction:</a:t>
          </a:r>
          <a:endParaRPr lang="en-AU" sz="1100" b="0" i="0" strike="noStrike">
            <a:solidFill>
              <a:srgbClr val="000000"/>
            </a:solidFill>
            <a:latin typeface="Arial"/>
            <a:cs typeface="Arial"/>
          </a:endParaRPr>
        </a:p>
        <a:p>
          <a:pPr algn="l" rtl="0">
            <a:defRPr sz="1000"/>
          </a:pPr>
          <a:endParaRPr lang="en-AU" sz="1100" b="0" i="0" strike="noStrike">
            <a:solidFill>
              <a:srgbClr val="000000"/>
            </a:solidFill>
            <a:latin typeface="Arial"/>
            <a:cs typeface="Arial"/>
          </a:endParaRPr>
        </a:p>
        <a:p>
          <a:pPr algn="l" rtl="0">
            <a:defRPr sz="1000"/>
          </a:pPr>
          <a:r>
            <a:rPr lang="en-AU" sz="1100" b="0" i="0" strike="noStrike">
              <a:solidFill>
                <a:srgbClr val="000000"/>
              </a:solidFill>
              <a:latin typeface="Arial"/>
              <a:cs typeface="Arial"/>
            </a:rPr>
            <a:t>    </a:t>
          </a:r>
          <a:r>
            <a:rPr lang="en-AU" sz="1100" b="1" i="0" strike="noStrike">
              <a:solidFill>
                <a:srgbClr val="000000"/>
              </a:solidFill>
              <a:latin typeface="Arial"/>
              <a:cs typeface="Arial"/>
            </a:rPr>
            <a:t>Type in information indicated into the cell provided and this will populate </a:t>
          </a:r>
        </a:p>
        <a:p>
          <a:pPr algn="l" rtl="0">
            <a:defRPr sz="1000"/>
          </a:pPr>
          <a:r>
            <a:rPr lang="en-AU" sz="1100" b="1" i="0" strike="noStrike">
              <a:solidFill>
                <a:srgbClr val="000000"/>
              </a:solidFill>
              <a:latin typeface="Arial"/>
              <a:cs typeface="Arial"/>
            </a:rPr>
            <a:t>    the relevant cells throughout the accounts.</a:t>
          </a:r>
        </a:p>
        <a:p>
          <a:pPr algn="l" rtl="0">
            <a:defRPr sz="1000"/>
          </a:pPr>
          <a:endParaRPr lang="en-AU" sz="1100" b="1" i="0" strike="noStrike">
            <a:solidFill>
              <a:srgbClr val="000000"/>
            </a:solidFill>
            <a:latin typeface="Arial"/>
            <a:cs typeface="Arial"/>
          </a:endParaRPr>
        </a:p>
      </xdr:txBody>
    </xdr:sp>
    <xdr:clientData/>
  </xdr:twoCellAnchor>
  <xdr:twoCellAnchor>
    <xdr:from>
      <xdr:col>5</xdr:col>
      <xdr:colOff>295275</xdr:colOff>
      <xdr:row>0</xdr:row>
      <xdr:rowOff>40005</xdr:rowOff>
    </xdr:from>
    <xdr:to>
      <xdr:col>7</xdr:col>
      <xdr:colOff>314325</xdr:colOff>
      <xdr:row>2</xdr:row>
      <xdr:rowOff>120144</xdr:rowOff>
    </xdr:to>
    <xdr:sp macro="" textlink="">
      <xdr:nvSpPr>
        <xdr:cNvPr id="3" name="Rectangle 4">
          <a:hlinkClick xmlns:r="http://schemas.openxmlformats.org/officeDocument/2006/relationships" r:id="rId1"/>
          <a:extLst>
            <a:ext uri="{FF2B5EF4-FFF2-40B4-BE49-F238E27FC236}">
              <a16:creationId xmlns:a16="http://schemas.microsoft.com/office/drawing/2014/main" id="{00000000-0008-0000-0100-000003000000}"/>
            </a:ext>
          </a:extLst>
        </xdr:cNvPr>
        <xdr:cNvSpPr>
          <a:spLocks noChangeArrowheads="1"/>
        </xdr:cNvSpPr>
      </xdr:nvSpPr>
      <xdr:spPr bwMode="auto">
        <a:xfrm>
          <a:off x="7620000" y="40005"/>
          <a:ext cx="1390650" cy="499239"/>
        </a:xfrm>
        <a:prstGeom prst="rect">
          <a:avLst/>
        </a:prstGeom>
        <a:solidFill>
          <a:srgbClr val="0000FF"/>
        </a:solidFill>
        <a:ln w="9525">
          <a:solidFill>
            <a:srgbClr val="FFCC00"/>
          </a:solidFill>
          <a:miter lim="800000"/>
          <a:headEnd/>
          <a:tailEnd/>
        </a:ln>
        <a:effectLst/>
      </xdr:spPr>
      <xdr:txBody>
        <a:bodyPr vertOverflow="clip" wrap="square" lIns="27432" tIns="32004" rIns="27432" bIns="32004" anchor="ctr" upright="1"/>
        <a:lstStyle/>
        <a:p>
          <a:pPr algn="ctr" rtl="0">
            <a:defRPr sz="1000"/>
          </a:pPr>
          <a:r>
            <a:rPr lang="en-US" sz="1150" b="1" i="0" strike="noStrike">
              <a:solidFill>
                <a:srgbClr val="FFFF00"/>
              </a:solidFill>
              <a:latin typeface="Arial Narrow"/>
            </a:rPr>
            <a:t>Go to: Printing Instructions</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10</xdr:col>
      <xdr:colOff>28575</xdr:colOff>
      <xdr:row>0</xdr:row>
      <xdr:rowOff>40005</xdr:rowOff>
    </xdr:from>
    <xdr:to>
      <xdr:col>12</xdr:col>
      <xdr:colOff>47625</xdr:colOff>
      <xdr:row>2</xdr:row>
      <xdr:rowOff>85725</xdr:rowOff>
    </xdr:to>
    <xdr:sp macro="" textlink="">
      <xdr:nvSpPr>
        <xdr:cNvPr id="2" name="Rectangle 2">
          <a:hlinkClick xmlns:r="http://schemas.openxmlformats.org/officeDocument/2006/relationships" r:id="rId1"/>
          <a:extLst>
            <a:ext uri="{FF2B5EF4-FFF2-40B4-BE49-F238E27FC236}">
              <a16:creationId xmlns:a16="http://schemas.microsoft.com/office/drawing/2014/main" id="{00000000-0008-0000-0200-000002000000}"/>
            </a:ext>
          </a:extLst>
        </xdr:cNvPr>
        <xdr:cNvSpPr>
          <a:spLocks noChangeArrowheads="1"/>
        </xdr:cNvSpPr>
      </xdr:nvSpPr>
      <xdr:spPr bwMode="auto">
        <a:xfrm>
          <a:off x="7743825" y="40005"/>
          <a:ext cx="1390650" cy="464820"/>
        </a:xfrm>
        <a:prstGeom prst="rect">
          <a:avLst/>
        </a:prstGeom>
        <a:solidFill>
          <a:srgbClr val="0000FF"/>
        </a:solidFill>
        <a:ln w="9525">
          <a:solidFill>
            <a:srgbClr val="FFCC00"/>
          </a:solidFill>
          <a:miter lim="800000"/>
          <a:headEnd/>
          <a:tailEnd/>
        </a:ln>
        <a:effectLst/>
      </xdr:spPr>
      <xdr:txBody>
        <a:bodyPr vertOverflow="clip" wrap="square" lIns="27432" tIns="32004" rIns="27432" bIns="32004" anchor="ctr" upright="1"/>
        <a:lstStyle/>
        <a:p>
          <a:pPr algn="ctr" rtl="0">
            <a:defRPr sz="1000"/>
          </a:pPr>
          <a:r>
            <a:rPr lang="en-US" sz="1150" b="1" i="0" strike="noStrike">
              <a:solidFill>
                <a:srgbClr val="FFFF00"/>
              </a:solidFill>
              <a:latin typeface="Arial Narrow"/>
            </a:rPr>
            <a:t>Go to: Printing Instructions</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152400</xdr:colOff>
      <xdr:row>0</xdr:row>
      <xdr:rowOff>0</xdr:rowOff>
    </xdr:from>
    <xdr:to>
      <xdr:col>9</xdr:col>
      <xdr:colOff>171450</xdr:colOff>
      <xdr:row>2</xdr:row>
      <xdr:rowOff>38100</xdr:rowOff>
    </xdr:to>
    <xdr:sp macro="" textlink="">
      <xdr:nvSpPr>
        <xdr:cNvPr id="2" name="Rectangle 2">
          <a:hlinkClick xmlns:r="http://schemas.openxmlformats.org/officeDocument/2006/relationships" r:id="rId1"/>
          <a:extLst>
            <a:ext uri="{FF2B5EF4-FFF2-40B4-BE49-F238E27FC236}">
              <a16:creationId xmlns:a16="http://schemas.microsoft.com/office/drawing/2014/main" id="{00000000-0008-0000-0300-000002000000}"/>
            </a:ext>
          </a:extLst>
        </xdr:cNvPr>
        <xdr:cNvSpPr>
          <a:spLocks noChangeArrowheads="1"/>
        </xdr:cNvSpPr>
      </xdr:nvSpPr>
      <xdr:spPr bwMode="auto">
        <a:xfrm>
          <a:off x="7648575" y="0"/>
          <a:ext cx="1390650" cy="457200"/>
        </a:xfrm>
        <a:prstGeom prst="rect">
          <a:avLst/>
        </a:prstGeom>
        <a:solidFill>
          <a:srgbClr val="0000FF"/>
        </a:solidFill>
        <a:ln w="9525">
          <a:solidFill>
            <a:srgbClr val="FFCC00"/>
          </a:solidFill>
          <a:miter lim="800000"/>
          <a:headEnd/>
          <a:tailEnd/>
        </a:ln>
        <a:effectLst/>
      </xdr:spPr>
      <xdr:txBody>
        <a:bodyPr vertOverflow="clip" wrap="square" lIns="27432" tIns="32004" rIns="27432" bIns="32004" anchor="ctr" upright="1"/>
        <a:lstStyle/>
        <a:p>
          <a:pPr algn="ctr" rtl="0">
            <a:defRPr sz="1000"/>
          </a:pPr>
          <a:r>
            <a:rPr lang="en-US" sz="1150" b="1" i="0" strike="noStrike">
              <a:solidFill>
                <a:srgbClr val="FFFF00"/>
              </a:solidFill>
              <a:latin typeface="Arial Narrow"/>
            </a:rPr>
            <a:t>Go to: Printing Instructions</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8</xdr:col>
      <xdr:colOff>161925</xdr:colOff>
      <xdr:row>0</xdr:row>
      <xdr:rowOff>0</xdr:rowOff>
    </xdr:from>
    <xdr:to>
      <xdr:col>10</xdr:col>
      <xdr:colOff>66675</xdr:colOff>
      <xdr:row>1</xdr:row>
      <xdr:rowOff>177125</xdr:rowOff>
    </xdr:to>
    <xdr:sp macro="" textlink="">
      <xdr:nvSpPr>
        <xdr:cNvPr id="2" name="Rectangle 4">
          <a:hlinkClick xmlns:r="http://schemas.openxmlformats.org/officeDocument/2006/relationships" r:id="rId1"/>
          <a:extLst>
            <a:ext uri="{FF2B5EF4-FFF2-40B4-BE49-F238E27FC236}">
              <a16:creationId xmlns:a16="http://schemas.microsoft.com/office/drawing/2014/main" id="{00000000-0008-0000-0400-000002000000}"/>
            </a:ext>
          </a:extLst>
        </xdr:cNvPr>
        <xdr:cNvSpPr>
          <a:spLocks noChangeArrowheads="1"/>
        </xdr:cNvSpPr>
      </xdr:nvSpPr>
      <xdr:spPr bwMode="auto">
        <a:xfrm>
          <a:off x="7981950" y="0"/>
          <a:ext cx="1390650" cy="386675"/>
        </a:xfrm>
        <a:prstGeom prst="rect">
          <a:avLst/>
        </a:prstGeom>
        <a:solidFill>
          <a:srgbClr val="0000FF"/>
        </a:solidFill>
        <a:ln w="9525">
          <a:solidFill>
            <a:srgbClr val="FFCC00"/>
          </a:solidFill>
          <a:miter lim="800000"/>
          <a:headEnd/>
          <a:tailEnd/>
        </a:ln>
        <a:effectLst/>
      </xdr:spPr>
      <xdr:txBody>
        <a:bodyPr vertOverflow="clip" wrap="square" lIns="27432" tIns="32004" rIns="27432" bIns="32004" anchor="ctr" upright="1"/>
        <a:lstStyle/>
        <a:p>
          <a:pPr algn="ctr" rtl="0">
            <a:defRPr sz="1000"/>
          </a:pPr>
          <a:r>
            <a:rPr lang="en-US" sz="1150" b="1" i="0" strike="noStrike">
              <a:solidFill>
                <a:srgbClr val="FFFF00"/>
              </a:solidFill>
              <a:latin typeface="Arial Narrow"/>
            </a:rPr>
            <a:t>Go to: Printing Instructions</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8</xdr:col>
      <xdr:colOff>161925</xdr:colOff>
      <xdr:row>0</xdr:row>
      <xdr:rowOff>0</xdr:rowOff>
    </xdr:from>
    <xdr:to>
      <xdr:col>10</xdr:col>
      <xdr:colOff>180975</xdr:colOff>
      <xdr:row>1</xdr:row>
      <xdr:rowOff>177125</xdr:rowOff>
    </xdr:to>
    <xdr:sp macro="" textlink="">
      <xdr:nvSpPr>
        <xdr:cNvPr id="2" name="Rectangle 2">
          <a:hlinkClick xmlns:r="http://schemas.openxmlformats.org/officeDocument/2006/relationships" r:id="rId1"/>
          <a:extLst>
            <a:ext uri="{FF2B5EF4-FFF2-40B4-BE49-F238E27FC236}">
              <a16:creationId xmlns:a16="http://schemas.microsoft.com/office/drawing/2014/main" id="{00000000-0008-0000-0500-000002000000}"/>
            </a:ext>
          </a:extLst>
        </xdr:cNvPr>
        <xdr:cNvSpPr>
          <a:spLocks noChangeArrowheads="1"/>
        </xdr:cNvSpPr>
      </xdr:nvSpPr>
      <xdr:spPr bwMode="auto">
        <a:xfrm>
          <a:off x="8124825" y="0"/>
          <a:ext cx="1390650" cy="386675"/>
        </a:xfrm>
        <a:prstGeom prst="rect">
          <a:avLst/>
        </a:prstGeom>
        <a:solidFill>
          <a:srgbClr val="0000FF"/>
        </a:solidFill>
        <a:ln w="9525">
          <a:solidFill>
            <a:srgbClr val="FFCC00"/>
          </a:solidFill>
          <a:miter lim="800000"/>
          <a:headEnd/>
          <a:tailEnd/>
        </a:ln>
        <a:effectLst/>
      </xdr:spPr>
      <xdr:txBody>
        <a:bodyPr vertOverflow="clip" wrap="square" lIns="27432" tIns="32004" rIns="27432" bIns="32004" anchor="ctr" upright="1"/>
        <a:lstStyle/>
        <a:p>
          <a:pPr algn="ctr" rtl="0">
            <a:defRPr sz="1000"/>
          </a:pPr>
          <a:r>
            <a:rPr lang="en-US" sz="1150" b="1" i="0" strike="noStrike">
              <a:solidFill>
                <a:srgbClr val="FFFF00"/>
              </a:solidFill>
              <a:latin typeface="Arial Narrow"/>
            </a:rPr>
            <a:t>Go to: Printing Instructions</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10</xdr:col>
      <xdr:colOff>161925</xdr:colOff>
      <xdr:row>0</xdr:row>
      <xdr:rowOff>0</xdr:rowOff>
    </xdr:from>
    <xdr:to>
      <xdr:col>12</xdr:col>
      <xdr:colOff>180975</xdr:colOff>
      <xdr:row>1</xdr:row>
      <xdr:rowOff>200025</xdr:rowOff>
    </xdr:to>
    <xdr:sp macro="" textlink="">
      <xdr:nvSpPr>
        <xdr:cNvPr id="2" name="Rectangle 6">
          <a:hlinkClick xmlns:r="http://schemas.openxmlformats.org/officeDocument/2006/relationships" r:id="rId1"/>
          <a:extLst>
            <a:ext uri="{FF2B5EF4-FFF2-40B4-BE49-F238E27FC236}">
              <a16:creationId xmlns:a16="http://schemas.microsoft.com/office/drawing/2014/main" id="{00000000-0008-0000-0600-000002000000}"/>
            </a:ext>
          </a:extLst>
        </xdr:cNvPr>
        <xdr:cNvSpPr>
          <a:spLocks noChangeArrowheads="1"/>
        </xdr:cNvSpPr>
      </xdr:nvSpPr>
      <xdr:spPr bwMode="auto">
        <a:xfrm>
          <a:off x="8439150" y="0"/>
          <a:ext cx="1390650" cy="409575"/>
        </a:xfrm>
        <a:prstGeom prst="rect">
          <a:avLst/>
        </a:prstGeom>
        <a:solidFill>
          <a:srgbClr val="0000FF"/>
        </a:solidFill>
        <a:ln w="9525">
          <a:solidFill>
            <a:srgbClr val="FFCC00"/>
          </a:solidFill>
          <a:miter lim="800000"/>
          <a:headEnd/>
          <a:tailEnd/>
        </a:ln>
        <a:effectLst/>
      </xdr:spPr>
      <xdr:txBody>
        <a:bodyPr vertOverflow="clip" wrap="square" lIns="27432" tIns="32004" rIns="27432" bIns="32004" anchor="ctr" upright="1"/>
        <a:lstStyle/>
        <a:p>
          <a:pPr algn="ctr" rtl="0">
            <a:defRPr sz="1000"/>
          </a:pPr>
          <a:r>
            <a:rPr lang="en-US" sz="1150" b="1" i="0" strike="noStrike">
              <a:solidFill>
                <a:srgbClr val="FFFF00"/>
              </a:solidFill>
              <a:latin typeface="Arial Narrow"/>
            </a:rPr>
            <a:t>Go to: Printing Instructions</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9</xdr:col>
      <xdr:colOff>171450</xdr:colOff>
      <xdr:row>0</xdr:row>
      <xdr:rowOff>0</xdr:rowOff>
    </xdr:from>
    <xdr:to>
      <xdr:col>11</xdr:col>
      <xdr:colOff>190500</xdr:colOff>
      <xdr:row>1</xdr:row>
      <xdr:rowOff>200025</xdr:rowOff>
    </xdr:to>
    <xdr:sp macro="" textlink="">
      <xdr:nvSpPr>
        <xdr:cNvPr id="2" name="Rectangle 2">
          <a:hlinkClick xmlns:r="http://schemas.openxmlformats.org/officeDocument/2006/relationships" r:id="rId1"/>
          <a:extLst>
            <a:ext uri="{FF2B5EF4-FFF2-40B4-BE49-F238E27FC236}">
              <a16:creationId xmlns:a16="http://schemas.microsoft.com/office/drawing/2014/main" id="{00000000-0008-0000-0700-000002000000}"/>
            </a:ext>
          </a:extLst>
        </xdr:cNvPr>
        <xdr:cNvSpPr>
          <a:spLocks noChangeArrowheads="1"/>
        </xdr:cNvSpPr>
      </xdr:nvSpPr>
      <xdr:spPr bwMode="auto">
        <a:xfrm>
          <a:off x="8505825" y="0"/>
          <a:ext cx="1390650" cy="409575"/>
        </a:xfrm>
        <a:prstGeom prst="rect">
          <a:avLst/>
        </a:prstGeom>
        <a:solidFill>
          <a:srgbClr val="0000FF"/>
        </a:solidFill>
        <a:ln w="9525">
          <a:solidFill>
            <a:srgbClr val="FFCC00"/>
          </a:solidFill>
          <a:miter lim="800000"/>
          <a:headEnd/>
          <a:tailEnd/>
        </a:ln>
        <a:effectLst/>
      </xdr:spPr>
      <xdr:txBody>
        <a:bodyPr vertOverflow="clip" wrap="square" lIns="27432" tIns="32004" rIns="27432" bIns="32004" anchor="ctr" upright="1"/>
        <a:lstStyle/>
        <a:p>
          <a:pPr algn="ctr" rtl="0">
            <a:defRPr sz="1000"/>
          </a:pPr>
          <a:r>
            <a:rPr lang="en-US" sz="1150" b="1" i="0" strike="noStrike">
              <a:solidFill>
                <a:srgbClr val="FFFF00"/>
              </a:solidFill>
              <a:latin typeface="Arial Narrow"/>
            </a:rPr>
            <a:t>Go to: Printing Instructions</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4</xdr:col>
      <xdr:colOff>219075</xdr:colOff>
      <xdr:row>0</xdr:row>
      <xdr:rowOff>0</xdr:rowOff>
    </xdr:from>
    <xdr:to>
      <xdr:col>6</xdr:col>
      <xdr:colOff>238125</xdr:colOff>
      <xdr:row>1</xdr:row>
      <xdr:rowOff>180975</xdr:rowOff>
    </xdr:to>
    <xdr:sp macro="" textlink="">
      <xdr:nvSpPr>
        <xdr:cNvPr id="2" name="Rectangle 24">
          <a:hlinkClick xmlns:r="http://schemas.openxmlformats.org/officeDocument/2006/relationships" r:id="rId1"/>
          <a:extLst>
            <a:ext uri="{FF2B5EF4-FFF2-40B4-BE49-F238E27FC236}">
              <a16:creationId xmlns:a16="http://schemas.microsoft.com/office/drawing/2014/main" id="{00000000-0008-0000-0900-000002000000}"/>
            </a:ext>
          </a:extLst>
        </xdr:cNvPr>
        <xdr:cNvSpPr>
          <a:spLocks noChangeArrowheads="1"/>
        </xdr:cNvSpPr>
      </xdr:nvSpPr>
      <xdr:spPr bwMode="auto">
        <a:xfrm>
          <a:off x="8953500" y="0"/>
          <a:ext cx="1428750" cy="409575"/>
        </a:xfrm>
        <a:prstGeom prst="rect">
          <a:avLst/>
        </a:prstGeom>
        <a:solidFill>
          <a:srgbClr val="0000FF"/>
        </a:solidFill>
        <a:ln w="9525">
          <a:solidFill>
            <a:srgbClr val="FFCC00"/>
          </a:solidFill>
          <a:miter lim="800000"/>
          <a:headEnd/>
          <a:tailEnd/>
        </a:ln>
        <a:effectLst/>
      </xdr:spPr>
      <xdr:txBody>
        <a:bodyPr vertOverflow="clip" wrap="square" lIns="27432" tIns="32004" rIns="27432" bIns="32004" anchor="ctr" upright="1"/>
        <a:lstStyle/>
        <a:p>
          <a:pPr algn="ctr" rtl="0">
            <a:defRPr sz="1000"/>
          </a:pPr>
          <a:r>
            <a:rPr lang="en-US" sz="1150" b="1" i="0" strike="noStrike">
              <a:solidFill>
                <a:srgbClr val="FFFF00"/>
              </a:solidFill>
              <a:latin typeface="Arial Narrow"/>
            </a:rPr>
            <a:t>Go to: Printing Instructions</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8" Type="http://schemas.openxmlformats.org/officeDocument/2006/relationships/hyperlink" Target="https://aasb.gov.au/news/five-new-amending-standards-to-end-the-year/" TargetMode="External"/><Relationship Id="rId13" Type="http://schemas.openxmlformats.org/officeDocument/2006/relationships/hyperlink" Target="https://standards.aasb.gov.au/sustainability-reporting-standards" TargetMode="External"/><Relationship Id="rId18" Type="http://schemas.openxmlformats.org/officeDocument/2006/relationships/hyperlink" Target="https://www.finpro.org.au/" TargetMode="External"/><Relationship Id="rId3" Type="http://schemas.openxmlformats.org/officeDocument/2006/relationships/hyperlink" Target="https://www.localgovernment.vic.gov.au/strengthening-councils/sector-guidance-planning-and-reporting" TargetMode="External"/><Relationship Id="rId7" Type="http://schemas.openxmlformats.org/officeDocument/2006/relationships/hyperlink" Target="https://www.aasb.gov.au/media/jdvnq1hs/aasbps2_12-17_compdec22_01-23.pdf" TargetMode="External"/><Relationship Id="rId12" Type="http://schemas.openxmlformats.org/officeDocument/2006/relationships/hyperlink" Target="https://www.visionsuper.com.au/employers/db/" TargetMode="External"/><Relationship Id="rId17" Type="http://schemas.openxmlformats.org/officeDocument/2006/relationships/hyperlink" Target="https://www.finpro.org.au/" TargetMode="External"/><Relationship Id="rId2" Type="http://schemas.openxmlformats.org/officeDocument/2006/relationships/hyperlink" Target="https://www.localgovernment.vic.gov.au/strengthening-councils/sector-guidance-planning-and-reporting" TargetMode="External"/><Relationship Id="rId16" Type="http://schemas.openxmlformats.org/officeDocument/2006/relationships/hyperlink" Target="https://www.localgovernment.vic.gov.au/strengthening-councils/sector-guidance-planning-and-reporting" TargetMode="External"/><Relationship Id="rId1" Type="http://schemas.openxmlformats.org/officeDocument/2006/relationships/hyperlink" Target="https://www.localgovernment.vic.gov.au/strengthening-councils/sector-guidance-planning-and-reporting" TargetMode="External"/><Relationship Id="rId6" Type="http://schemas.openxmlformats.org/officeDocument/2006/relationships/hyperlink" Target="https://www.dtf.vic.gov.au/2023-24-model-report" TargetMode="External"/><Relationship Id="rId11" Type="http://schemas.openxmlformats.org/officeDocument/2006/relationships/hyperlink" Target="https://www.localgovernment.vic.gov.au/council-innovation-and-performance/financial-and-asset-management" TargetMode="External"/><Relationship Id="rId5" Type="http://schemas.openxmlformats.org/officeDocument/2006/relationships/hyperlink" Target="https://www.localgovernment.vic.gov.au/strengthening-councils/sector-guidance-planning-and-reporting" TargetMode="External"/><Relationship Id="rId15" Type="http://schemas.openxmlformats.org/officeDocument/2006/relationships/hyperlink" Target="https://www.dtf.vic.gov.au/emergency-services-and-volunteers-fundFrom%201%20July%202025,%20the%20Fire%20Services%20Property%20Levy%20(FSPL)%20will%20be%20replaced%20by%20the%20Emergency%20Services%20and%20Volunteers%20Fund%20(ESVF)." TargetMode="External"/><Relationship Id="rId10" Type="http://schemas.openxmlformats.org/officeDocument/2006/relationships/hyperlink" Target="https://www.localgovernment.vic.gov.au/council-innovation-and-performance/financial-and-asset-management" TargetMode="External"/><Relationship Id="rId19" Type="http://schemas.openxmlformats.org/officeDocument/2006/relationships/printerSettings" Target="../printerSettings/printerSettings27.bin"/><Relationship Id="rId4" Type="http://schemas.openxmlformats.org/officeDocument/2006/relationships/hyperlink" Target="https://www.finance.gov.au/publications/resource-management-guides/accounting-internally-developed-software-and-cloud-computing-arrangements-rmg-109" TargetMode="External"/><Relationship Id="rId9" Type="http://schemas.openxmlformats.org/officeDocument/2006/relationships/hyperlink" Target="https://www.localgovernment.vic.gov.au/council-innovation-and-performance/financial-and-asset-management" TargetMode="External"/><Relationship Id="rId14" Type="http://schemas.openxmlformats.org/officeDocument/2006/relationships/hyperlink" Target="https://www.dtf.vic.gov.au/2023-24-model-report" TargetMode="External"/></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252740-944A-4F88-9BA7-1974AA1EC4A5}">
  <sheetPr>
    <tabColor theme="3"/>
    <pageSetUpPr fitToPage="1"/>
  </sheetPr>
  <dimension ref="A1:M67"/>
  <sheetViews>
    <sheetView showGridLines="0" tabSelected="1" view="pageBreakPreview" zoomScaleNormal="100" zoomScaleSheetLayoutView="100" workbookViewId="0">
      <selection activeCell="M14" sqref="M14"/>
    </sheetView>
  </sheetViews>
  <sheetFormatPr defaultColWidth="9" defaultRowHeight="12.75" x14ac:dyDescent="0.2"/>
  <cols>
    <col min="1" max="1" width="8" style="62" customWidth="1"/>
    <col min="2" max="2" width="83.125" style="62" customWidth="1"/>
    <col min="3" max="3" width="12.625" style="62" customWidth="1"/>
    <col min="4" max="16384" width="9" style="62"/>
  </cols>
  <sheetData>
    <row r="1" spans="1:13" ht="14.25" x14ac:dyDescent="0.2">
      <c r="A1" s="61"/>
    </row>
    <row r="2" spans="1:13" ht="18" x14ac:dyDescent="0.25">
      <c r="A2" s="61"/>
      <c r="E2" s="63"/>
      <c r="F2" s="63"/>
      <c r="G2" s="63"/>
      <c r="H2" s="63"/>
      <c r="I2" s="63"/>
      <c r="J2" s="63"/>
      <c r="K2" s="64"/>
      <c r="L2" s="64"/>
      <c r="M2" s="64"/>
    </row>
    <row r="3" spans="1:13" ht="18" x14ac:dyDescent="0.25">
      <c r="A3" s="744" t="s">
        <v>0</v>
      </c>
      <c r="E3" s="65"/>
      <c r="F3" s="65"/>
      <c r="G3" s="65"/>
      <c r="H3" s="65"/>
      <c r="I3" s="65"/>
      <c r="J3" s="65"/>
      <c r="K3" s="64"/>
      <c r="L3" s="64"/>
      <c r="M3" s="64"/>
    </row>
    <row r="4" spans="1:13" ht="14.25" customHeight="1" x14ac:dyDescent="0.2">
      <c r="A4" s="744"/>
    </row>
    <row r="5" spans="1:13" ht="14.25" customHeight="1" x14ac:dyDescent="0.2">
      <c r="A5" s="744"/>
    </row>
    <row r="6" spans="1:13" ht="14.25" customHeight="1" x14ac:dyDescent="0.2">
      <c r="A6" s="744"/>
    </row>
    <row r="7" spans="1:13" ht="14.25" customHeight="1" x14ac:dyDescent="0.2">
      <c r="A7" s="744"/>
    </row>
    <row r="8" spans="1:13" ht="14.25" customHeight="1" x14ac:dyDescent="0.2">
      <c r="A8" s="744"/>
    </row>
    <row r="9" spans="1:13" ht="14.25" customHeight="1" x14ac:dyDescent="0.2">
      <c r="A9" s="744"/>
    </row>
    <row r="10" spans="1:13" ht="14.25" customHeight="1" x14ac:dyDescent="0.2">
      <c r="A10" s="744"/>
    </row>
    <row r="11" spans="1:13" x14ac:dyDescent="0.2">
      <c r="A11" s="744"/>
    </row>
    <row r="12" spans="1:13" ht="14.25" customHeight="1" x14ac:dyDescent="0.2">
      <c r="A12" s="744"/>
    </row>
    <row r="13" spans="1:13" ht="23.25" customHeight="1" x14ac:dyDescent="0.2">
      <c r="A13" s="744"/>
    </row>
    <row r="14" spans="1:13" ht="23.25" customHeight="1" x14ac:dyDescent="0.2">
      <c r="A14" s="744"/>
    </row>
    <row r="15" spans="1:13" ht="83.25" customHeight="1" x14ac:dyDescent="0.2">
      <c r="A15" s="744"/>
      <c r="C15" s="66"/>
    </row>
    <row r="16" spans="1:13" ht="18" customHeight="1" x14ac:dyDescent="0.2">
      <c r="A16" s="744"/>
    </row>
    <row r="17" spans="1:2" ht="14.25" customHeight="1" x14ac:dyDescent="0.2">
      <c r="A17" s="744"/>
    </row>
    <row r="18" spans="1:2" ht="17.25" customHeight="1" x14ac:dyDescent="0.2">
      <c r="A18" s="744"/>
    </row>
    <row r="19" spans="1:2" x14ac:dyDescent="0.2">
      <c r="A19" s="744"/>
    </row>
    <row r="20" spans="1:2" x14ac:dyDescent="0.2">
      <c r="A20" s="744"/>
      <c r="B20" s="67"/>
    </row>
    <row r="21" spans="1:2" x14ac:dyDescent="0.2">
      <c r="A21" s="744"/>
    </row>
    <row r="22" spans="1:2" x14ac:dyDescent="0.2">
      <c r="A22" s="744"/>
    </row>
    <row r="23" spans="1:2" x14ac:dyDescent="0.2">
      <c r="A23" s="744"/>
    </row>
    <row r="24" spans="1:2" x14ac:dyDescent="0.2">
      <c r="A24" s="744"/>
    </row>
    <row r="25" spans="1:2" x14ac:dyDescent="0.2">
      <c r="A25" s="744"/>
    </row>
    <row r="26" spans="1:2" x14ac:dyDescent="0.2">
      <c r="A26" s="744"/>
    </row>
    <row r="27" spans="1:2" x14ac:dyDescent="0.2">
      <c r="A27" s="744"/>
    </row>
    <row r="28" spans="1:2" x14ac:dyDescent="0.2">
      <c r="A28" s="744"/>
    </row>
    <row r="29" spans="1:2" x14ac:dyDescent="0.2">
      <c r="A29" s="744"/>
    </row>
    <row r="30" spans="1:2" x14ac:dyDescent="0.2">
      <c r="A30" s="744"/>
    </row>
    <row r="31" spans="1:2" x14ac:dyDescent="0.2">
      <c r="A31" s="744"/>
    </row>
    <row r="32" spans="1:2" x14ac:dyDescent="0.2">
      <c r="A32" s="744"/>
    </row>
    <row r="33" spans="1:1" x14ac:dyDescent="0.2">
      <c r="A33" s="744"/>
    </row>
    <row r="34" spans="1:1" x14ac:dyDescent="0.2">
      <c r="A34" s="744"/>
    </row>
    <row r="35" spans="1:1" x14ac:dyDescent="0.2">
      <c r="A35" s="744"/>
    </row>
    <row r="36" spans="1:1" x14ac:dyDescent="0.2">
      <c r="A36" s="744"/>
    </row>
    <row r="37" spans="1:1" x14ac:dyDescent="0.2">
      <c r="A37" s="744"/>
    </row>
    <row r="38" spans="1:1" x14ac:dyDescent="0.2">
      <c r="A38" s="744"/>
    </row>
    <row r="39" spans="1:1" x14ac:dyDescent="0.2">
      <c r="A39" s="744"/>
    </row>
    <row r="40" spans="1:1" x14ac:dyDescent="0.2">
      <c r="A40" s="744"/>
    </row>
    <row r="41" spans="1:1" x14ac:dyDescent="0.2">
      <c r="A41" s="744"/>
    </row>
    <row r="42" spans="1:1" x14ac:dyDescent="0.2">
      <c r="A42" s="744"/>
    </row>
    <row r="43" spans="1:1" x14ac:dyDescent="0.2">
      <c r="A43" s="744"/>
    </row>
    <row r="44" spans="1:1" x14ac:dyDescent="0.2">
      <c r="A44" s="744"/>
    </row>
    <row r="45" spans="1:1" x14ac:dyDescent="0.2">
      <c r="A45" s="744"/>
    </row>
    <row r="46" spans="1:1" x14ac:dyDescent="0.2">
      <c r="A46" s="744"/>
    </row>
    <row r="47" spans="1:1" x14ac:dyDescent="0.2">
      <c r="A47" s="744"/>
    </row>
    <row r="48" spans="1:1" x14ac:dyDescent="0.2">
      <c r="A48" s="744"/>
    </row>
    <row r="49" spans="1:2" x14ac:dyDescent="0.2">
      <c r="A49" s="744"/>
    </row>
    <row r="50" spans="1:2" x14ac:dyDescent="0.2">
      <c r="A50" s="744"/>
    </row>
    <row r="51" spans="1:2" x14ac:dyDescent="0.2">
      <c r="A51" s="744"/>
    </row>
    <row r="56" spans="1:2" ht="38.25" customHeight="1" x14ac:dyDescent="0.2"/>
    <row r="57" spans="1:2" ht="14.1" customHeight="1" x14ac:dyDescent="0.2"/>
    <row r="59" spans="1:2" x14ac:dyDescent="0.2">
      <c r="B59" s="68" t="s">
        <v>1</v>
      </c>
    </row>
    <row r="60" spans="1:2" ht="62.25" customHeight="1" x14ac:dyDescent="0.2">
      <c r="B60" s="69" t="s">
        <v>2</v>
      </c>
    </row>
    <row r="61" spans="1:2" x14ac:dyDescent="0.2">
      <c r="B61" s="68" t="s">
        <v>3</v>
      </c>
    </row>
    <row r="62" spans="1:2" x14ac:dyDescent="0.2">
      <c r="B62" s="69" t="s">
        <v>4</v>
      </c>
    </row>
    <row r="63" spans="1:2" x14ac:dyDescent="0.2">
      <c r="B63" s="68"/>
    </row>
    <row r="64" spans="1:2" x14ac:dyDescent="0.2">
      <c r="B64" s="70"/>
    </row>
    <row r="65" spans="2:2" x14ac:dyDescent="0.2">
      <c r="B65" s="70"/>
    </row>
    <row r="66" spans="2:2" x14ac:dyDescent="0.2">
      <c r="B66" s="70"/>
    </row>
    <row r="67" spans="2:2" x14ac:dyDescent="0.2">
      <c r="B67" s="71"/>
    </row>
  </sheetData>
  <mergeCells count="1">
    <mergeCell ref="A3:A51"/>
  </mergeCells>
  <printOptions horizontalCentered="1" verticalCentered="1"/>
  <pageMargins left="0.23622047244094491" right="0.23622047244094491" top="0.23622047244094491" bottom="0.23622047244094491" header="0.31496062992125984" footer="0.23622047244094491"/>
  <pageSetup paperSize="9" scale="88" firstPageNumber="2"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7">
    <tabColor theme="4"/>
    <pageSetUpPr fitToPage="1"/>
  </sheetPr>
  <dimension ref="A1:K361"/>
  <sheetViews>
    <sheetView showGridLines="0" view="pageBreakPreview" zoomScaleNormal="100" zoomScaleSheetLayoutView="100" workbookViewId="0">
      <pane ySplit="5" topLeftCell="A6" activePane="bottomLeft" state="frozen"/>
      <selection activeCell="M14" sqref="M14"/>
      <selection pane="bottomLeft" activeCell="M14" sqref="M14"/>
    </sheetView>
  </sheetViews>
  <sheetFormatPr defaultColWidth="9" defaultRowHeight="12" x14ac:dyDescent="0.2"/>
  <cols>
    <col min="1" max="1" width="16.625" style="609" customWidth="1"/>
    <col min="2" max="2" width="5.5" style="106" customWidth="1"/>
    <col min="3" max="3" width="1.5" style="106" customWidth="1"/>
    <col min="4" max="4" width="65.625" style="107" customWidth="1"/>
    <col min="5" max="5" width="7.125" style="107" customWidth="1"/>
    <col min="6" max="6" width="13" style="339" customWidth="1"/>
    <col min="7" max="7" width="3.125" style="107" hidden="1" customWidth="1"/>
    <col min="8" max="8" width="3.125" style="107" customWidth="1"/>
    <col min="9" max="9" width="12.375" style="107" customWidth="1"/>
    <col min="10" max="16384" width="9" style="107"/>
  </cols>
  <sheetData>
    <row r="1" spans="1:11" ht="16.5" customHeight="1" x14ac:dyDescent="0.2">
      <c r="C1" s="107"/>
      <c r="D1" s="786" t="str">
        <f>+'Merge Details_Printing instr'!A11</f>
        <v>Model Council</v>
      </c>
      <c r="E1" s="786"/>
      <c r="F1" s="786"/>
      <c r="G1" s="786"/>
      <c r="H1" s="786"/>
      <c r="I1" s="786"/>
    </row>
    <row r="2" spans="1:11" ht="16.5" customHeight="1" x14ac:dyDescent="0.2">
      <c r="A2" s="610" t="s">
        <v>124</v>
      </c>
      <c r="C2" s="107"/>
      <c r="D2" s="808" t="str">
        <f>+'Merge Details_Printing instr'!A12</f>
        <v>2024/2025 Financial Report</v>
      </c>
      <c r="E2" s="808"/>
      <c r="F2" s="808"/>
      <c r="G2" s="808"/>
      <c r="H2" s="808"/>
      <c r="I2" s="808"/>
    </row>
    <row r="3" spans="1:11" ht="9" customHeight="1" x14ac:dyDescent="0.2">
      <c r="B3" s="616"/>
      <c r="C3" s="617"/>
      <c r="D3" s="617"/>
      <c r="E3" s="618"/>
      <c r="F3" s="618"/>
      <c r="G3" s="618"/>
      <c r="H3" s="618"/>
      <c r="I3" s="619"/>
    </row>
    <row r="4" spans="1:11" ht="20.100000000000001" customHeight="1" x14ac:dyDescent="0.3">
      <c r="A4" s="611" t="s">
        <v>283</v>
      </c>
      <c r="B4" s="616"/>
      <c r="C4" s="812" t="s">
        <v>61</v>
      </c>
      <c r="D4" s="812"/>
      <c r="E4" s="812"/>
      <c r="F4" s="812"/>
      <c r="G4" s="812"/>
      <c r="H4" s="812"/>
      <c r="I4" s="812"/>
    </row>
    <row r="5" spans="1:11" ht="20.100000000000001" customHeight="1" x14ac:dyDescent="0.3">
      <c r="B5" s="616"/>
      <c r="C5" s="812" t="str">
        <f>+'Merge Details_Printing instr'!A14</f>
        <v>For the Year Ended 30 June 2025</v>
      </c>
      <c r="D5" s="812"/>
      <c r="E5" s="812"/>
      <c r="F5" s="812"/>
      <c r="G5" s="812"/>
      <c r="H5" s="812"/>
      <c r="I5" s="812"/>
    </row>
    <row r="6" spans="1:11" ht="32.25" customHeight="1" x14ac:dyDescent="0.2">
      <c r="B6" s="133"/>
      <c r="C6" s="157"/>
      <c r="F6" s="580">
        <f>+'Merge Details_Printing instr'!A17</f>
        <v>2025</v>
      </c>
      <c r="G6" s="106"/>
      <c r="H6" s="106"/>
      <c r="I6" s="580">
        <f>+'Merge Details_Printing instr'!A18</f>
        <v>2024</v>
      </c>
    </row>
    <row r="7" spans="1:11" ht="14.45" customHeight="1" x14ac:dyDescent="0.2">
      <c r="B7" s="408" t="s">
        <v>284</v>
      </c>
      <c r="C7" s="157"/>
      <c r="F7" s="620" t="s">
        <v>285</v>
      </c>
      <c r="G7" s="459"/>
      <c r="H7" s="459"/>
      <c r="I7" s="620" t="s">
        <v>285</v>
      </c>
    </row>
    <row r="8" spans="1:11" ht="14.45" customHeight="1" x14ac:dyDescent="0.2">
      <c r="B8" s="621"/>
      <c r="C8" s="157"/>
      <c r="F8" s="108" t="s">
        <v>286</v>
      </c>
      <c r="G8" s="459"/>
      <c r="H8" s="459"/>
      <c r="I8" s="108" t="s">
        <v>286</v>
      </c>
    </row>
    <row r="9" spans="1:11" s="136" customFormat="1" ht="14.45" customHeight="1" x14ac:dyDescent="0.2">
      <c r="A9" s="640"/>
      <c r="B9" s="621"/>
      <c r="C9" s="157"/>
      <c r="E9" s="621" t="s">
        <v>143</v>
      </c>
      <c r="F9" s="622" t="str">
        <f>+'Merge Details_Printing instr'!A21</f>
        <v>$'000</v>
      </c>
      <c r="G9" s="157"/>
      <c r="H9" s="157"/>
      <c r="I9" s="622" t="str">
        <f>+'Merge Details_Printing instr'!A21</f>
        <v>$'000</v>
      </c>
    </row>
    <row r="10" spans="1:11" s="136" customFormat="1" x14ac:dyDescent="0.2">
      <c r="A10" s="641" t="s">
        <v>287</v>
      </c>
      <c r="B10" s="621"/>
      <c r="C10" s="157"/>
      <c r="D10" s="135" t="s">
        <v>288</v>
      </c>
      <c r="F10" s="623"/>
      <c r="I10" s="624"/>
    </row>
    <row r="11" spans="1:11" s="136" customFormat="1" x14ac:dyDescent="0.2">
      <c r="A11" s="640"/>
      <c r="B11" s="621"/>
      <c r="C11" s="157"/>
      <c r="E11" s="157"/>
      <c r="F11" s="625"/>
    </row>
    <row r="12" spans="1:11" s="136" customFormat="1" x14ac:dyDescent="0.2">
      <c r="A12" s="640"/>
      <c r="B12" s="621"/>
      <c r="C12" s="157"/>
      <c r="D12" s="136" t="s">
        <v>146</v>
      </c>
      <c r="E12" s="157"/>
      <c r="F12" s="587">
        <v>0</v>
      </c>
      <c r="G12" s="626"/>
      <c r="H12" s="626"/>
      <c r="I12" s="587">
        <v>0</v>
      </c>
    </row>
    <row r="13" spans="1:11" s="136" customFormat="1" x14ac:dyDescent="0.2">
      <c r="A13" s="640"/>
      <c r="B13" s="621"/>
      <c r="C13" s="157"/>
      <c r="D13" s="136" t="s">
        <v>147</v>
      </c>
      <c r="E13" s="157"/>
      <c r="F13" s="587">
        <v>0</v>
      </c>
      <c r="G13" s="627"/>
      <c r="H13" s="626"/>
      <c r="I13" s="587">
        <v>0</v>
      </c>
    </row>
    <row r="14" spans="1:11" s="136" customFormat="1" x14ac:dyDescent="0.2">
      <c r="A14" s="640"/>
      <c r="B14" s="621"/>
      <c r="C14" s="157"/>
      <c r="D14" s="136" t="s">
        <v>149</v>
      </c>
      <c r="E14" s="157"/>
      <c r="F14" s="587">
        <v>0</v>
      </c>
      <c r="G14" s="627"/>
      <c r="H14" s="626"/>
      <c r="I14" s="587">
        <v>0</v>
      </c>
    </row>
    <row r="15" spans="1:11" s="136" customFormat="1" x14ac:dyDescent="0.2">
      <c r="A15" s="640"/>
      <c r="B15" s="408" t="s">
        <v>289</v>
      </c>
      <c r="C15" s="157"/>
      <c r="D15" s="136" t="s">
        <v>151</v>
      </c>
      <c r="E15" s="157"/>
      <c r="F15" s="587">
        <v>0</v>
      </c>
      <c r="G15" s="627"/>
      <c r="H15" s="626"/>
      <c r="I15" s="587">
        <v>0</v>
      </c>
      <c r="J15" s="628"/>
    </row>
    <row r="16" spans="1:11" s="136" customFormat="1" x14ac:dyDescent="0.2">
      <c r="A16" s="640"/>
      <c r="B16" s="408" t="s">
        <v>289</v>
      </c>
      <c r="C16" s="157"/>
      <c r="D16" s="136" t="s">
        <v>153</v>
      </c>
      <c r="E16" s="157"/>
      <c r="F16" s="587">
        <v>0</v>
      </c>
      <c r="G16" s="627"/>
      <c r="H16" s="626"/>
      <c r="I16" s="587">
        <v>0</v>
      </c>
      <c r="K16" s="538"/>
    </row>
    <row r="17" spans="1:11" s="136" customFormat="1" x14ac:dyDescent="0.2">
      <c r="A17" s="640"/>
      <c r="B17" s="621"/>
      <c r="C17" s="157"/>
      <c r="D17" s="136" t="s">
        <v>155</v>
      </c>
      <c r="E17" s="157"/>
      <c r="F17" s="587">
        <v>0</v>
      </c>
      <c r="G17" s="627"/>
      <c r="H17" s="626"/>
      <c r="I17" s="587">
        <v>0</v>
      </c>
    </row>
    <row r="18" spans="1:11" s="136" customFormat="1" x14ac:dyDescent="0.2">
      <c r="A18" s="641" t="s">
        <v>290</v>
      </c>
      <c r="B18" s="621"/>
      <c r="C18" s="157"/>
      <c r="D18" s="136" t="s">
        <v>291</v>
      </c>
      <c r="E18" s="157"/>
      <c r="F18" s="587">
        <v>0</v>
      </c>
      <c r="G18" s="627"/>
      <c r="H18" s="626"/>
      <c r="I18" s="587">
        <v>0</v>
      </c>
    </row>
    <row r="19" spans="1:11" s="136" customFormat="1" x14ac:dyDescent="0.2">
      <c r="A19" s="641" t="s">
        <v>290</v>
      </c>
      <c r="B19" s="621"/>
      <c r="C19" s="157"/>
      <c r="D19" s="136" t="s">
        <v>292</v>
      </c>
      <c r="E19" s="157"/>
      <c r="F19" s="587">
        <v>0</v>
      </c>
      <c r="G19" s="627"/>
      <c r="H19" s="626"/>
      <c r="I19" s="587">
        <v>0</v>
      </c>
    </row>
    <row r="20" spans="1:11" s="136" customFormat="1" x14ac:dyDescent="0.2">
      <c r="A20" s="640"/>
      <c r="B20" s="408" t="s">
        <v>293</v>
      </c>
      <c r="C20" s="157"/>
      <c r="D20" s="136" t="s">
        <v>294</v>
      </c>
      <c r="E20" s="157"/>
      <c r="F20" s="635">
        <v>0</v>
      </c>
      <c r="G20" s="627"/>
      <c r="H20" s="626"/>
      <c r="I20" s="635">
        <v>0</v>
      </c>
    </row>
    <row r="21" spans="1:11" s="136" customFormat="1" x14ac:dyDescent="0.2">
      <c r="A21" s="640"/>
      <c r="B21" s="621"/>
      <c r="C21" s="157"/>
      <c r="D21" s="136" t="s">
        <v>295</v>
      </c>
      <c r="E21" s="157"/>
      <c r="F21" s="587">
        <v>0</v>
      </c>
      <c r="G21" s="627"/>
      <c r="H21" s="626"/>
      <c r="I21" s="587">
        <v>0</v>
      </c>
      <c r="K21" s="538"/>
    </row>
    <row r="22" spans="1:11" s="136" customFormat="1" x14ac:dyDescent="0.2">
      <c r="A22" s="641" t="s">
        <v>296</v>
      </c>
      <c r="B22" s="621"/>
      <c r="C22" s="157"/>
      <c r="D22" s="136" t="s">
        <v>297</v>
      </c>
      <c r="E22" s="157"/>
      <c r="F22" s="587">
        <v>0</v>
      </c>
      <c r="G22" s="627"/>
      <c r="H22" s="626"/>
      <c r="I22" s="587">
        <v>0</v>
      </c>
      <c r="K22" s="538"/>
    </row>
    <row r="23" spans="1:11" s="136" customFormat="1" x14ac:dyDescent="0.2">
      <c r="A23" s="641" t="s">
        <v>298</v>
      </c>
      <c r="B23" s="621"/>
      <c r="C23" s="157"/>
      <c r="D23" s="136" t="s">
        <v>172</v>
      </c>
      <c r="E23" s="629"/>
      <c r="F23" s="587">
        <v>0</v>
      </c>
      <c r="G23" s="627"/>
      <c r="H23" s="626"/>
      <c r="I23" s="587">
        <v>0</v>
      </c>
      <c r="K23" s="538"/>
    </row>
    <row r="24" spans="1:11" s="136" customFormat="1" x14ac:dyDescent="0.2">
      <c r="A24" s="641" t="s">
        <v>299</v>
      </c>
      <c r="B24" s="621"/>
      <c r="C24" s="157"/>
      <c r="D24" s="136" t="s">
        <v>173</v>
      </c>
      <c r="E24" s="629"/>
      <c r="F24" s="587">
        <v>0</v>
      </c>
      <c r="G24" s="627"/>
      <c r="H24" s="626"/>
      <c r="I24" s="587">
        <v>0</v>
      </c>
      <c r="K24" s="538"/>
    </row>
    <row r="25" spans="1:11" s="136" customFormat="1" x14ac:dyDescent="0.2">
      <c r="A25" s="641" t="s">
        <v>300</v>
      </c>
      <c r="B25" s="621"/>
      <c r="C25" s="157"/>
      <c r="D25" s="136" t="s">
        <v>301</v>
      </c>
      <c r="E25" s="157"/>
      <c r="F25" s="635">
        <v>0</v>
      </c>
      <c r="G25" s="630" t="s">
        <v>302</v>
      </c>
      <c r="H25" s="626"/>
      <c r="I25" s="635">
        <v>0</v>
      </c>
      <c r="K25" s="538"/>
    </row>
    <row r="26" spans="1:11" s="136" customFormat="1" x14ac:dyDescent="0.2">
      <c r="A26" s="640"/>
      <c r="B26" s="621"/>
      <c r="C26" s="157"/>
      <c r="D26" s="136" t="s">
        <v>303</v>
      </c>
      <c r="E26" s="157"/>
      <c r="F26" s="587">
        <v>0</v>
      </c>
      <c r="G26" s="626"/>
      <c r="H26" s="626"/>
      <c r="I26" s="587">
        <v>0</v>
      </c>
    </row>
    <row r="27" spans="1:11" s="136" customFormat="1" x14ac:dyDescent="0.2">
      <c r="A27" s="640"/>
      <c r="B27" s="621"/>
      <c r="C27" s="157"/>
      <c r="D27" s="136" t="s">
        <v>304</v>
      </c>
      <c r="E27" s="629"/>
      <c r="F27" s="587">
        <v>0</v>
      </c>
      <c r="G27" s="626"/>
      <c r="H27" s="626"/>
      <c r="I27" s="587">
        <v>0</v>
      </c>
    </row>
    <row r="28" spans="1:11" s="136" customFormat="1" x14ac:dyDescent="0.2">
      <c r="A28" s="640"/>
      <c r="B28" s="621"/>
      <c r="C28" s="157"/>
      <c r="D28" s="135" t="s">
        <v>305</v>
      </c>
      <c r="E28" s="157"/>
      <c r="F28" s="631">
        <f>SUM(F12:G27)</f>
        <v>0</v>
      </c>
      <c r="G28" s="632"/>
      <c r="H28" s="632"/>
      <c r="I28" s="631">
        <f>SUM(I12:I27)</f>
        <v>0</v>
      </c>
      <c r="J28" s="633"/>
    </row>
    <row r="29" spans="1:11" s="136" customFormat="1" ht="16.5" customHeight="1" x14ac:dyDescent="0.2">
      <c r="A29" s="640"/>
      <c r="B29" s="621"/>
      <c r="C29" s="157"/>
      <c r="E29" s="157"/>
      <c r="F29" s="587"/>
      <c r="G29" s="626"/>
      <c r="H29" s="626"/>
      <c r="I29" s="587"/>
    </row>
    <row r="30" spans="1:11" s="136" customFormat="1" x14ac:dyDescent="0.2">
      <c r="A30" s="641" t="s">
        <v>287</v>
      </c>
      <c r="B30" s="621"/>
      <c r="C30" s="157"/>
      <c r="D30" s="634" t="s">
        <v>306</v>
      </c>
      <c r="E30" s="157"/>
      <c r="F30" s="587"/>
      <c r="G30" s="626"/>
      <c r="H30" s="626"/>
      <c r="I30" s="587"/>
    </row>
    <row r="31" spans="1:11" s="136" customFormat="1" x14ac:dyDescent="0.2">
      <c r="A31" s="640"/>
      <c r="B31" s="621"/>
      <c r="C31" s="157"/>
      <c r="E31" s="157"/>
      <c r="F31" s="587"/>
      <c r="G31" s="626"/>
      <c r="H31" s="626"/>
      <c r="I31" s="587"/>
    </row>
    <row r="32" spans="1:11" s="136" customFormat="1" x14ac:dyDescent="0.2">
      <c r="A32" s="641" t="s">
        <v>307</v>
      </c>
      <c r="B32" s="408" t="s">
        <v>308</v>
      </c>
      <c r="C32" s="157"/>
      <c r="D32" s="136" t="s">
        <v>309</v>
      </c>
      <c r="E32" s="157">
        <v>6.2</v>
      </c>
      <c r="F32" s="635">
        <v>0</v>
      </c>
      <c r="G32" s="626"/>
      <c r="H32" s="626"/>
      <c r="I32" s="635">
        <v>0</v>
      </c>
      <c r="J32" s="633"/>
    </row>
    <row r="33" spans="1:9" s="136" customFormat="1" x14ac:dyDescent="0.2">
      <c r="A33" s="641" t="s">
        <v>310</v>
      </c>
      <c r="B33" s="621"/>
      <c r="C33" s="157"/>
      <c r="D33" s="136" t="s">
        <v>311</v>
      </c>
      <c r="E33" s="157"/>
      <c r="F33" s="635">
        <v>0</v>
      </c>
      <c r="G33" s="626"/>
      <c r="H33" s="626"/>
      <c r="I33" s="587">
        <v>0</v>
      </c>
    </row>
    <row r="34" spans="1:9" s="136" customFormat="1" x14ac:dyDescent="0.2">
      <c r="A34" s="641" t="s">
        <v>312</v>
      </c>
      <c r="B34" s="621"/>
      <c r="C34" s="157"/>
      <c r="D34" s="136" t="s">
        <v>313</v>
      </c>
      <c r="E34" s="157"/>
      <c r="F34" s="635">
        <v>0</v>
      </c>
      <c r="G34" s="626"/>
      <c r="H34" s="626"/>
      <c r="I34" s="587">
        <v>0</v>
      </c>
    </row>
    <row r="35" spans="1:9" s="136" customFormat="1" x14ac:dyDescent="0.2">
      <c r="A35" s="641" t="s">
        <v>314</v>
      </c>
      <c r="B35" s="621"/>
      <c r="C35" s="157"/>
      <c r="D35" s="136" t="s">
        <v>315</v>
      </c>
      <c r="E35" s="157"/>
      <c r="F35" s="635">
        <v>0</v>
      </c>
      <c r="G35" s="626"/>
      <c r="H35" s="626"/>
      <c r="I35" s="587">
        <v>0</v>
      </c>
    </row>
    <row r="36" spans="1:9" s="136" customFormat="1" x14ac:dyDescent="0.2">
      <c r="A36" s="641" t="s">
        <v>316</v>
      </c>
      <c r="B36" s="621"/>
      <c r="C36" s="157"/>
      <c r="D36" s="505" t="s">
        <v>317</v>
      </c>
      <c r="E36" s="157"/>
      <c r="F36" s="635">
        <v>0</v>
      </c>
      <c r="G36" s="626"/>
      <c r="H36" s="626"/>
      <c r="I36" s="635">
        <v>0</v>
      </c>
    </row>
    <row r="37" spans="1:9" s="136" customFormat="1" x14ac:dyDescent="0.2">
      <c r="A37" s="641" t="s">
        <v>318</v>
      </c>
      <c r="B37" s="621"/>
      <c r="C37" s="157"/>
      <c r="D37" s="136" t="s">
        <v>319</v>
      </c>
      <c r="E37" s="157"/>
      <c r="F37" s="635">
        <v>0</v>
      </c>
      <c r="G37" s="630" t="s">
        <v>302</v>
      </c>
      <c r="H37" s="626"/>
      <c r="I37" s="635">
        <v>0</v>
      </c>
    </row>
    <row r="38" spans="1:9" s="136" customFormat="1" x14ac:dyDescent="0.2">
      <c r="A38" s="640"/>
      <c r="B38" s="621"/>
      <c r="C38" s="157"/>
      <c r="D38" s="135" t="s">
        <v>320</v>
      </c>
      <c r="E38" s="157"/>
      <c r="F38" s="631">
        <f>SUM(F32:F37)</f>
        <v>0</v>
      </c>
      <c r="G38" s="632"/>
      <c r="H38" s="632"/>
      <c r="I38" s="631">
        <f>SUM(I32:I37)</f>
        <v>0</v>
      </c>
    </row>
    <row r="39" spans="1:9" s="136" customFormat="1" ht="16.5" customHeight="1" x14ac:dyDescent="0.2">
      <c r="A39" s="640"/>
      <c r="B39" s="621"/>
      <c r="C39" s="157"/>
      <c r="E39" s="157"/>
      <c r="F39" s="587"/>
      <c r="G39" s="626"/>
      <c r="H39" s="626"/>
      <c r="I39" s="587"/>
    </row>
    <row r="40" spans="1:9" s="136" customFormat="1" x14ac:dyDescent="0.2">
      <c r="A40" s="641" t="s">
        <v>287</v>
      </c>
      <c r="B40" s="621"/>
      <c r="C40" s="157"/>
      <c r="D40" s="634" t="s">
        <v>321</v>
      </c>
      <c r="E40" s="157"/>
      <c r="F40" s="587"/>
      <c r="G40" s="626"/>
      <c r="H40" s="626"/>
      <c r="I40" s="587"/>
    </row>
    <row r="41" spans="1:9" s="136" customFormat="1" x14ac:dyDescent="0.2">
      <c r="A41" s="640"/>
      <c r="B41" s="621"/>
      <c r="C41" s="157"/>
      <c r="D41" s="636"/>
      <c r="E41" s="157"/>
      <c r="F41" s="587"/>
      <c r="G41" s="626"/>
      <c r="H41" s="626"/>
      <c r="I41" s="587"/>
    </row>
    <row r="42" spans="1:9" s="136" customFormat="1" x14ac:dyDescent="0.2">
      <c r="A42" s="641" t="s">
        <v>290</v>
      </c>
      <c r="B42" s="621"/>
      <c r="C42" s="157"/>
      <c r="D42" s="136" t="s">
        <v>322</v>
      </c>
      <c r="E42" s="629"/>
      <c r="F42" s="587">
        <v>0</v>
      </c>
      <c r="G42" s="626"/>
      <c r="H42" s="626"/>
      <c r="I42" s="587">
        <v>0</v>
      </c>
    </row>
    <row r="43" spans="1:9" s="136" customFormat="1" x14ac:dyDescent="0.2">
      <c r="A43" s="641" t="s">
        <v>323</v>
      </c>
      <c r="B43" s="621"/>
      <c r="C43" s="157"/>
      <c r="D43" s="136" t="s">
        <v>324</v>
      </c>
      <c r="E43" s="157"/>
      <c r="F43" s="587">
        <v>0</v>
      </c>
      <c r="G43" s="626"/>
      <c r="H43" s="626"/>
      <c r="I43" s="587">
        <v>0</v>
      </c>
    </row>
    <row r="44" spans="1:9" s="136" customFormat="1" x14ac:dyDescent="0.2">
      <c r="A44" s="641" t="s">
        <v>325</v>
      </c>
      <c r="B44" s="621"/>
      <c r="C44" s="157"/>
      <c r="D44" s="136" t="s">
        <v>326</v>
      </c>
      <c r="E44" s="157"/>
      <c r="F44" s="587">
        <v>0</v>
      </c>
      <c r="G44" s="626"/>
      <c r="H44" s="626"/>
      <c r="I44" s="587">
        <v>0</v>
      </c>
    </row>
    <row r="45" spans="1:9" s="136" customFormat="1" x14ac:dyDescent="0.2">
      <c r="A45" s="641" t="s">
        <v>327</v>
      </c>
      <c r="B45" s="621"/>
      <c r="C45" s="157"/>
      <c r="D45" s="136" t="s">
        <v>328</v>
      </c>
      <c r="E45" s="157"/>
      <c r="F45" s="587">
        <v>0</v>
      </c>
      <c r="G45" s="626"/>
      <c r="H45" s="626"/>
      <c r="I45" s="587">
        <v>0</v>
      </c>
    </row>
    <row r="46" spans="1:9" s="136" customFormat="1" x14ac:dyDescent="0.2">
      <c r="A46" s="641" t="s">
        <v>329</v>
      </c>
      <c r="B46" s="621"/>
      <c r="C46" s="157"/>
      <c r="D46" s="136" t="s">
        <v>330</v>
      </c>
      <c r="E46" s="157"/>
      <c r="F46" s="587">
        <v>0</v>
      </c>
      <c r="G46" s="626"/>
      <c r="H46" s="626"/>
      <c r="I46" s="587">
        <v>0</v>
      </c>
    </row>
    <row r="47" spans="1:9" s="136" customFormat="1" x14ac:dyDescent="0.2">
      <c r="A47" s="640"/>
      <c r="B47" s="621"/>
      <c r="C47" s="157"/>
      <c r="D47" s="135" t="s">
        <v>331</v>
      </c>
      <c r="E47" s="157"/>
      <c r="F47" s="631">
        <f>SUM(F42:F46)</f>
        <v>0</v>
      </c>
      <c r="G47" s="632"/>
      <c r="H47" s="632"/>
      <c r="I47" s="631">
        <f>SUM(I42:I46)</f>
        <v>0</v>
      </c>
    </row>
    <row r="48" spans="1:9" s="136" customFormat="1" x14ac:dyDescent="0.2">
      <c r="A48" s="640"/>
      <c r="B48" s="621"/>
      <c r="C48" s="157"/>
      <c r="D48" s="505" t="s">
        <v>332</v>
      </c>
      <c r="E48" s="157"/>
      <c r="F48" s="587">
        <f>N6c!F79</f>
        <v>0</v>
      </c>
      <c r="G48" s="626"/>
      <c r="H48" s="626"/>
      <c r="I48" s="587">
        <f>N6c!H79</f>
        <v>0</v>
      </c>
    </row>
    <row r="49" spans="1:9" s="136" customFormat="1" x14ac:dyDescent="0.2">
      <c r="A49" s="640"/>
      <c r="B49" s="621"/>
      <c r="C49" s="157"/>
      <c r="D49" s="136" t="s">
        <v>333</v>
      </c>
      <c r="E49" s="157"/>
      <c r="F49" s="587">
        <v>0</v>
      </c>
      <c r="G49" s="626"/>
      <c r="H49" s="626"/>
      <c r="I49" s="587">
        <v>0</v>
      </c>
    </row>
    <row r="50" spans="1:9" s="136" customFormat="1" x14ac:dyDescent="0.2">
      <c r="A50" s="640"/>
      <c r="B50" s="621"/>
      <c r="C50" s="157"/>
      <c r="E50" s="157"/>
      <c r="F50" s="587"/>
      <c r="G50" s="626"/>
      <c r="H50" s="626"/>
      <c r="I50" s="587"/>
    </row>
    <row r="51" spans="1:9" s="136" customFormat="1" x14ac:dyDescent="0.2">
      <c r="A51" s="640"/>
      <c r="B51" s="621"/>
      <c r="C51" s="157"/>
      <c r="D51" s="135" t="s">
        <v>334</v>
      </c>
      <c r="E51" s="157"/>
      <c r="F51" s="631">
        <f>+F48+F49</f>
        <v>0</v>
      </c>
      <c r="G51" s="632"/>
      <c r="H51" s="632"/>
      <c r="I51" s="631">
        <f>+I48+I49</f>
        <v>0</v>
      </c>
    </row>
    <row r="52" spans="1:9" s="136" customFormat="1" ht="16.5" customHeight="1" x14ac:dyDescent="0.2">
      <c r="A52" s="640"/>
      <c r="B52" s="621"/>
      <c r="C52" s="157"/>
      <c r="D52" s="135"/>
      <c r="E52" s="157"/>
      <c r="F52" s="637"/>
      <c r="G52" s="632"/>
      <c r="H52" s="632"/>
      <c r="I52" s="637"/>
    </row>
    <row r="53" spans="1:9" s="136" customFormat="1" ht="16.5" customHeight="1" x14ac:dyDescent="0.2">
      <c r="A53" s="640"/>
      <c r="B53" s="621"/>
      <c r="C53" s="157"/>
      <c r="D53" s="135"/>
      <c r="E53" s="157"/>
      <c r="F53" s="637"/>
      <c r="G53" s="638"/>
      <c r="H53" s="632"/>
      <c r="I53" s="637"/>
    </row>
    <row r="54" spans="1:9" s="136" customFormat="1" ht="16.5" customHeight="1" x14ac:dyDescent="0.2">
      <c r="A54" s="640"/>
      <c r="B54" s="621"/>
      <c r="C54" s="157"/>
      <c r="D54" s="157"/>
      <c r="F54" s="639"/>
      <c r="G54" s="627"/>
      <c r="H54" s="626"/>
      <c r="I54" s="639"/>
    </row>
    <row r="55" spans="1:9" s="136" customFormat="1" x14ac:dyDescent="0.2">
      <c r="A55" s="640"/>
      <c r="B55" s="621"/>
      <c r="C55" s="157"/>
      <c r="D55" s="136" t="s">
        <v>335</v>
      </c>
      <c r="E55" s="157">
        <v>5.6</v>
      </c>
      <c r="F55" s="639"/>
      <c r="G55" s="627"/>
      <c r="H55" s="626"/>
      <c r="I55" s="639"/>
    </row>
    <row r="56" spans="1:9" s="136" customFormat="1" ht="16.5" customHeight="1" x14ac:dyDescent="0.2">
      <c r="A56" s="640"/>
      <c r="B56" s="621"/>
      <c r="C56" s="157"/>
      <c r="E56" s="157"/>
      <c r="F56" s="639"/>
      <c r="G56" s="627"/>
      <c r="H56" s="626"/>
      <c r="I56" s="639"/>
    </row>
    <row r="57" spans="1:9" s="136" customFormat="1" ht="16.5" customHeight="1" x14ac:dyDescent="0.2">
      <c r="A57" s="640"/>
      <c r="B57" s="621"/>
      <c r="C57" s="157"/>
      <c r="E57" s="157"/>
      <c r="F57" s="639"/>
      <c r="G57" s="627"/>
      <c r="H57" s="626"/>
      <c r="I57" s="639"/>
    </row>
    <row r="58" spans="1:9" s="136" customFormat="1" ht="16.5" customHeight="1" x14ac:dyDescent="0.2">
      <c r="A58" s="640"/>
      <c r="B58" s="621"/>
      <c r="C58" s="157"/>
      <c r="E58" s="157"/>
      <c r="F58" s="639"/>
      <c r="G58" s="627"/>
      <c r="H58" s="626"/>
      <c r="I58" s="639"/>
    </row>
    <row r="59" spans="1:9" s="136" customFormat="1" ht="16.5" customHeight="1" x14ac:dyDescent="0.2">
      <c r="A59" s="640"/>
      <c r="B59" s="157"/>
      <c r="C59" s="157"/>
      <c r="E59" s="157"/>
      <c r="F59" s="639"/>
      <c r="G59" s="627"/>
      <c r="H59" s="626"/>
      <c r="I59" s="639"/>
    </row>
    <row r="60" spans="1:9" s="136" customFormat="1" ht="16.5" customHeight="1" x14ac:dyDescent="0.2">
      <c r="A60" s="640"/>
      <c r="B60" s="157"/>
      <c r="C60" s="157"/>
      <c r="E60" s="157"/>
      <c r="F60" s="639"/>
      <c r="G60" s="627"/>
      <c r="H60" s="626"/>
      <c r="I60" s="639"/>
    </row>
    <row r="61" spans="1:9" s="136" customFormat="1" ht="16.5" customHeight="1" x14ac:dyDescent="0.2">
      <c r="A61" s="640"/>
      <c r="B61" s="157"/>
      <c r="C61" s="157"/>
      <c r="D61" s="505"/>
      <c r="E61" s="157"/>
      <c r="F61" s="639"/>
      <c r="G61" s="626"/>
      <c r="H61" s="626"/>
      <c r="I61" s="639"/>
    </row>
    <row r="62" spans="1:9" s="136" customFormat="1" ht="16.5" customHeight="1" x14ac:dyDescent="0.2">
      <c r="A62" s="640"/>
      <c r="B62" s="813" t="s">
        <v>336</v>
      </c>
      <c r="C62" s="813"/>
      <c r="D62" s="813"/>
      <c r="E62" s="813"/>
      <c r="F62" s="813"/>
      <c r="G62" s="813"/>
      <c r="H62" s="813"/>
      <c r="I62" s="813"/>
    </row>
    <row r="63" spans="1:9" s="136" customFormat="1" x14ac:dyDescent="0.2">
      <c r="A63" s="640"/>
      <c r="B63" s="157"/>
      <c r="C63" s="157"/>
      <c r="D63" s="157"/>
      <c r="E63" s="157"/>
      <c r="F63" s="157"/>
      <c r="G63" s="157"/>
      <c r="H63" s="157"/>
      <c r="I63" s="157"/>
    </row>
    <row r="64" spans="1:9" x14ac:dyDescent="0.2">
      <c r="E64" s="106"/>
    </row>
    <row r="65" spans="4:7" x14ac:dyDescent="0.2">
      <c r="E65" s="106"/>
    </row>
    <row r="66" spans="4:7" x14ac:dyDescent="0.2">
      <c r="D66" s="98"/>
      <c r="E66" s="106"/>
    </row>
    <row r="67" spans="4:7" x14ac:dyDescent="0.2">
      <c r="D67" s="98"/>
      <c r="E67" s="106"/>
    </row>
    <row r="68" spans="4:7" ht="68.25" customHeight="1" x14ac:dyDescent="0.2">
      <c r="E68" s="106"/>
    </row>
    <row r="69" spans="4:7" ht="34.5" customHeight="1" x14ac:dyDescent="0.2">
      <c r="D69" s="789"/>
      <c r="E69" s="789"/>
      <c r="F69" s="789"/>
      <c r="G69" s="789"/>
    </row>
    <row r="74" spans="4:7" ht="33.75" customHeight="1" x14ac:dyDescent="0.2"/>
    <row r="361" ht="11.25" customHeight="1" x14ac:dyDescent="0.2"/>
  </sheetData>
  <mergeCells count="6">
    <mergeCell ref="D1:I1"/>
    <mergeCell ref="D2:I2"/>
    <mergeCell ref="D69:G69"/>
    <mergeCell ref="B62:I62"/>
    <mergeCell ref="C4:I4"/>
    <mergeCell ref="C5:I5"/>
  </mergeCells>
  <hyperlinks>
    <hyperlink ref="D40" location="'Cash Flow Statement'!A68" display="Cash flows from financing activities     " xr:uid="{00000000-0004-0000-0900-000000000000}"/>
    <hyperlink ref="D30" location="'Cash Flow Statement'!A70" display="Cash flows from investing activities" xr:uid="{00000000-0004-0000-0900-000001000000}"/>
    <hyperlink ref="B7" location="GUIDANCE!A59" display="G 17" xr:uid="{0115E13C-C76C-4C15-A68D-8FB0572EA2EC}"/>
    <hyperlink ref="B15" location="GUIDANCE!A61" display="G 18" xr:uid="{DAB7A90C-A052-495F-A77E-B5F6CDDDD0AC}"/>
    <hyperlink ref="B16" location="GUIDANCE!A62" display="G 18" xr:uid="{DFDCDC03-27A6-4431-A301-51BF568D9825}"/>
    <hyperlink ref="B20" location="GUIDANCE!A63" display="G 19" xr:uid="{046EC7CE-9891-487F-9632-2DA5F958987B}"/>
    <hyperlink ref="B32" location="GUIDANCE!A64" display="G 20" xr:uid="{45556685-EB12-4E9B-A2B8-743CFF5F64B9}"/>
  </hyperlinks>
  <printOptions horizontalCentered="1"/>
  <pageMargins left="0.11811023622047245" right="0.11811023622047245" top="0.35433070866141736" bottom="0.35433070866141736" header="0.31496062992125984" footer="0.31496062992125984"/>
  <pageSetup paperSize="9" scale="91" orientation="portrait" r:id="rId1"/>
  <headerFooter>
    <oddFooter>&amp;C&amp;"Calibri"&amp;11&amp;K000000Page &amp;P</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9">
    <tabColor theme="4"/>
    <pageSetUpPr fitToPage="1"/>
  </sheetPr>
  <dimension ref="A1:K79"/>
  <sheetViews>
    <sheetView showGridLines="0" view="pageBreakPreview" zoomScaleNormal="100" zoomScaleSheetLayoutView="100" workbookViewId="0">
      <selection activeCell="M14" sqref="M14"/>
    </sheetView>
  </sheetViews>
  <sheetFormatPr defaultColWidth="9" defaultRowHeight="12" x14ac:dyDescent="0.2"/>
  <cols>
    <col min="1" max="1" width="20" style="609" customWidth="1"/>
    <col min="2" max="2" width="4" style="107" customWidth="1"/>
    <col min="3" max="3" width="1.5" style="107" customWidth="1"/>
    <col min="4" max="4" width="65.625" style="107" customWidth="1"/>
    <col min="5" max="5" width="7.125" style="107" customWidth="1"/>
    <col min="6" max="6" width="13" style="107" customWidth="1"/>
    <col min="7" max="7" width="0" style="107" hidden="1" customWidth="1"/>
    <col min="8" max="8" width="3.125" style="107" customWidth="1"/>
    <col min="9" max="9" width="13" style="107" customWidth="1"/>
    <col min="10" max="16384" width="9" style="107"/>
  </cols>
  <sheetData>
    <row r="1" spans="1:11" x14ac:dyDescent="0.2">
      <c r="D1" s="786" t="str">
        <f>+'Merge Details_Printing instr'!A11</f>
        <v>Model Council</v>
      </c>
      <c r="E1" s="786"/>
      <c r="F1" s="786"/>
      <c r="G1" s="786"/>
      <c r="H1" s="786"/>
      <c r="I1" s="786"/>
    </row>
    <row r="2" spans="1:11" ht="16.5" customHeight="1" x14ac:dyDescent="0.2">
      <c r="A2" s="610" t="s">
        <v>124</v>
      </c>
      <c r="D2" s="808" t="str">
        <f>+'Merge Details_Printing instr'!A12</f>
        <v>2024/2025 Financial Report</v>
      </c>
      <c r="E2" s="808"/>
      <c r="F2" s="808"/>
      <c r="G2" s="808"/>
      <c r="H2" s="808"/>
      <c r="I2" s="808"/>
    </row>
    <row r="3" spans="1:11" x14ac:dyDescent="0.2">
      <c r="B3" s="616"/>
      <c r="C3" s="617"/>
      <c r="D3" s="617"/>
      <c r="E3" s="618"/>
      <c r="F3" s="618"/>
      <c r="G3" s="618"/>
      <c r="H3" s="618"/>
      <c r="I3" s="619"/>
    </row>
    <row r="4" spans="1:11" ht="20.25" customHeight="1" x14ac:dyDescent="0.3">
      <c r="A4" s="802" t="s">
        <v>337</v>
      </c>
      <c r="B4" s="616"/>
      <c r="C4" s="812" t="s">
        <v>62</v>
      </c>
      <c r="D4" s="812"/>
      <c r="E4" s="812"/>
      <c r="F4" s="812"/>
      <c r="G4" s="812"/>
      <c r="H4" s="812"/>
      <c r="I4" s="812"/>
    </row>
    <row r="5" spans="1:11" ht="20.100000000000001" customHeight="1" x14ac:dyDescent="0.3">
      <c r="A5" s="802"/>
      <c r="B5" s="616"/>
      <c r="C5" s="812" t="str">
        <f>+'Merge Details_Printing instr'!A14</f>
        <v>For the Year Ended 30 June 2025</v>
      </c>
      <c r="D5" s="812"/>
      <c r="E5" s="812"/>
      <c r="F5" s="812"/>
      <c r="G5" s="812"/>
      <c r="H5" s="812"/>
      <c r="I5" s="812"/>
      <c r="K5" s="624"/>
    </row>
    <row r="6" spans="1:11" ht="20.25" x14ac:dyDescent="0.3">
      <c r="A6" s="650"/>
      <c r="B6" s="642"/>
      <c r="C6" s="612"/>
      <c r="D6" s="612"/>
      <c r="E6" s="612"/>
      <c r="F6" s="612"/>
      <c r="G6" s="612"/>
      <c r="H6" s="612"/>
      <c r="I6" s="612"/>
      <c r="K6" s="624"/>
    </row>
    <row r="7" spans="1:11" ht="20.25" x14ac:dyDescent="0.3">
      <c r="A7" s="650"/>
      <c r="B7" s="642"/>
      <c r="C7" s="612"/>
      <c r="D7" s="612"/>
      <c r="E7" s="612"/>
      <c r="F7" s="612"/>
      <c r="G7" s="612"/>
      <c r="H7" s="612"/>
      <c r="I7" s="612"/>
      <c r="K7" s="624"/>
    </row>
    <row r="8" spans="1:11" x14ac:dyDescent="0.2">
      <c r="A8" s="650"/>
      <c r="B8" s="185"/>
      <c r="C8" s="109"/>
      <c r="D8" s="109"/>
      <c r="E8" s="109" t="s">
        <v>143</v>
      </c>
      <c r="F8" s="643">
        <f>+'Merge Details_Printing instr'!A$17</f>
        <v>2025</v>
      </c>
      <c r="G8" s="157"/>
      <c r="H8" s="157"/>
      <c r="I8" s="643">
        <f>+'Merge Details_Printing instr'!$A$18</f>
        <v>2024</v>
      </c>
      <c r="K8" s="624"/>
    </row>
    <row r="9" spans="1:11" x14ac:dyDescent="0.2">
      <c r="B9" s="408" t="s">
        <v>338</v>
      </c>
      <c r="C9" s="109"/>
      <c r="F9" s="621" t="s">
        <v>16</v>
      </c>
      <c r="G9" s="157"/>
      <c r="H9" s="157"/>
      <c r="I9" s="621" t="s">
        <v>16</v>
      </c>
      <c r="K9" s="449"/>
    </row>
    <row r="10" spans="1:11" x14ac:dyDescent="0.2">
      <c r="B10" s="408" t="s">
        <v>339</v>
      </c>
      <c r="C10" s="109"/>
      <c r="D10" s="135" t="s">
        <v>340</v>
      </c>
      <c r="K10" s="449"/>
    </row>
    <row r="11" spans="1:11" x14ac:dyDescent="0.2">
      <c r="B11" s="133"/>
      <c r="C11" s="109"/>
      <c r="D11" s="136" t="s">
        <v>341</v>
      </c>
      <c r="F11" s="131">
        <f>N6a!E55+N6a!F55</f>
        <v>0</v>
      </c>
      <c r="G11" s="131"/>
      <c r="H11" s="131"/>
      <c r="I11" s="131">
        <f>N6a!E36+N6a!F36</f>
        <v>0</v>
      </c>
      <c r="K11" s="644"/>
    </row>
    <row r="12" spans="1:11" x14ac:dyDescent="0.2">
      <c r="B12" s="133"/>
      <c r="C12" s="109"/>
      <c r="D12" s="136" t="s">
        <v>342</v>
      </c>
      <c r="F12" s="131">
        <f>N6a!G55</f>
        <v>0</v>
      </c>
      <c r="G12" s="131"/>
      <c r="H12" s="131"/>
      <c r="I12" s="131">
        <f>N6a!G36</f>
        <v>0</v>
      </c>
      <c r="K12" s="449"/>
    </row>
    <row r="13" spans="1:11" s="111" customFormat="1" x14ac:dyDescent="0.2">
      <c r="A13" s="648"/>
      <c r="B13" s="133"/>
      <c r="C13" s="109"/>
      <c r="D13" s="135" t="s">
        <v>343</v>
      </c>
      <c r="F13" s="138">
        <f>SUM(F11:F12)</f>
        <v>0</v>
      </c>
      <c r="G13" s="131"/>
      <c r="H13" s="131"/>
      <c r="I13" s="138">
        <f>SUM(I11:I12)</f>
        <v>0</v>
      </c>
      <c r="K13" s="645"/>
    </row>
    <row r="14" spans="1:11" x14ac:dyDescent="0.2">
      <c r="B14" s="133"/>
      <c r="C14" s="109"/>
      <c r="D14" s="136" t="s">
        <v>344</v>
      </c>
      <c r="F14" s="131">
        <f>N6a!J55+N6a!K55</f>
        <v>0</v>
      </c>
      <c r="G14" s="131"/>
      <c r="H14" s="131"/>
      <c r="I14" s="131">
        <f>N6a!J36+N6a!K36</f>
        <v>0</v>
      </c>
      <c r="K14" s="449"/>
    </row>
    <row r="15" spans="1:11" x14ac:dyDescent="0.2">
      <c r="B15" s="133"/>
      <c r="C15" s="109"/>
      <c r="D15" s="136" t="s">
        <v>345</v>
      </c>
      <c r="F15" s="131">
        <f>N6a!I55</f>
        <v>0</v>
      </c>
      <c r="G15" s="646"/>
      <c r="H15" s="131"/>
      <c r="I15" s="131">
        <f>N6a!I36</f>
        <v>0</v>
      </c>
      <c r="K15" s="449"/>
    </row>
    <row r="16" spans="1:11" x14ac:dyDescent="0.2">
      <c r="B16" s="133"/>
      <c r="C16" s="109"/>
      <c r="D16" s="136" t="s">
        <v>346</v>
      </c>
      <c r="F16" s="131">
        <f>N6a!L55</f>
        <v>0</v>
      </c>
      <c r="G16" s="646"/>
      <c r="H16" s="131"/>
      <c r="I16" s="131">
        <f>N6a!L36</f>
        <v>0</v>
      </c>
      <c r="K16" s="449"/>
    </row>
    <row r="17" spans="1:11" x14ac:dyDescent="0.2">
      <c r="B17" s="133"/>
      <c r="C17" s="109"/>
      <c r="D17" s="136" t="s">
        <v>347</v>
      </c>
      <c r="F17" s="131">
        <f>N6a!M55</f>
        <v>0</v>
      </c>
      <c r="G17" s="646"/>
      <c r="H17" s="131"/>
      <c r="I17" s="131">
        <f>N6a!M36</f>
        <v>0</v>
      </c>
      <c r="K17" s="449"/>
    </row>
    <row r="18" spans="1:11" s="111" customFormat="1" x14ac:dyDescent="0.2">
      <c r="A18" s="648"/>
      <c r="B18" s="133"/>
      <c r="C18" s="109"/>
      <c r="D18" s="135" t="s">
        <v>348</v>
      </c>
      <c r="F18" s="138">
        <f>SUM(F14:G17)</f>
        <v>0</v>
      </c>
      <c r="G18" s="646"/>
      <c r="H18" s="131"/>
      <c r="I18" s="138">
        <f>SUM(I14:I17)</f>
        <v>0</v>
      </c>
      <c r="K18" s="645"/>
    </row>
    <row r="19" spans="1:11" s="111" customFormat="1" x14ac:dyDescent="0.2">
      <c r="A19" s="648"/>
      <c r="B19" s="133"/>
      <c r="C19" s="109"/>
      <c r="D19" s="135" t="s">
        <v>349</v>
      </c>
      <c r="F19" s="138">
        <f>F13+F18</f>
        <v>0</v>
      </c>
      <c r="G19" s="646"/>
      <c r="H19" s="131"/>
      <c r="I19" s="138">
        <f>I18+I13</f>
        <v>0</v>
      </c>
      <c r="K19" s="645"/>
    </row>
    <row r="20" spans="1:11" x14ac:dyDescent="0.2">
      <c r="B20" s="133"/>
      <c r="C20" s="109"/>
      <c r="D20" s="135" t="s">
        <v>350</v>
      </c>
      <c r="F20" s="131"/>
      <c r="G20" s="646"/>
      <c r="H20" s="131"/>
      <c r="I20" s="131"/>
      <c r="K20" s="449"/>
    </row>
    <row r="21" spans="1:11" x14ac:dyDescent="0.2">
      <c r="B21" s="133"/>
      <c r="C21" s="109"/>
      <c r="D21" s="136" t="s">
        <v>351</v>
      </c>
      <c r="F21" s="131">
        <f>N6a!E85</f>
        <v>0</v>
      </c>
      <c r="G21" s="646"/>
      <c r="H21" s="131"/>
      <c r="I21" s="131">
        <f>N6a!E66</f>
        <v>0</v>
      </c>
      <c r="K21" s="449"/>
    </row>
    <row r="22" spans="1:11" x14ac:dyDescent="0.2">
      <c r="B22" s="133"/>
      <c r="C22" s="109"/>
      <c r="D22" s="136" t="s">
        <v>352</v>
      </c>
      <c r="F22" s="131">
        <f>N6a!F85</f>
        <v>0</v>
      </c>
      <c r="G22" s="646"/>
      <c r="H22" s="131"/>
      <c r="I22" s="131">
        <f>N6a!F66</f>
        <v>0</v>
      </c>
      <c r="K22" s="449"/>
    </row>
    <row r="23" spans="1:11" x14ac:dyDescent="0.2">
      <c r="B23" s="133"/>
      <c r="C23" s="109"/>
      <c r="D23" s="136" t="s">
        <v>353</v>
      </c>
      <c r="F23" s="131">
        <f>N6a!G85</f>
        <v>0</v>
      </c>
      <c r="G23" s="646"/>
      <c r="H23" s="131"/>
      <c r="I23" s="131">
        <f>N6a!G66</f>
        <v>0</v>
      </c>
      <c r="K23" s="449"/>
    </row>
    <row r="24" spans="1:11" x14ac:dyDescent="0.2">
      <c r="B24" s="133"/>
      <c r="C24" s="109"/>
      <c r="D24" s="136" t="s">
        <v>354</v>
      </c>
      <c r="F24" s="131">
        <f>N6a!H85</f>
        <v>0</v>
      </c>
      <c r="G24" s="646"/>
      <c r="H24" s="131"/>
      <c r="I24" s="131">
        <f>N6a!H66</f>
        <v>0</v>
      </c>
      <c r="K24" s="449"/>
    </row>
    <row r="25" spans="1:11" x14ac:dyDescent="0.2">
      <c r="B25" s="133"/>
      <c r="C25" s="109"/>
      <c r="D25" s="136" t="s">
        <v>355</v>
      </c>
      <c r="F25" s="131">
        <f>N6a!I85</f>
        <v>0</v>
      </c>
      <c r="G25" s="646"/>
      <c r="H25" s="131"/>
      <c r="I25" s="131">
        <f>N6a!I66</f>
        <v>0</v>
      </c>
      <c r="K25" s="449"/>
    </row>
    <row r="26" spans="1:11" s="111" customFormat="1" x14ac:dyDescent="0.2">
      <c r="A26" s="648"/>
      <c r="B26" s="133"/>
      <c r="C26" s="109"/>
      <c r="D26" s="135" t="s">
        <v>356</v>
      </c>
      <c r="F26" s="138">
        <f>SUM(F21:F25)</f>
        <v>0</v>
      </c>
      <c r="G26" s="646"/>
      <c r="H26" s="131"/>
      <c r="I26" s="138">
        <f>SUM(I21:I25)</f>
        <v>0</v>
      </c>
      <c r="K26" s="645"/>
    </row>
    <row r="27" spans="1:11" s="111" customFormat="1" x14ac:dyDescent="0.2">
      <c r="A27" s="648"/>
      <c r="B27" s="133"/>
      <c r="C27" s="109"/>
      <c r="D27" s="135"/>
      <c r="F27" s="131"/>
      <c r="G27" s="131"/>
      <c r="H27" s="131"/>
      <c r="I27" s="131"/>
      <c r="K27" s="645"/>
    </row>
    <row r="28" spans="1:11" x14ac:dyDescent="0.2">
      <c r="B28" s="133"/>
      <c r="C28" s="109"/>
      <c r="D28" s="135" t="s">
        <v>357</v>
      </c>
      <c r="F28" s="131"/>
      <c r="G28" s="131"/>
      <c r="H28" s="131"/>
      <c r="I28" s="131"/>
      <c r="K28" s="449"/>
    </row>
    <row r="29" spans="1:11" x14ac:dyDescent="0.2">
      <c r="B29" s="133"/>
      <c r="C29" s="109"/>
      <c r="D29" s="136" t="s">
        <v>358</v>
      </c>
      <c r="F29" s="131">
        <f>N6a!E114</f>
        <v>0</v>
      </c>
      <c r="G29" s="131"/>
      <c r="H29" s="131"/>
      <c r="I29" s="131">
        <f>N6a!E95</f>
        <v>0</v>
      </c>
      <c r="K29" s="449"/>
    </row>
    <row r="30" spans="1:11" x14ac:dyDescent="0.2">
      <c r="B30" s="133"/>
      <c r="C30" s="109"/>
      <c r="D30" s="136" t="s">
        <v>359</v>
      </c>
      <c r="F30" s="131">
        <f>N6a!F114</f>
        <v>0</v>
      </c>
      <c r="G30" s="131"/>
      <c r="H30" s="131"/>
      <c r="I30" s="131">
        <f>N6a!F95</f>
        <v>0</v>
      </c>
      <c r="K30" s="449"/>
    </row>
    <row r="31" spans="1:11" x14ac:dyDescent="0.2">
      <c r="B31" s="133"/>
      <c r="C31" s="109"/>
      <c r="D31" s="136" t="s">
        <v>360</v>
      </c>
      <c r="F31" s="131">
        <f>N6a!G114</f>
        <v>0</v>
      </c>
      <c r="G31" s="131"/>
      <c r="H31" s="131"/>
      <c r="I31" s="131">
        <f>N6a!G95</f>
        <v>0</v>
      </c>
      <c r="K31" s="449"/>
    </row>
    <row r="32" spans="1:11" x14ac:dyDescent="0.2">
      <c r="B32" s="133"/>
      <c r="C32" s="109"/>
      <c r="D32" s="136" t="s">
        <v>361</v>
      </c>
      <c r="F32" s="131">
        <f>N6a!H114</f>
        <v>0</v>
      </c>
      <c r="G32" s="131"/>
      <c r="H32" s="131"/>
      <c r="I32" s="131">
        <f>N6a!H95</f>
        <v>0</v>
      </c>
      <c r="K32" s="449"/>
    </row>
    <row r="33" spans="1:11" x14ac:dyDescent="0.2">
      <c r="B33" s="133"/>
      <c r="C33" s="109"/>
      <c r="D33" s="136" t="s">
        <v>362</v>
      </c>
      <c r="F33" s="131">
        <f>N6a!I114</f>
        <v>0</v>
      </c>
      <c r="G33" s="131"/>
      <c r="H33" s="131"/>
      <c r="I33" s="131">
        <f>N6a!I95</f>
        <v>0</v>
      </c>
      <c r="K33" s="449"/>
    </row>
    <row r="34" spans="1:11" x14ac:dyDescent="0.2">
      <c r="B34" s="133"/>
      <c r="C34" s="109"/>
      <c r="D34" s="136" t="s">
        <v>363</v>
      </c>
      <c r="F34" s="131">
        <f>N6a!J114</f>
        <v>0</v>
      </c>
      <c r="G34" s="131"/>
      <c r="H34" s="131"/>
      <c r="I34" s="131">
        <f>N6a!J95</f>
        <v>0</v>
      </c>
      <c r="K34" s="449"/>
    </row>
    <row r="35" spans="1:11" x14ac:dyDescent="0.2">
      <c r="B35" s="133"/>
      <c r="C35" s="109"/>
      <c r="D35" s="136" t="s">
        <v>364</v>
      </c>
      <c r="F35" s="131">
        <f>N6a!K114</f>
        <v>0</v>
      </c>
      <c r="G35" s="131"/>
      <c r="H35" s="131"/>
      <c r="I35" s="131">
        <f>N6a!K95</f>
        <v>0</v>
      </c>
      <c r="K35" s="449"/>
    </row>
    <row r="36" spans="1:11" x14ac:dyDescent="0.2">
      <c r="B36" s="133"/>
      <c r="C36" s="109"/>
      <c r="D36" s="136" t="s">
        <v>365</v>
      </c>
      <c r="F36" s="131">
        <f>N6a!L114</f>
        <v>0</v>
      </c>
      <c r="G36" s="131"/>
      <c r="H36" s="131"/>
      <c r="I36" s="131">
        <f>N6a!L95</f>
        <v>0</v>
      </c>
      <c r="K36" s="449"/>
    </row>
    <row r="37" spans="1:11" x14ac:dyDescent="0.2">
      <c r="B37" s="133"/>
      <c r="C37" s="109"/>
      <c r="D37" s="136" t="s">
        <v>366</v>
      </c>
      <c r="F37" s="131">
        <f>N6a!M114</f>
        <v>0</v>
      </c>
      <c r="G37" s="131"/>
      <c r="H37" s="131"/>
      <c r="I37" s="131">
        <f>N6a!M95</f>
        <v>0</v>
      </c>
      <c r="K37" s="449"/>
    </row>
    <row r="38" spans="1:11" x14ac:dyDescent="0.2">
      <c r="B38" s="133"/>
      <c r="C38" s="109"/>
      <c r="D38" s="136" t="s">
        <v>367</v>
      </c>
      <c r="F38" s="131">
        <f>N6a!N114</f>
        <v>0</v>
      </c>
      <c r="G38" s="131"/>
      <c r="H38" s="131"/>
      <c r="I38" s="131">
        <f>N6a!N95</f>
        <v>0</v>
      </c>
      <c r="K38" s="449"/>
    </row>
    <row r="39" spans="1:11" s="111" customFormat="1" x14ac:dyDescent="0.2">
      <c r="A39" s="648"/>
      <c r="B39" s="133"/>
      <c r="C39" s="109"/>
      <c r="D39" s="135" t="s">
        <v>368</v>
      </c>
      <c r="F39" s="138">
        <f>SUM(F29:F38)</f>
        <v>0</v>
      </c>
      <c r="G39" s="131"/>
      <c r="H39" s="131"/>
      <c r="I39" s="138">
        <f>SUM(I29:I38)</f>
        <v>0</v>
      </c>
      <c r="K39" s="645"/>
    </row>
    <row r="40" spans="1:11" x14ac:dyDescent="0.2">
      <c r="B40" s="133"/>
      <c r="C40" s="109"/>
      <c r="D40" s="136"/>
      <c r="F40" s="131"/>
      <c r="G40" s="131"/>
      <c r="H40" s="131"/>
      <c r="I40" s="131"/>
      <c r="K40" s="449"/>
    </row>
    <row r="41" spans="1:11" x14ac:dyDescent="0.2">
      <c r="D41" s="135" t="s">
        <v>369</v>
      </c>
      <c r="F41" s="138">
        <f>F19+F26+F39</f>
        <v>0</v>
      </c>
      <c r="G41" s="131">
        <f>G19+G26+G39</f>
        <v>0</v>
      </c>
      <c r="H41" s="131"/>
      <c r="I41" s="138">
        <f>I19+I26+I39</f>
        <v>0</v>
      </c>
      <c r="K41" s="449"/>
    </row>
    <row r="42" spans="1:11" x14ac:dyDescent="0.2">
      <c r="D42" s="135"/>
      <c r="F42" s="131"/>
      <c r="G42" s="131"/>
      <c r="H42" s="131"/>
      <c r="I42" s="131"/>
      <c r="K42" s="449"/>
    </row>
    <row r="43" spans="1:11" x14ac:dyDescent="0.2">
      <c r="D43" s="135" t="s">
        <v>370</v>
      </c>
      <c r="F43" s="131"/>
      <c r="G43" s="131"/>
      <c r="H43" s="131"/>
      <c r="I43" s="131"/>
      <c r="K43" s="449"/>
    </row>
    <row r="44" spans="1:11" x14ac:dyDescent="0.2">
      <c r="D44" s="136" t="s">
        <v>371</v>
      </c>
      <c r="F44" s="131">
        <v>0</v>
      </c>
      <c r="G44" s="131"/>
      <c r="H44" s="131"/>
      <c r="I44" s="131">
        <v>0</v>
      </c>
      <c r="K44" s="449"/>
    </row>
    <row r="45" spans="1:11" x14ac:dyDescent="0.2">
      <c r="D45" s="136" t="s">
        <v>372</v>
      </c>
      <c r="F45" s="131">
        <v>0</v>
      </c>
      <c r="G45" s="131"/>
      <c r="H45" s="131"/>
      <c r="I45" s="131">
        <v>0</v>
      </c>
      <c r="K45" s="449"/>
    </row>
    <row r="46" spans="1:11" x14ac:dyDescent="0.2">
      <c r="D46" s="136" t="s">
        <v>373</v>
      </c>
      <c r="F46" s="131">
        <v>0</v>
      </c>
      <c r="G46" s="131"/>
      <c r="H46" s="131"/>
      <c r="I46" s="131">
        <v>0</v>
      </c>
      <c r="K46" s="449"/>
    </row>
    <row r="47" spans="1:11" x14ac:dyDescent="0.2">
      <c r="D47" s="136" t="s">
        <v>374</v>
      </c>
      <c r="F47" s="131">
        <v>0</v>
      </c>
      <c r="G47" s="131"/>
      <c r="H47" s="131"/>
      <c r="I47" s="131">
        <v>0</v>
      </c>
      <c r="K47" s="449"/>
    </row>
    <row r="48" spans="1:11" x14ac:dyDescent="0.2">
      <c r="D48" s="135" t="s">
        <v>369</v>
      </c>
      <c r="F48" s="138">
        <f>SUM(F44:F47)</f>
        <v>0</v>
      </c>
      <c r="G48" s="131"/>
      <c r="H48" s="131"/>
      <c r="I48" s="138">
        <f>SUM(I44:I47)</f>
        <v>0</v>
      </c>
      <c r="K48" s="449"/>
    </row>
    <row r="49" spans="1:11" x14ac:dyDescent="0.2">
      <c r="D49" s="135"/>
      <c r="F49" s="131"/>
      <c r="G49" s="131"/>
      <c r="H49" s="131"/>
      <c r="I49" s="131"/>
      <c r="K49" s="449"/>
    </row>
    <row r="50" spans="1:11" x14ac:dyDescent="0.2">
      <c r="D50" s="135"/>
      <c r="F50" s="131"/>
      <c r="G50" s="131"/>
      <c r="H50" s="131"/>
      <c r="I50" s="131"/>
      <c r="K50" s="449"/>
    </row>
    <row r="51" spans="1:11" ht="43.5" customHeight="1" x14ac:dyDescent="0.2">
      <c r="A51" s="649"/>
      <c r="D51" s="135"/>
      <c r="F51" s="131"/>
      <c r="G51" s="131"/>
      <c r="H51" s="131"/>
      <c r="I51" s="131"/>
      <c r="K51" s="449"/>
    </row>
    <row r="52" spans="1:11" x14ac:dyDescent="0.2">
      <c r="D52" s="135"/>
      <c r="F52" s="131"/>
      <c r="G52" s="131"/>
      <c r="H52" s="131"/>
      <c r="I52" s="131"/>
      <c r="K52" s="449"/>
    </row>
    <row r="53" spans="1:11" ht="6" customHeight="1" x14ac:dyDescent="0.2">
      <c r="D53" s="135"/>
      <c r="F53" s="131"/>
      <c r="G53" s="131"/>
      <c r="H53" s="131"/>
      <c r="I53" s="131"/>
      <c r="K53" s="449"/>
    </row>
    <row r="54" spans="1:11" x14ac:dyDescent="0.2">
      <c r="D54" s="135"/>
      <c r="F54" s="131"/>
      <c r="G54" s="131"/>
      <c r="H54" s="131"/>
      <c r="I54" s="131"/>
      <c r="K54" s="449"/>
    </row>
    <row r="55" spans="1:11" x14ac:dyDescent="0.2">
      <c r="B55" s="813" t="s">
        <v>375</v>
      </c>
      <c r="C55" s="813"/>
      <c r="D55" s="813"/>
      <c r="E55" s="813"/>
      <c r="F55" s="813"/>
      <c r="G55" s="813"/>
      <c r="H55" s="813"/>
      <c r="I55" s="813"/>
      <c r="K55" s="449"/>
    </row>
    <row r="56" spans="1:11" x14ac:dyDescent="0.2">
      <c r="B56" s="181"/>
      <c r="C56" s="181"/>
      <c r="D56" s="181"/>
      <c r="E56" s="181"/>
      <c r="F56" s="181"/>
      <c r="G56" s="181"/>
      <c r="H56" s="181"/>
      <c r="I56" s="181"/>
    </row>
    <row r="57" spans="1:11" x14ac:dyDescent="0.2">
      <c r="F57" s="131"/>
      <c r="G57" s="646"/>
      <c r="H57" s="131"/>
      <c r="I57" s="131"/>
    </row>
    <row r="58" spans="1:11" x14ac:dyDescent="0.2">
      <c r="F58" s="131"/>
      <c r="G58" s="646"/>
      <c r="H58" s="131"/>
      <c r="I58" s="131"/>
    </row>
    <row r="59" spans="1:11" x14ac:dyDescent="0.2">
      <c r="G59" s="647"/>
    </row>
    <row r="60" spans="1:11" x14ac:dyDescent="0.2">
      <c r="G60" s="647"/>
    </row>
    <row r="61" spans="1:11" x14ac:dyDescent="0.2">
      <c r="G61" s="647"/>
    </row>
    <row r="62" spans="1:11" x14ac:dyDescent="0.2">
      <c r="G62" s="647"/>
    </row>
    <row r="63" spans="1:11" x14ac:dyDescent="0.2">
      <c r="G63" s="647"/>
    </row>
    <row r="64" spans="1:11" x14ac:dyDescent="0.2">
      <c r="G64" s="647"/>
    </row>
    <row r="65" spans="4:7" x14ac:dyDescent="0.2">
      <c r="G65" s="647"/>
    </row>
    <row r="66" spans="4:7" x14ac:dyDescent="0.2">
      <c r="D66" s="98"/>
      <c r="G66" s="647"/>
    </row>
    <row r="67" spans="4:7" x14ac:dyDescent="0.2">
      <c r="D67" s="98"/>
      <c r="G67" s="647"/>
    </row>
    <row r="68" spans="4:7" x14ac:dyDescent="0.2">
      <c r="G68" s="647"/>
    </row>
    <row r="73" spans="4:7" ht="68.25" customHeight="1" x14ac:dyDescent="0.2"/>
    <row r="74" spans="4:7" ht="34.5" customHeight="1" x14ac:dyDescent="0.2">
      <c r="D74" s="789"/>
      <c r="E74" s="789"/>
      <c r="F74" s="789"/>
      <c r="G74" s="789"/>
    </row>
    <row r="79" spans="4:7" ht="33.75" customHeight="1" x14ac:dyDescent="0.2"/>
  </sheetData>
  <mergeCells count="7">
    <mergeCell ref="D2:I2"/>
    <mergeCell ref="D1:I1"/>
    <mergeCell ref="A4:A5"/>
    <mergeCell ref="D74:G74"/>
    <mergeCell ref="B55:I55"/>
    <mergeCell ref="C4:I4"/>
    <mergeCell ref="C5:I5"/>
  </mergeCells>
  <hyperlinks>
    <hyperlink ref="B9" location="GUIDANCE!A66" display="G 21" xr:uid="{A9DEF8AE-4A21-4328-A616-8A786F9E9976}"/>
    <hyperlink ref="B10" location="GUIDANCE!A71" display="G 22" xr:uid="{DEE8B3D2-6D0F-486F-96FE-1E9557FC6817}"/>
  </hyperlinks>
  <pageMargins left="0.11811023622047245" right="0.11811023622047245" top="0.35433070866141736" bottom="0.35433070866141736" header="0.31496062992125984" footer="0.31496062992125984"/>
  <pageSetup paperSize="9" scale="91" orientation="portrait" r:id="rId1"/>
  <headerFooter>
    <oddFooter>&amp;C&amp;"Calibri"&amp;11&amp;K000000Page &amp;P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0">
    <tabColor rgb="FF00B0F0"/>
    <pageSetUpPr fitToPage="1"/>
  </sheetPr>
  <dimension ref="A1:K92"/>
  <sheetViews>
    <sheetView view="pageBreakPreview" zoomScaleNormal="100" zoomScaleSheetLayoutView="100" workbookViewId="0">
      <selection activeCell="M14" sqref="M14"/>
    </sheetView>
  </sheetViews>
  <sheetFormatPr defaultColWidth="9" defaultRowHeight="16.5" x14ac:dyDescent="0.3"/>
  <cols>
    <col min="1" max="1" width="21" style="609" customWidth="1"/>
    <col min="2" max="2" width="5.875" style="16" customWidth="1"/>
    <col min="3" max="3" width="1.5" style="14" customWidth="1"/>
    <col min="4" max="4" width="105.5" style="17" customWidth="1"/>
    <col min="5" max="5" width="9.5" style="26" customWidth="1"/>
    <col min="6" max="16384" width="9" style="2"/>
  </cols>
  <sheetData>
    <row r="1" spans="1:6" x14ac:dyDescent="0.3">
      <c r="D1" s="102" t="str">
        <f>+'Merge Details_Printing instr'!A11</f>
        <v>Model Council</v>
      </c>
    </row>
    <row r="2" spans="1:6" s="20" customFormat="1" ht="12.75" x14ac:dyDescent="0.25">
      <c r="A2" s="610" t="s">
        <v>124</v>
      </c>
      <c r="D2" s="103" t="str">
        <f>+'Merge Details_Printing instr'!A12</f>
        <v>2024/2025 Financial Report</v>
      </c>
      <c r="E2" s="27"/>
    </row>
    <row r="3" spans="1:6" s="20" customFormat="1" ht="18" x14ac:dyDescent="0.25">
      <c r="A3" s="610"/>
      <c r="C3" s="34"/>
      <c r="D3" s="101" t="s">
        <v>376</v>
      </c>
      <c r="E3" s="27"/>
    </row>
    <row r="4" spans="1:6" s="20" customFormat="1" ht="18" x14ac:dyDescent="0.25">
      <c r="A4" s="610"/>
      <c r="C4" s="34"/>
      <c r="D4" s="101" t="str">
        <f>'Merge Details_Printing instr'!$A$14</f>
        <v>For the Year Ended 30 June 2025</v>
      </c>
      <c r="E4" s="27"/>
    </row>
    <row r="5" spans="1:6" s="20" customFormat="1" ht="6" customHeight="1" x14ac:dyDescent="0.25">
      <c r="A5" s="609"/>
      <c r="B5" s="78"/>
      <c r="C5" s="35"/>
      <c r="D5" s="23"/>
      <c r="E5" s="27"/>
    </row>
    <row r="6" spans="1:6" s="20" customFormat="1" ht="15.75" x14ac:dyDescent="0.25">
      <c r="A6" s="609"/>
      <c r="B6" s="34"/>
      <c r="C6" s="35"/>
      <c r="D6" s="96" t="s">
        <v>377</v>
      </c>
      <c r="E6" s="27"/>
    </row>
    <row r="7" spans="1:6" s="20" customFormat="1" ht="6" customHeight="1" x14ac:dyDescent="0.25">
      <c r="A7" s="609"/>
      <c r="B7" s="34"/>
      <c r="C7" s="35"/>
      <c r="D7" s="96"/>
      <c r="E7" s="27"/>
    </row>
    <row r="8" spans="1:6" s="1" customFormat="1" x14ac:dyDescent="0.3">
      <c r="A8" s="609"/>
      <c r="B8" s="408" t="s">
        <v>378</v>
      </c>
      <c r="C8" s="14"/>
      <c r="D8" s="95" t="s">
        <v>379</v>
      </c>
      <c r="E8" s="28"/>
    </row>
    <row r="9" spans="1:6" s="1" customFormat="1" ht="6" customHeight="1" x14ac:dyDescent="0.3">
      <c r="A9" s="609"/>
      <c r="B9" s="75"/>
      <c r="C9" s="14"/>
      <c r="D9" s="95"/>
      <c r="E9" s="28"/>
    </row>
    <row r="10" spans="1:6" s="1" customFormat="1" ht="24" x14ac:dyDescent="0.3">
      <c r="A10" s="611" t="s">
        <v>380</v>
      </c>
      <c r="B10" s="408" t="s">
        <v>381</v>
      </c>
      <c r="C10" s="14"/>
      <c r="D10" s="97" t="s">
        <v>382</v>
      </c>
      <c r="E10" s="28"/>
      <c r="F10" s="21"/>
    </row>
    <row r="11" spans="1:6" s="1" customFormat="1" ht="6" customHeight="1" x14ac:dyDescent="0.3">
      <c r="A11" s="611"/>
      <c r="B11" s="75"/>
      <c r="C11" s="14"/>
      <c r="D11" s="97"/>
      <c r="E11" s="28"/>
      <c r="F11" s="21"/>
    </row>
    <row r="12" spans="1:6" s="1" customFormat="1" x14ac:dyDescent="0.3">
      <c r="A12" s="609"/>
      <c r="B12" s="77"/>
      <c r="C12" s="14"/>
      <c r="D12" s="95" t="s">
        <v>383</v>
      </c>
      <c r="E12" s="28"/>
    </row>
    <row r="13" spans="1:6" s="1" customFormat="1" ht="6" customHeight="1" x14ac:dyDescent="0.3">
      <c r="A13" s="609"/>
      <c r="B13" s="77"/>
      <c r="C13" s="14"/>
      <c r="D13" s="95"/>
      <c r="E13" s="28"/>
    </row>
    <row r="14" spans="1:6" s="1" customFormat="1" ht="51.75" customHeight="1" x14ac:dyDescent="0.3">
      <c r="A14" s="611" t="s">
        <v>384</v>
      </c>
      <c r="B14" s="16"/>
      <c r="C14" s="17"/>
      <c r="D14" s="98" t="s">
        <v>385</v>
      </c>
      <c r="E14" s="28"/>
    </row>
    <row r="15" spans="1:6" s="1" customFormat="1" ht="6" customHeight="1" x14ac:dyDescent="0.3">
      <c r="A15" s="611"/>
      <c r="B15" s="16"/>
      <c r="C15" s="17"/>
      <c r="D15" s="98"/>
      <c r="E15" s="28"/>
    </row>
    <row r="16" spans="1:6" s="1" customFormat="1" ht="24" x14ac:dyDescent="0.3">
      <c r="A16" s="611" t="s">
        <v>386</v>
      </c>
      <c r="B16" s="16"/>
      <c r="C16" s="17"/>
      <c r="D16" s="97" t="s">
        <v>387</v>
      </c>
      <c r="E16" s="28"/>
    </row>
    <row r="17" spans="1:5" s="1" customFormat="1" ht="6" customHeight="1" x14ac:dyDescent="0.3">
      <c r="A17" s="37"/>
      <c r="E17" s="28"/>
    </row>
    <row r="18" spans="1:5" s="1" customFormat="1" x14ac:dyDescent="0.3">
      <c r="A18" s="611" t="s">
        <v>388</v>
      </c>
      <c r="B18" s="16"/>
      <c r="C18" s="14"/>
      <c r="D18" s="95" t="s">
        <v>389</v>
      </c>
      <c r="E18" s="28"/>
    </row>
    <row r="19" spans="1:5" s="1" customFormat="1" ht="6" customHeight="1" x14ac:dyDescent="0.3">
      <c r="A19" s="609"/>
      <c r="B19" s="16"/>
      <c r="C19" s="14"/>
      <c r="D19" s="17"/>
      <c r="E19" s="28"/>
    </row>
    <row r="20" spans="1:5" s="1" customFormat="1" x14ac:dyDescent="0.3">
      <c r="A20" s="609"/>
      <c r="B20" s="16"/>
      <c r="C20" s="14"/>
      <c r="D20" s="100" t="s">
        <v>390</v>
      </c>
      <c r="E20" s="28"/>
    </row>
    <row r="21" spans="1:5" s="1" customFormat="1" ht="6" customHeight="1" x14ac:dyDescent="0.3">
      <c r="A21" s="609"/>
      <c r="B21" s="16"/>
      <c r="C21" s="14"/>
      <c r="D21" s="100"/>
      <c r="E21" s="28"/>
    </row>
    <row r="22" spans="1:5" s="1" customFormat="1" ht="36" x14ac:dyDescent="0.3">
      <c r="A22" s="611" t="s">
        <v>391</v>
      </c>
      <c r="B22" s="16"/>
      <c r="C22" s="17"/>
      <c r="D22" s="97" t="s">
        <v>392</v>
      </c>
      <c r="E22" s="28"/>
    </row>
    <row r="23" spans="1:5" s="1" customFormat="1" ht="6" customHeight="1" x14ac:dyDescent="0.3">
      <c r="A23" s="652"/>
      <c r="B23" s="16"/>
      <c r="C23" s="17"/>
      <c r="D23" s="97"/>
      <c r="E23" s="28"/>
    </row>
    <row r="24" spans="1:5" s="1" customFormat="1" ht="26.25" customHeight="1" x14ac:dyDescent="0.3">
      <c r="A24" s="609"/>
      <c r="B24" s="16"/>
      <c r="C24" s="14"/>
      <c r="D24" s="97" t="s">
        <v>393</v>
      </c>
      <c r="E24" s="28"/>
    </row>
    <row r="25" spans="1:5" s="1" customFormat="1" ht="6" customHeight="1" x14ac:dyDescent="0.3">
      <c r="A25" s="609"/>
      <c r="B25" s="16"/>
      <c r="C25" s="14"/>
      <c r="D25" s="97"/>
      <c r="E25" s="28"/>
    </row>
    <row r="26" spans="1:5" s="1" customFormat="1" ht="24" x14ac:dyDescent="0.3">
      <c r="A26" s="609"/>
      <c r="B26" s="16"/>
      <c r="C26" s="14"/>
      <c r="D26" s="97" t="s">
        <v>394</v>
      </c>
      <c r="E26" s="28"/>
    </row>
    <row r="27" spans="1:5" s="1" customFormat="1" ht="6" customHeight="1" x14ac:dyDescent="0.3">
      <c r="A27" s="609"/>
      <c r="B27" s="16"/>
      <c r="C27" s="14"/>
      <c r="D27" s="97"/>
      <c r="E27" s="28"/>
    </row>
    <row r="28" spans="1:5" s="1" customFormat="1" ht="36" x14ac:dyDescent="0.3">
      <c r="A28" s="611" t="s">
        <v>395</v>
      </c>
      <c r="B28" s="16"/>
      <c r="C28" s="14"/>
      <c r="D28" s="97" t="s">
        <v>396</v>
      </c>
      <c r="E28" s="28"/>
    </row>
    <row r="29" spans="1:5" s="1" customFormat="1" ht="6" customHeight="1" x14ac:dyDescent="0.3">
      <c r="A29" s="611"/>
      <c r="B29" s="16"/>
      <c r="C29" s="14"/>
      <c r="D29" s="97"/>
      <c r="E29" s="28"/>
    </row>
    <row r="30" spans="1:5" s="1" customFormat="1" ht="36" x14ac:dyDescent="0.3">
      <c r="A30" s="609"/>
      <c r="B30" s="16"/>
      <c r="C30" s="14"/>
      <c r="D30" s="97" t="s">
        <v>397</v>
      </c>
      <c r="E30" s="28"/>
    </row>
    <row r="31" spans="1:5" s="1" customFormat="1" ht="6" customHeight="1" x14ac:dyDescent="0.3">
      <c r="A31" s="609"/>
      <c r="B31" s="16"/>
      <c r="C31" s="14"/>
      <c r="D31" s="97"/>
      <c r="E31" s="28"/>
    </row>
    <row r="32" spans="1:5" s="1" customFormat="1" ht="157.5" customHeight="1" x14ac:dyDescent="0.3">
      <c r="A32" s="609"/>
      <c r="B32" s="16"/>
      <c r="C32" s="14"/>
      <c r="D32" s="97" t="s">
        <v>398</v>
      </c>
      <c r="E32" s="28"/>
    </row>
    <row r="33" spans="1:11" s="1" customFormat="1" ht="6" customHeight="1" x14ac:dyDescent="0.3">
      <c r="A33" s="609"/>
      <c r="B33" s="16"/>
      <c r="C33" s="14"/>
      <c r="D33" s="97"/>
      <c r="E33" s="28"/>
    </row>
    <row r="34" spans="1:11" s="1" customFormat="1" ht="24" x14ac:dyDescent="0.3">
      <c r="A34" s="649"/>
      <c r="B34" s="16"/>
      <c r="C34" s="14"/>
      <c r="D34" s="97" t="s">
        <v>399</v>
      </c>
      <c r="E34" s="28"/>
    </row>
    <row r="35" spans="1:11" s="1" customFormat="1" ht="6" customHeight="1" x14ac:dyDescent="0.3">
      <c r="A35" s="649"/>
      <c r="B35" s="16"/>
      <c r="C35" s="14"/>
      <c r="D35" s="97"/>
      <c r="E35" s="28"/>
    </row>
    <row r="36" spans="1:11" s="1" customFormat="1" x14ac:dyDescent="0.3">
      <c r="A36" s="650" t="s">
        <v>400</v>
      </c>
      <c r="B36" s="16"/>
      <c r="C36" s="14"/>
      <c r="D36" s="100" t="s">
        <v>401</v>
      </c>
      <c r="E36" s="28"/>
    </row>
    <row r="37" spans="1:11" s="1" customFormat="1" ht="36.75" customHeight="1" x14ac:dyDescent="0.3">
      <c r="A37" s="649"/>
      <c r="B37" s="16"/>
      <c r="C37" s="14"/>
      <c r="D37" s="97" t="s">
        <v>402</v>
      </c>
      <c r="E37" s="28"/>
    </row>
    <row r="38" spans="1:11" s="1" customFormat="1" ht="6" customHeight="1" x14ac:dyDescent="0.3">
      <c r="A38" s="649"/>
      <c r="B38" s="16"/>
      <c r="C38" s="14"/>
      <c r="D38" s="97"/>
      <c r="E38" s="28"/>
    </row>
    <row r="39" spans="1:11" s="1" customFormat="1" ht="16.5" customHeight="1" x14ac:dyDescent="0.3">
      <c r="A39" s="649"/>
      <c r="B39" s="16"/>
      <c r="C39" s="14"/>
      <c r="D39" s="100" t="s">
        <v>1833</v>
      </c>
      <c r="E39" s="28"/>
    </row>
    <row r="40" spans="1:11" s="1" customFormat="1" ht="6" customHeight="1" x14ac:dyDescent="0.3">
      <c r="A40" s="649"/>
      <c r="B40" s="16"/>
      <c r="C40" s="14"/>
      <c r="D40" s="100"/>
      <c r="E40" s="28"/>
    </row>
    <row r="41" spans="1:11" s="1" customFormat="1" ht="100.5" customHeight="1" x14ac:dyDescent="0.3">
      <c r="A41" s="653" t="s">
        <v>1834</v>
      </c>
      <c r="B41" s="16"/>
      <c r="C41" s="14"/>
      <c r="D41" s="99" t="s">
        <v>1878</v>
      </c>
      <c r="E41" s="28"/>
    </row>
    <row r="42" spans="1:11" s="1" customFormat="1" x14ac:dyDescent="0.3">
      <c r="A42" s="37"/>
      <c r="B42" s="16"/>
      <c r="C42" s="14"/>
      <c r="D42" s="97"/>
      <c r="E42" s="28"/>
    </row>
    <row r="43" spans="1:11" s="1" customFormat="1" x14ac:dyDescent="0.3">
      <c r="A43" s="37"/>
      <c r="B43" s="16"/>
      <c r="C43" s="14"/>
      <c r="D43" s="97"/>
      <c r="E43" s="28"/>
    </row>
    <row r="44" spans="1:11" x14ac:dyDescent="0.3">
      <c r="D44" s="97"/>
      <c r="E44" s="28"/>
      <c r="F44" s="1"/>
      <c r="G44" s="1"/>
      <c r="H44" s="1"/>
      <c r="I44" s="1"/>
      <c r="J44" s="1"/>
      <c r="K44" s="1"/>
    </row>
    <row r="45" spans="1:11" s="1" customFormat="1" x14ac:dyDescent="0.3">
      <c r="A45" s="37"/>
      <c r="D45" s="105"/>
      <c r="E45" s="28"/>
    </row>
    <row r="61" ht="6" customHeight="1" x14ac:dyDescent="0.3"/>
    <row r="66" ht="6" customHeight="1" x14ac:dyDescent="0.3"/>
    <row r="86" spans="4:6" ht="68.25" customHeight="1" x14ac:dyDescent="0.3"/>
    <row r="87" spans="4:6" ht="34.5" customHeight="1" x14ac:dyDescent="0.3">
      <c r="D87" s="814"/>
      <c r="E87" s="815"/>
      <c r="F87" s="815"/>
    </row>
    <row r="92" spans="4:6" ht="33.75" customHeight="1" x14ac:dyDescent="0.3"/>
  </sheetData>
  <mergeCells count="1">
    <mergeCell ref="D87:F87"/>
  </mergeCells>
  <hyperlinks>
    <hyperlink ref="B8" location="GUIDANCE!A72" display="G 23" xr:uid="{6FD79572-355B-43AB-BBF3-5B33F778FE7F}"/>
    <hyperlink ref="B10" location="GUIDANCE!A74" display="G 24" xr:uid="{F1A18A02-0787-4DF8-955B-5D31F6EFCF3A}"/>
  </hyperlinks>
  <pageMargins left="0.11811023622047245" right="0.11811023622047245" top="0.35433070866141736" bottom="0.35433070866141736" header="0.31496062992125984" footer="0.31496062992125984"/>
  <pageSetup paperSize="9" scale="88" orientation="portrait" r:id="rId1"/>
  <headerFooter>
    <oddFooter>&amp;C&amp;"Calibri"&amp;11&amp;K000000Page &amp;P</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1">
    <tabColor rgb="FF00B0F0"/>
  </sheetPr>
  <dimension ref="A1:L191"/>
  <sheetViews>
    <sheetView view="pageBreakPreview" zoomScaleNormal="100" zoomScaleSheetLayoutView="100" workbookViewId="0">
      <selection activeCell="M14" sqref="M14"/>
    </sheetView>
  </sheetViews>
  <sheetFormatPr defaultRowHeight="14.25" x14ac:dyDescent="0.2"/>
  <cols>
    <col min="1" max="1" width="24.125" style="611" customWidth="1"/>
    <col min="2" max="2" width="5.75" customWidth="1"/>
    <col min="3" max="3" width="1.5" style="107" customWidth="1"/>
    <col min="4" max="4" width="8.25" style="107" customWidth="1"/>
    <col min="5" max="5" width="43.625" style="107" customWidth="1"/>
    <col min="6" max="9" width="9.625" style="107" customWidth="1"/>
    <col min="10" max="10" width="9.625" style="124" customWidth="1"/>
  </cols>
  <sheetData>
    <row r="1" spans="1:12" ht="18" customHeight="1" x14ac:dyDescent="0.2">
      <c r="D1" s="786" t="str">
        <f>+'Merge Details_Printing instr'!A11</f>
        <v>Model Council</v>
      </c>
      <c r="E1" s="786"/>
      <c r="F1" s="786"/>
      <c r="G1" s="786"/>
      <c r="H1" s="786"/>
      <c r="I1" s="786"/>
      <c r="J1" s="786"/>
    </row>
    <row r="2" spans="1:12" ht="18" customHeight="1" x14ac:dyDescent="0.25">
      <c r="A2" s="610" t="s">
        <v>124</v>
      </c>
      <c r="B2" s="19"/>
      <c r="C2" s="126"/>
      <c r="D2" s="806" t="str">
        <f>+'Merge Details_Printing instr'!A12</f>
        <v>2024/2025 Financial Report</v>
      </c>
      <c r="E2" s="806"/>
      <c r="F2" s="806"/>
      <c r="G2" s="806"/>
      <c r="H2" s="806"/>
      <c r="I2" s="806"/>
      <c r="J2" s="806"/>
    </row>
    <row r="3" spans="1:12" ht="18" customHeight="1" x14ac:dyDescent="0.25">
      <c r="A3" s="610"/>
      <c r="B3" s="19"/>
      <c r="D3" s="822" t="s">
        <v>376</v>
      </c>
      <c r="E3" s="822"/>
      <c r="F3" s="822"/>
      <c r="G3" s="822"/>
      <c r="H3" s="822"/>
      <c r="I3" s="822"/>
      <c r="J3" s="822"/>
    </row>
    <row r="4" spans="1:12" ht="18" customHeight="1" x14ac:dyDescent="0.25">
      <c r="A4" s="610"/>
      <c r="B4" s="19"/>
      <c r="D4" s="823" t="str">
        <f>'Merge Details_Printing instr'!$A$14</f>
        <v>For the Year Ended 30 June 2025</v>
      </c>
      <c r="E4" s="823"/>
      <c r="F4" s="823"/>
      <c r="G4" s="823"/>
      <c r="H4" s="823"/>
      <c r="I4" s="823"/>
      <c r="J4" s="823"/>
    </row>
    <row r="5" spans="1:12" ht="6" customHeight="1" x14ac:dyDescent="0.25">
      <c r="A5" s="610"/>
      <c r="B5" s="19"/>
      <c r="E5" s="133"/>
      <c r="F5" s="133"/>
      <c r="G5" s="133"/>
      <c r="H5" s="133"/>
      <c r="I5" s="133"/>
      <c r="J5" s="133"/>
    </row>
    <row r="6" spans="1:12" ht="15.75" x14ac:dyDescent="0.25">
      <c r="B6" s="408" t="s">
        <v>403</v>
      </c>
      <c r="C6" s="108"/>
      <c r="D6" s="188" t="s">
        <v>404</v>
      </c>
      <c r="F6" s="134"/>
    </row>
    <row r="7" spans="1:12" ht="6" customHeight="1" x14ac:dyDescent="0.25">
      <c r="B7" s="75"/>
      <c r="C7" s="108"/>
      <c r="D7" s="111"/>
      <c r="F7" s="134"/>
    </row>
    <row r="8" spans="1:12" x14ac:dyDescent="0.2">
      <c r="B8" s="408" t="s">
        <v>405</v>
      </c>
      <c r="C8" s="108"/>
      <c r="D8" s="95" t="s">
        <v>406</v>
      </c>
      <c r="F8" s="134"/>
    </row>
    <row r="9" spans="1:12" ht="6" customHeight="1" x14ac:dyDescent="0.25">
      <c r="B9" s="19"/>
      <c r="C9" s="111"/>
      <c r="D9" s="111"/>
      <c r="F9" s="134"/>
    </row>
    <row r="10" spans="1:12" ht="63" customHeight="1" x14ac:dyDescent="0.25">
      <c r="B10" s="19"/>
      <c r="D10" s="817" t="s">
        <v>407</v>
      </c>
      <c r="E10" s="817"/>
      <c r="F10" s="817"/>
      <c r="G10" s="817"/>
      <c r="H10" s="817"/>
      <c r="I10" s="817"/>
      <c r="J10" s="817"/>
      <c r="L10" s="22"/>
    </row>
    <row r="11" spans="1:12" ht="6" customHeight="1" x14ac:dyDescent="0.25">
      <c r="B11" s="19"/>
      <c r="C11" s="98"/>
      <c r="D11" s="98"/>
      <c r="E11" s="98"/>
      <c r="F11" s="98"/>
      <c r="G11" s="98"/>
      <c r="H11" s="98"/>
      <c r="I11" s="98"/>
      <c r="J11" s="98"/>
    </row>
    <row r="12" spans="1:12" ht="33" customHeight="1" x14ac:dyDescent="0.25">
      <c r="B12" s="19"/>
      <c r="D12" s="817" t="s">
        <v>408</v>
      </c>
      <c r="E12" s="817"/>
      <c r="F12" s="817"/>
      <c r="G12" s="817"/>
      <c r="H12" s="817"/>
      <c r="I12" s="817"/>
      <c r="J12" s="817"/>
    </row>
    <row r="13" spans="1:12" ht="6" customHeight="1" x14ac:dyDescent="0.25">
      <c r="B13" s="19"/>
      <c r="C13" s="97"/>
      <c r="D13" s="97"/>
      <c r="E13" s="97"/>
      <c r="F13" s="97"/>
      <c r="G13" s="97"/>
      <c r="H13" s="97"/>
      <c r="I13" s="97"/>
      <c r="J13" s="97"/>
    </row>
    <row r="14" spans="1:12" ht="24.75" customHeight="1" x14ac:dyDescent="0.25">
      <c r="A14" s="821" t="s">
        <v>409</v>
      </c>
      <c r="B14" s="19"/>
      <c r="C14" s="108"/>
      <c r="D14" s="95" t="s">
        <v>410</v>
      </c>
      <c r="F14" s="134"/>
    </row>
    <row r="15" spans="1:12" ht="15" x14ac:dyDescent="0.25">
      <c r="A15" s="821"/>
      <c r="B15" s="19"/>
      <c r="F15" s="108" t="s">
        <v>411</v>
      </c>
      <c r="G15" s="108" t="s">
        <v>412</v>
      </c>
      <c r="H15" s="108" t="s">
        <v>413</v>
      </c>
      <c r="I15" s="108" t="s">
        <v>413</v>
      </c>
      <c r="J15" s="107"/>
    </row>
    <row r="16" spans="1:12" ht="15" x14ac:dyDescent="0.25">
      <c r="B16" s="19"/>
      <c r="C16" s="109"/>
      <c r="D16" s="109"/>
      <c r="F16" s="110">
        <f>+'Merge Details_Printing instr'!A17</f>
        <v>2025</v>
      </c>
      <c r="G16" s="110">
        <f>+'Merge Details_Printing instr'!A17</f>
        <v>2025</v>
      </c>
      <c r="H16" s="110"/>
      <c r="I16" s="110"/>
      <c r="J16" s="110"/>
    </row>
    <row r="17" spans="2:12" ht="15" x14ac:dyDescent="0.25">
      <c r="B17" s="19"/>
      <c r="C17" s="109"/>
      <c r="D17" s="109"/>
      <c r="F17" s="108" t="str">
        <f>+'Merge Details_Printing instr'!A21</f>
        <v>$'000</v>
      </c>
      <c r="G17" s="108" t="str">
        <f>+'Merge Details_Printing instr'!A21</f>
        <v>$'000</v>
      </c>
      <c r="H17" s="108" t="str">
        <f>+'Merge Details_Printing instr'!A21</f>
        <v>$'000</v>
      </c>
      <c r="I17" s="108" t="s">
        <v>414</v>
      </c>
      <c r="J17" s="109" t="s">
        <v>415</v>
      </c>
      <c r="L17" s="22"/>
    </row>
    <row r="18" spans="2:12" ht="6" customHeight="1" x14ac:dyDescent="0.25">
      <c r="B18" s="19"/>
      <c r="C18" s="109"/>
      <c r="D18" s="109"/>
      <c r="F18" s="108"/>
      <c r="G18" s="108"/>
      <c r="H18" s="108"/>
      <c r="I18" s="108"/>
      <c r="J18" s="109"/>
    </row>
    <row r="19" spans="2:12" ht="15" x14ac:dyDescent="0.25">
      <c r="B19" s="19"/>
      <c r="D19" s="111" t="s">
        <v>144</v>
      </c>
      <c r="F19" s="111"/>
      <c r="J19" s="112"/>
    </row>
    <row r="20" spans="2:12" ht="15" x14ac:dyDescent="0.25">
      <c r="B20" s="19"/>
      <c r="D20" s="113" t="s">
        <v>146</v>
      </c>
      <c r="F20" s="114">
        <v>0</v>
      </c>
      <c r="G20" s="114">
        <v>0</v>
      </c>
      <c r="H20" s="114">
        <f>G20-F20</f>
        <v>0</v>
      </c>
      <c r="I20" s="730" t="e">
        <f>H20/F20</f>
        <v>#DIV/0!</v>
      </c>
      <c r="J20" s="116"/>
      <c r="L20" s="22"/>
    </row>
    <row r="21" spans="2:12" ht="15" x14ac:dyDescent="0.25">
      <c r="B21" s="19"/>
      <c r="D21" s="107" t="s">
        <v>147</v>
      </c>
      <c r="F21" s="114">
        <v>0</v>
      </c>
      <c r="G21" s="114">
        <v>0</v>
      </c>
      <c r="H21" s="114">
        <f t="shared" ref="H21:H30" si="0">G21-F21</f>
        <v>0</v>
      </c>
      <c r="I21" s="730" t="e">
        <f>H21/F21</f>
        <v>#DIV/0!</v>
      </c>
      <c r="J21" s="116"/>
    </row>
    <row r="22" spans="2:12" ht="15" x14ac:dyDescent="0.25">
      <c r="B22" s="19"/>
      <c r="D22" s="107" t="s">
        <v>149</v>
      </c>
      <c r="F22" s="114">
        <v>0</v>
      </c>
      <c r="G22" s="114">
        <v>0</v>
      </c>
      <c r="H22" s="114">
        <f t="shared" si="0"/>
        <v>0</v>
      </c>
      <c r="I22" s="730" t="e">
        <f t="shared" ref="I22:I30" si="1">H22/F22</f>
        <v>#DIV/0!</v>
      </c>
      <c r="J22" s="116"/>
    </row>
    <row r="23" spans="2:12" ht="15" x14ac:dyDescent="0.25">
      <c r="B23" s="19"/>
      <c r="D23" s="117" t="s">
        <v>151</v>
      </c>
      <c r="F23" s="114">
        <v>0</v>
      </c>
      <c r="G23" s="114">
        <v>0</v>
      </c>
      <c r="H23" s="114">
        <f t="shared" si="0"/>
        <v>0</v>
      </c>
      <c r="I23" s="730" t="e">
        <f t="shared" si="1"/>
        <v>#DIV/0!</v>
      </c>
      <c r="J23" s="116"/>
    </row>
    <row r="24" spans="2:12" ht="15" x14ac:dyDescent="0.25">
      <c r="B24" s="19"/>
      <c r="D24" s="117" t="s">
        <v>153</v>
      </c>
      <c r="F24" s="114">
        <v>0</v>
      </c>
      <c r="G24" s="114">
        <v>0</v>
      </c>
      <c r="H24" s="114">
        <f t="shared" si="0"/>
        <v>0</v>
      </c>
      <c r="I24" s="730" t="e">
        <f t="shared" si="1"/>
        <v>#DIV/0!</v>
      </c>
      <c r="J24" s="116"/>
    </row>
    <row r="25" spans="2:12" ht="15" x14ac:dyDescent="0.25">
      <c r="B25" s="19"/>
      <c r="D25" s="107" t="s">
        <v>155</v>
      </c>
      <c r="F25" s="114">
        <v>0</v>
      </c>
      <c r="G25" s="114">
        <v>0</v>
      </c>
      <c r="H25" s="114">
        <f>G25-F25</f>
        <v>0</v>
      </c>
      <c r="I25" s="730" t="e">
        <f t="shared" si="1"/>
        <v>#DIV/0!</v>
      </c>
      <c r="J25" s="116"/>
    </row>
    <row r="26" spans="2:12" ht="15" x14ac:dyDescent="0.25">
      <c r="B26" s="19"/>
      <c r="D26" s="107" t="s">
        <v>156</v>
      </c>
      <c r="F26" s="114">
        <v>0</v>
      </c>
      <c r="G26" s="114">
        <v>0</v>
      </c>
      <c r="H26" s="114">
        <f>G26-F26</f>
        <v>0</v>
      </c>
      <c r="I26" s="730" t="e">
        <f t="shared" si="1"/>
        <v>#DIV/0!</v>
      </c>
      <c r="J26" s="116"/>
    </row>
    <row r="27" spans="2:12" ht="16.5" x14ac:dyDescent="0.3">
      <c r="B27" s="19"/>
      <c r="D27" s="799" t="s">
        <v>416</v>
      </c>
      <c r="E27" s="799"/>
      <c r="F27" s="118">
        <v>0</v>
      </c>
      <c r="G27" s="118">
        <v>0</v>
      </c>
      <c r="H27" s="118">
        <f t="shared" si="0"/>
        <v>0</v>
      </c>
      <c r="I27" s="732" t="e">
        <f t="shared" si="1"/>
        <v>#DIV/0!</v>
      </c>
      <c r="J27" s="116"/>
      <c r="K27" s="33"/>
    </row>
    <row r="28" spans="2:12" ht="16.5" x14ac:dyDescent="0.3">
      <c r="B28" s="19"/>
      <c r="D28" s="107" t="s">
        <v>162</v>
      </c>
      <c r="F28" s="114">
        <v>0</v>
      </c>
      <c r="G28" s="114">
        <v>0</v>
      </c>
      <c r="H28" s="114">
        <f t="shared" si="0"/>
        <v>0</v>
      </c>
      <c r="I28" s="730" t="e">
        <f t="shared" si="1"/>
        <v>#DIV/0!</v>
      </c>
      <c r="J28" s="116"/>
      <c r="K28" s="33"/>
    </row>
    <row r="29" spans="2:12" ht="16.5" x14ac:dyDescent="0.3">
      <c r="B29" s="19"/>
      <c r="D29" s="107" t="s">
        <v>417</v>
      </c>
      <c r="F29" s="114">
        <v>0</v>
      </c>
      <c r="G29" s="114">
        <v>0</v>
      </c>
      <c r="H29" s="114">
        <f t="shared" si="0"/>
        <v>0</v>
      </c>
      <c r="I29" s="730" t="e">
        <f t="shared" si="1"/>
        <v>#DIV/0!</v>
      </c>
      <c r="J29" s="116"/>
      <c r="K29" s="33"/>
    </row>
    <row r="30" spans="2:12" ht="15" x14ac:dyDescent="0.25">
      <c r="B30" s="19"/>
      <c r="D30" s="107" t="s">
        <v>168</v>
      </c>
      <c r="F30" s="114">
        <v>0</v>
      </c>
      <c r="G30" s="114">
        <v>0</v>
      </c>
      <c r="H30" s="114">
        <f t="shared" si="0"/>
        <v>0</v>
      </c>
      <c r="I30" s="730" t="e">
        <f t="shared" si="1"/>
        <v>#DIV/0!</v>
      </c>
      <c r="J30" s="116"/>
    </row>
    <row r="31" spans="2:12" ht="15" x14ac:dyDescent="0.25">
      <c r="B31" s="19"/>
      <c r="D31" s="111" t="s">
        <v>169</v>
      </c>
      <c r="F31" s="119">
        <f>SUM(F20:F30)</f>
        <v>0</v>
      </c>
      <c r="G31" s="119">
        <f>SUM(G20:G30)</f>
        <v>0</v>
      </c>
      <c r="H31" s="119">
        <f>SUM(H20:H30)</f>
        <v>0</v>
      </c>
      <c r="I31" s="731" t="e">
        <f>H31/F31</f>
        <v>#DIV/0!</v>
      </c>
      <c r="J31" s="116"/>
    </row>
    <row r="32" spans="2:12" ht="15" x14ac:dyDescent="0.25">
      <c r="B32" s="19"/>
      <c r="F32" s="114"/>
      <c r="G32" s="114"/>
      <c r="H32" s="115"/>
      <c r="I32" s="115"/>
      <c r="J32" s="116"/>
    </row>
    <row r="33" spans="1:11" ht="15" x14ac:dyDescent="0.25">
      <c r="B33" s="19"/>
      <c r="D33" s="120" t="s">
        <v>171</v>
      </c>
      <c r="F33" s="114"/>
      <c r="G33" s="114"/>
      <c r="H33" s="115"/>
      <c r="I33" s="115"/>
      <c r="J33" s="116"/>
    </row>
    <row r="34" spans="1:11" ht="15" x14ac:dyDescent="0.25">
      <c r="B34" s="19"/>
      <c r="D34" s="121" t="s">
        <v>172</v>
      </c>
      <c r="F34" s="114">
        <v>0</v>
      </c>
      <c r="G34" s="114">
        <v>0</v>
      </c>
      <c r="H34" s="717">
        <f>F34-G34</f>
        <v>0</v>
      </c>
      <c r="I34" s="730" t="e">
        <f>H34/F34</f>
        <v>#DIV/0!</v>
      </c>
      <c r="J34" s="116"/>
    </row>
    <row r="35" spans="1:11" ht="15" x14ac:dyDescent="0.25">
      <c r="B35" s="19"/>
      <c r="D35" s="121" t="s">
        <v>173</v>
      </c>
      <c r="F35" s="114">
        <v>0</v>
      </c>
      <c r="G35" s="114">
        <v>0</v>
      </c>
      <c r="H35" s="717">
        <f t="shared" ref="H35:H42" si="2">F35-G35</f>
        <v>0</v>
      </c>
      <c r="I35" s="730" t="e">
        <f t="shared" ref="I35:I45" si="3">H35/F35</f>
        <v>#DIV/0!</v>
      </c>
      <c r="J35" s="116"/>
    </row>
    <row r="36" spans="1:11" ht="16.5" x14ac:dyDescent="0.3">
      <c r="B36" s="19"/>
      <c r="D36" s="121" t="s">
        <v>174</v>
      </c>
      <c r="F36" s="114">
        <v>0</v>
      </c>
      <c r="G36" s="114">
        <v>0</v>
      </c>
      <c r="H36" s="717">
        <f t="shared" si="2"/>
        <v>0</v>
      </c>
      <c r="I36" s="730" t="e">
        <f t="shared" si="3"/>
        <v>#DIV/0!</v>
      </c>
      <c r="J36" s="116"/>
      <c r="K36" s="33"/>
    </row>
    <row r="37" spans="1:11" ht="16.5" x14ac:dyDescent="0.3">
      <c r="B37" s="19"/>
      <c r="D37" s="824" t="s">
        <v>418</v>
      </c>
      <c r="E37" s="824"/>
      <c r="F37" s="114">
        <v>0</v>
      </c>
      <c r="G37" s="114">
        <v>0</v>
      </c>
      <c r="H37" s="717">
        <f t="shared" si="2"/>
        <v>0</v>
      </c>
      <c r="I37" s="730" t="e">
        <f t="shared" si="3"/>
        <v>#DIV/0!</v>
      </c>
      <c r="J37" s="116"/>
      <c r="K37" s="33"/>
    </row>
    <row r="38" spans="1:11" ht="16.5" x14ac:dyDescent="0.3">
      <c r="B38" s="19"/>
      <c r="D38" s="824" t="s">
        <v>419</v>
      </c>
      <c r="E38" s="824"/>
      <c r="F38" s="114">
        <v>0</v>
      </c>
      <c r="G38" s="114">
        <v>0</v>
      </c>
      <c r="H38" s="717">
        <f t="shared" si="2"/>
        <v>0</v>
      </c>
      <c r="I38" s="730" t="e">
        <f t="shared" si="3"/>
        <v>#DIV/0!</v>
      </c>
      <c r="J38" s="116"/>
      <c r="K38" s="33"/>
    </row>
    <row r="39" spans="1:11" ht="15" x14ac:dyDescent="0.25">
      <c r="B39" s="19"/>
      <c r="D39" s="121" t="s">
        <v>180</v>
      </c>
      <c r="F39" s="114">
        <v>0</v>
      </c>
      <c r="G39" s="114">
        <v>0</v>
      </c>
      <c r="H39" s="717">
        <f t="shared" si="2"/>
        <v>0</v>
      </c>
      <c r="I39" s="730" t="e">
        <f t="shared" si="3"/>
        <v>#DIV/0!</v>
      </c>
      <c r="J39" s="116"/>
    </row>
    <row r="40" spans="1:11" ht="16.5" x14ac:dyDescent="0.3">
      <c r="B40" s="19"/>
      <c r="D40" s="121" t="s">
        <v>183</v>
      </c>
      <c r="F40" s="114">
        <v>0</v>
      </c>
      <c r="G40" s="114">
        <v>0</v>
      </c>
      <c r="H40" s="717">
        <f t="shared" si="2"/>
        <v>0</v>
      </c>
      <c r="I40" s="730" t="e">
        <f t="shared" si="3"/>
        <v>#DIV/0!</v>
      </c>
      <c r="J40" s="116"/>
      <c r="K40" s="33"/>
    </row>
    <row r="41" spans="1:11" ht="16.5" x14ac:dyDescent="0.3">
      <c r="B41" s="19"/>
      <c r="D41" s="824" t="s">
        <v>186</v>
      </c>
      <c r="E41" s="824"/>
      <c r="F41" s="114">
        <v>0</v>
      </c>
      <c r="G41" s="114">
        <v>0</v>
      </c>
      <c r="H41" s="717">
        <f t="shared" si="2"/>
        <v>0</v>
      </c>
      <c r="I41" s="730" t="e">
        <f>H41/F41</f>
        <v>#DIV/0!</v>
      </c>
      <c r="J41" s="116"/>
      <c r="K41" s="33"/>
    </row>
    <row r="42" spans="1:11" ht="15" x14ac:dyDescent="0.25">
      <c r="B42" s="19"/>
      <c r="D42" s="121" t="s">
        <v>189</v>
      </c>
      <c r="F42" s="114">
        <v>0</v>
      </c>
      <c r="G42" s="114">
        <v>0</v>
      </c>
      <c r="H42" s="717">
        <f t="shared" si="2"/>
        <v>0</v>
      </c>
      <c r="I42" s="730" t="e">
        <f t="shared" si="3"/>
        <v>#DIV/0!</v>
      </c>
      <c r="J42" s="116"/>
    </row>
    <row r="43" spans="1:11" ht="15" x14ac:dyDescent="0.25">
      <c r="B43" s="19"/>
      <c r="D43" s="122" t="s">
        <v>190</v>
      </c>
      <c r="F43" s="119">
        <f>SUM(F34:F42)</f>
        <v>0</v>
      </c>
      <c r="G43" s="119">
        <f>SUM(G34:G42)</f>
        <v>0</v>
      </c>
      <c r="H43" s="119">
        <f>SUM(H34:H42)</f>
        <v>0</v>
      </c>
      <c r="I43" s="731" t="e">
        <f>H43/F43</f>
        <v>#DIV/0!</v>
      </c>
      <c r="J43" s="116"/>
    </row>
    <row r="44" spans="1:11" ht="15" x14ac:dyDescent="0.25">
      <c r="B44" s="19"/>
      <c r="D44" s="122"/>
      <c r="F44" s="114"/>
      <c r="G44" s="114"/>
      <c r="H44" s="114"/>
      <c r="I44" s="114"/>
      <c r="J44" s="116"/>
    </row>
    <row r="45" spans="1:11" ht="15" x14ac:dyDescent="0.25">
      <c r="B45" s="19"/>
      <c r="D45" s="122" t="s">
        <v>192</v>
      </c>
      <c r="F45" s="119">
        <f>F31-F43</f>
        <v>0</v>
      </c>
      <c r="G45" s="119">
        <f>G31-G43</f>
        <v>0</v>
      </c>
      <c r="H45" s="729">
        <f>H31+H43</f>
        <v>0</v>
      </c>
      <c r="I45" s="731" t="e">
        <f t="shared" si="3"/>
        <v>#DIV/0!</v>
      </c>
      <c r="J45" s="116"/>
    </row>
    <row r="46" spans="1:11" ht="15" x14ac:dyDescent="0.25">
      <c r="B46" s="19"/>
      <c r="C46" s="105"/>
      <c r="D46" s="105"/>
      <c r="F46" s="111"/>
      <c r="J46" s="112"/>
    </row>
    <row r="47" spans="1:11" ht="15" customHeight="1" x14ac:dyDescent="0.2">
      <c r="A47" s="821" t="s">
        <v>420</v>
      </c>
      <c r="B47" s="408" t="s">
        <v>421</v>
      </c>
      <c r="D47" s="123" t="s">
        <v>422</v>
      </c>
      <c r="F47" s="111"/>
      <c r="J47" s="112"/>
    </row>
    <row r="48" spans="1:11" ht="6" customHeight="1" x14ac:dyDescent="0.25">
      <c r="A48" s="821"/>
      <c r="B48" s="19"/>
      <c r="F48" s="111"/>
    </row>
    <row r="49" spans="1:10" ht="15" x14ac:dyDescent="0.25">
      <c r="A49" s="821"/>
      <c r="B49" s="19"/>
      <c r="F49" s="111"/>
    </row>
    <row r="50" spans="1:10" ht="15" x14ac:dyDescent="0.25">
      <c r="B50" s="19"/>
      <c r="D50" s="125"/>
      <c r="E50" s="126"/>
      <c r="F50" s="126"/>
      <c r="G50" s="126"/>
      <c r="H50" s="126"/>
      <c r="I50" s="126"/>
      <c r="J50" s="127"/>
    </row>
    <row r="51" spans="1:10" ht="15" x14ac:dyDescent="0.25">
      <c r="B51" s="19"/>
      <c r="D51" s="105">
        <v>1</v>
      </c>
      <c r="E51" s="128"/>
      <c r="F51" s="128"/>
      <c r="G51" s="129"/>
      <c r="H51" s="129"/>
      <c r="I51" s="129"/>
      <c r="J51" s="129"/>
    </row>
    <row r="52" spans="1:10" ht="15" x14ac:dyDescent="0.25">
      <c r="B52" s="19"/>
      <c r="D52" s="105">
        <v>2</v>
      </c>
      <c r="E52" s="130"/>
      <c r="F52" s="130"/>
    </row>
    <row r="53" spans="1:10" ht="15" x14ac:dyDescent="0.25">
      <c r="B53" s="19"/>
      <c r="D53" s="105">
        <v>3</v>
      </c>
      <c r="E53" s="128"/>
      <c r="F53" s="128"/>
      <c r="J53" s="107"/>
    </row>
    <row r="54" spans="1:10" ht="15" x14ac:dyDescent="0.25">
      <c r="B54" s="19"/>
      <c r="D54" s="105">
        <v>4</v>
      </c>
      <c r="E54" s="130"/>
      <c r="F54" s="130"/>
      <c r="J54" s="131"/>
    </row>
    <row r="55" spans="1:10" ht="15" x14ac:dyDescent="0.25">
      <c r="B55" s="19"/>
      <c r="D55" s="105">
        <v>5</v>
      </c>
      <c r="E55" s="128"/>
      <c r="F55" s="128"/>
      <c r="J55" s="107"/>
    </row>
    <row r="56" spans="1:10" ht="15" x14ac:dyDescent="0.25">
      <c r="B56" s="19"/>
      <c r="D56" s="105"/>
      <c r="E56" s="128"/>
      <c r="F56" s="128"/>
      <c r="J56" s="107"/>
    </row>
    <row r="57" spans="1:10" x14ac:dyDescent="0.2">
      <c r="D57" s="105"/>
      <c r="E57" s="128"/>
      <c r="F57" s="128"/>
      <c r="J57" s="107"/>
    </row>
    <row r="58" spans="1:10" x14ac:dyDescent="0.2">
      <c r="C58" s="106"/>
      <c r="D58" s="106"/>
      <c r="E58" s="106"/>
      <c r="F58" s="106"/>
      <c r="G58" s="106"/>
      <c r="H58" s="106"/>
      <c r="I58" s="106"/>
      <c r="J58" s="106"/>
    </row>
    <row r="59" spans="1:10" x14ac:dyDescent="0.2">
      <c r="C59" s="106"/>
      <c r="D59" s="106"/>
      <c r="E59" s="106"/>
      <c r="F59" s="106"/>
      <c r="G59" s="106"/>
      <c r="H59" s="106"/>
      <c r="I59" s="106"/>
      <c r="J59" s="106"/>
    </row>
    <row r="60" spans="1:10" ht="6" customHeight="1" x14ac:dyDescent="0.25">
      <c r="B60" s="19"/>
      <c r="C60" s="111"/>
      <c r="D60" s="111"/>
      <c r="F60" s="134"/>
    </row>
    <row r="61" spans="1:10" x14ac:dyDescent="0.2">
      <c r="A61" s="821" t="s">
        <v>423</v>
      </c>
      <c r="B61" s="408" t="s">
        <v>424</v>
      </c>
      <c r="C61" s="108"/>
      <c r="D61" s="95" t="s">
        <v>425</v>
      </c>
      <c r="F61" s="134"/>
    </row>
    <row r="62" spans="1:10" ht="15" x14ac:dyDescent="0.25">
      <c r="A62" s="821"/>
      <c r="B62" s="19"/>
      <c r="F62" s="108" t="s">
        <v>411</v>
      </c>
      <c r="G62" s="108" t="s">
        <v>412</v>
      </c>
      <c r="H62" s="108" t="s">
        <v>413</v>
      </c>
      <c r="I62" s="108" t="s">
        <v>413</v>
      </c>
      <c r="J62" s="107"/>
    </row>
    <row r="63" spans="1:10" ht="15" x14ac:dyDescent="0.25">
      <c r="A63" s="821"/>
      <c r="B63" s="19"/>
      <c r="F63" s="110">
        <f>+'Merge Details_Printing instr'!A17</f>
        <v>2025</v>
      </c>
      <c r="G63" s="110">
        <f>+'Merge Details_Printing instr'!A17</f>
        <v>2025</v>
      </c>
      <c r="H63" s="108"/>
      <c r="I63" s="108"/>
      <c r="J63" s="107"/>
    </row>
    <row r="64" spans="1:10" ht="15" x14ac:dyDescent="0.25">
      <c r="A64" s="821"/>
      <c r="B64" s="19"/>
      <c r="C64" s="109"/>
      <c r="D64" s="109"/>
      <c r="F64" s="108" t="str">
        <f>+'Merge Details_Printing instr'!A21</f>
        <v>$'000</v>
      </c>
      <c r="G64" s="108" t="str">
        <f>+'Merge Details_Printing instr'!A21</f>
        <v>$'000</v>
      </c>
      <c r="H64" s="108" t="str">
        <f>+'Merge Details_Printing instr'!A21</f>
        <v>$'000</v>
      </c>
      <c r="I64" s="108" t="s">
        <v>414</v>
      </c>
      <c r="J64" s="109" t="s">
        <v>415</v>
      </c>
    </row>
    <row r="65" spans="2:10" ht="15" x14ac:dyDescent="0.25">
      <c r="B65" s="19"/>
      <c r="F65" s="111"/>
      <c r="J65" s="112"/>
    </row>
    <row r="66" spans="2:10" ht="15" x14ac:dyDescent="0.25">
      <c r="B66" s="19"/>
      <c r="D66" s="135" t="s">
        <v>340</v>
      </c>
      <c r="F66" s="111"/>
      <c r="J66" s="112"/>
    </row>
    <row r="67" spans="2:10" ht="15" x14ac:dyDescent="0.25">
      <c r="B67" s="19"/>
      <c r="D67" s="136" t="s">
        <v>341</v>
      </c>
      <c r="F67" s="131">
        <v>0</v>
      </c>
      <c r="G67" s="131">
        <v>0</v>
      </c>
      <c r="H67" s="137">
        <f>G67-F67</f>
        <v>0</v>
      </c>
      <c r="I67" s="730" t="e">
        <f>H67/F67</f>
        <v>#DIV/0!</v>
      </c>
      <c r="J67" s="116"/>
    </row>
    <row r="68" spans="2:10" ht="15" x14ac:dyDescent="0.25">
      <c r="B68" s="19"/>
      <c r="D68" s="136" t="s">
        <v>342</v>
      </c>
      <c r="F68" s="131">
        <v>0</v>
      </c>
      <c r="G68" s="131">
        <v>0</v>
      </c>
      <c r="H68" s="137">
        <f t="shared" ref="H68:H104" si="4">G68-F68</f>
        <v>0</v>
      </c>
      <c r="I68" s="730" t="e">
        <f>H68/F68</f>
        <v>#DIV/0!</v>
      </c>
      <c r="J68" s="116"/>
    </row>
    <row r="69" spans="2:10" ht="15" x14ac:dyDescent="0.25">
      <c r="B69" s="19"/>
      <c r="D69" s="135" t="s">
        <v>343</v>
      </c>
      <c r="F69" s="138">
        <f>SUM(F67:F68)</f>
        <v>0</v>
      </c>
      <c r="G69" s="138">
        <f>SUM(G67:G68)</f>
        <v>0</v>
      </c>
      <c r="H69" s="138">
        <f>SUM(H67:H68)</f>
        <v>0</v>
      </c>
      <c r="I69" s="731" t="e">
        <f t="shared" ref="I69:I105" si="5">H69/F69</f>
        <v>#DIV/0!</v>
      </c>
      <c r="J69" s="116"/>
    </row>
    <row r="70" spans="2:10" ht="15" x14ac:dyDescent="0.25">
      <c r="B70" s="19"/>
      <c r="D70" s="136" t="s">
        <v>344</v>
      </c>
      <c r="F70" s="131">
        <v>0</v>
      </c>
      <c r="G70" s="131">
        <v>0</v>
      </c>
      <c r="H70" s="137">
        <f>G70-F70</f>
        <v>0</v>
      </c>
      <c r="I70" s="730" t="e">
        <f t="shared" si="5"/>
        <v>#DIV/0!</v>
      </c>
      <c r="J70" s="116"/>
    </row>
    <row r="71" spans="2:10" ht="15" x14ac:dyDescent="0.25">
      <c r="B71" s="19"/>
      <c r="D71" s="136" t="s">
        <v>345</v>
      </c>
      <c r="F71" s="131">
        <v>0</v>
      </c>
      <c r="G71" s="131">
        <v>0</v>
      </c>
      <c r="H71" s="137">
        <f t="shared" si="4"/>
        <v>0</v>
      </c>
      <c r="I71" s="730" t="e">
        <f t="shared" si="5"/>
        <v>#DIV/0!</v>
      </c>
      <c r="J71" s="116"/>
    </row>
    <row r="72" spans="2:10" ht="15" x14ac:dyDescent="0.25">
      <c r="B72" s="19"/>
      <c r="D72" s="136" t="s">
        <v>346</v>
      </c>
      <c r="F72" s="131">
        <v>0</v>
      </c>
      <c r="G72" s="131">
        <v>0</v>
      </c>
      <c r="H72" s="137">
        <f t="shared" si="4"/>
        <v>0</v>
      </c>
      <c r="I72" s="730" t="e">
        <f t="shared" si="5"/>
        <v>#DIV/0!</v>
      </c>
      <c r="J72" s="116"/>
    </row>
    <row r="73" spans="2:10" ht="15" x14ac:dyDescent="0.25">
      <c r="B73" s="19"/>
      <c r="D73" s="136" t="s">
        <v>347</v>
      </c>
      <c r="F73" s="131">
        <v>0</v>
      </c>
      <c r="G73" s="131">
        <v>0</v>
      </c>
      <c r="H73" s="140">
        <f t="shared" si="4"/>
        <v>0</v>
      </c>
      <c r="I73" s="730" t="e">
        <f t="shared" si="5"/>
        <v>#DIV/0!</v>
      </c>
      <c r="J73" s="116"/>
    </row>
    <row r="74" spans="2:10" ht="15" x14ac:dyDescent="0.25">
      <c r="B74" s="19"/>
      <c r="D74" s="135" t="s">
        <v>348</v>
      </c>
      <c r="F74" s="138">
        <f>SUM(F70:F73)</f>
        <v>0</v>
      </c>
      <c r="G74" s="138">
        <f>SUM(G70:G73)</f>
        <v>0</v>
      </c>
      <c r="H74" s="138">
        <f>SUM(H70:H73)</f>
        <v>0</v>
      </c>
      <c r="I74" s="731" t="e">
        <f t="shared" si="5"/>
        <v>#DIV/0!</v>
      </c>
      <c r="J74" s="116"/>
    </row>
    <row r="75" spans="2:10" ht="15" x14ac:dyDescent="0.25">
      <c r="B75" s="19"/>
      <c r="D75" s="135" t="s">
        <v>349</v>
      </c>
      <c r="F75" s="138">
        <f>F69+F74</f>
        <v>0</v>
      </c>
      <c r="G75" s="138">
        <f>G69+G74</f>
        <v>0</v>
      </c>
      <c r="H75" s="138">
        <f>H69+H74</f>
        <v>0</v>
      </c>
      <c r="I75" s="731" t="e">
        <f t="shared" si="5"/>
        <v>#DIV/0!</v>
      </c>
      <c r="J75" s="116"/>
    </row>
    <row r="76" spans="2:10" ht="15" x14ac:dyDescent="0.25">
      <c r="B76" s="19"/>
      <c r="F76" s="131"/>
      <c r="G76" s="131"/>
      <c r="H76" s="137"/>
      <c r="I76" s="137"/>
      <c r="J76" s="116"/>
    </row>
    <row r="77" spans="2:10" ht="15" x14ac:dyDescent="0.25">
      <c r="B77" s="19"/>
      <c r="D77" s="135" t="s">
        <v>350</v>
      </c>
      <c r="F77" s="131"/>
      <c r="G77" s="131"/>
      <c r="H77" s="137"/>
      <c r="I77" s="137"/>
      <c r="J77" s="116"/>
    </row>
    <row r="78" spans="2:10" ht="15" x14ac:dyDescent="0.25">
      <c r="B78" s="19"/>
      <c r="D78" s="136" t="s">
        <v>351</v>
      </c>
      <c r="F78" s="131">
        <v>0</v>
      </c>
      <c r="G78" s="131">
        <v>0</v>
      </c>
      <c r="H78" s="137">
        <f>G78-F78</f>
        <v>0</v>
      </c>
      <c r="I78" s="730" t="e">
        <f t="shared" si="5"/>
        <v>#DIV/0!</v>
      </c>
      <c r="J78" s="116"/>
    </row>
    <row r="79" spans="2:10" ht="15" x14ac:dyDescent="0.25">
      <c r="B79" s="19"/>
      <c r="D79" s="136" t="s">
        <v>352</v>
      </c>
      <c r="F79" s="131">
        <v>0</v>
      </c>
      <c r="G79" s="131">
        <v>0</v>
      </c>
      <c r="H79" s="137">
        <f t="shared" si="4"/>
        <v>0</v>
      </c>
      <c r="I79" s="730" t="e">
        <f t="shared" si="5"/>
        <v>#DIV/0!</v>
      </c>
      <c r="J79" s="116"/>
    </row>
    <row r="80" spans="2:10" ht="15" x14ac:dyDescent="0.25">
      <c r="B80" s="19"/>
      <c r="D80" s="136" t="s">
        <v>353</v>
      </c>
      <c r="F80" s="131">
        <v>0</v>
      </c>
      <c r="G80" s="131">
        <v>0</v>
      </c>
      <c r="H80" s="137">
        <f t="shared" si="4"/>
        <v>0</v>
      </c>
      <c r="I80" s="730" t="e">
        <f t="shared" si="5"/>
        <v>#DIV/0!</v>
      </c>
      <c r="J80" s="116"/>
    </row>
    <row r="81" spans="2:10" ht="15" x14ac:dyDescent="0.25">
      <c r="B81" s="19"/>
      <c r="D81" s="136" t="s">
        <v>354</v>
      </c>
      <c r="F81" s="131">
        <v>0</v>
      </c>
      <c r="G81" s="131">
        <v>0</v>
      </c>
      <c r="H81" s="137">
        <f>G81-F81</f>
        <v>0</v>
      </c>
      <c r="I81" s="730" t="e">
        <f t="shared" si="5"/>
        <v>#DIV/0!</v>
      </c>
      <c r="J81" s="116"/>
    </row>
    <row r="82" spans="2:10" ht="15" x14ac:dyDescent="0.25">
      <c r="B82" s="19"/>
      <c r="D82" s="136" t="s">
        <v>355</v>
      </c>
      <c r="F82" s="131">
        <v>0</v>
      </c>
      <c r="G82" s="131">
        <v>0</v>
      </c>
      <c r="H82" s="137">
        <f>G82-F82</f>
        <v>0</v>
      </c>
      <c r="I82" s="730" t="e">
        <f t="shared" si="5"/>
        <v>#DIV/0!</v>
      </c>
      <c r="J82" s="116"/>
    </row>
    <row r="83" spans="2:10" ht="15" x14ac:dyDescent="0.25">
      <c r="B83" s="19"/>
      <c r="D83" s="135" t="s">
        <v>356</v>
      </c>
      <c r="F83" s="138">
        <f>SUM(F78:F82)</f>
        <v>0</v>
      </c>
      <c r="G83" s="138">
        <f>SUM(G78:G82)</f>
        <v>0</v>
      </c>
      <c r="H83" s="138">
        <f>SUM(H78:H82)</f>
        <v>0</v>
      </c>
      <c r="I83" s="731" t="e">
        <f t="shared" si="5"/>
        <v>#DIV/0!</v>
      </c>
      <c r="J83" s="116"/>
    </row>
    <row r="84" spans="2:10" ht="15" x14ac:dyDescent="0.25">
      <c r="B84" s="19"/>
      <c r="D84" s="135"/>
      <c r="F84" s="131"/>
      <c r="G84" s="131"/>
      <c r="H84" s="137"/>
      <c r="I84" s="137"/>
      <c r="J84" s="116"/>
    </row>
    <row r="85" spans="2:10" ht="15" x14ac:dyDescent="0.25">
      <c r="B85" s="19"/>
      <c r="D85" s="135" t="s">
        <v>357</v>
      </c>
      <c r="F85" s="131"/>
      <c r="G85" s="131"/>
      <c r="H85" s="137"/>
      <c r="I85" s="137"/>
      <c r="J85" s="116"/>
    </row>
    <row r="86" spans="2:10" ht="15" x14ac:dyDescent="0.25">
      <c r="B86" s="19"/>
      <c r="D86" s="136" t="s">
        <v>358</v>
      </c>
      <c r="F86" s="131">
        <v>0</v>
      </c>
      <c r="G86" s="131">
        <v>0</v>
      </c>
      <c r="H86" s="137">
        <f t="shared" si="4"/>
        <v>0</v>
      </c>
      <c r="I86" s="730" t="e">
        <f>H86/F86</f>
        <v>#DIV/0!</v>
      </c>
      <c r="J86" s="116"/>
    </row>
    <row r="87" spans="2:10" ht="15" x14ac:dyDescent="0.25">
      <c r="B87" s="19"/>
      <c r="D87" s="136" t="s">
        <v>359</v>
      </c>
      <c r="F87" s="131">
        <v>0</v>
      </c>
      <c r="G87" s="131">
        <v>0</v>
      </c>
      <c r="H87" s="137">
        <f t="shared" si="4"/>
        <v>0</v>
      </c>
      <c r="I87" s="730" t="e">
        <f t="shared" si="5"/>
        <v>#DIV/0!</v>
      </c>
      <c r="J87" s="116"/>
    </row>
    <row r="88" spans="2:10" ht="15" x14ac:dyDescent="0.25">
      <c r="B88" s="19"/>
      <c r="D88" s="136" t="s">
        <v>360</v>
      </c>
      <c r="F88" s="131">
        <v>0</v>
      </c>
      <c r="G88" s="131">
        <v>0</v>
      </c>
      <c r="H88" s="137">
        <f t="shared" si="4"/>
        <v>0</v>
      </c>
      <c r="I88" s="730" t="e">
        <f t="shared" si="5"/>
        <v>#DIV/0!</v>
      </c>
      <c r="J88" s="116"/>
    </row>
    <row r="89" spans="2:10" ht="15" x14ac:dyDescent="0.25">
      <c r="B89" s="19"/>
      <c r="D89" s="136" t="s">
        <v>361</v>
      </c>
      <c r="F89" s="131">
        <v>0</v>
      </c>
      <c r="G89" s="131">
        <v>0</v>
      </c>
      <c r="H89" s="137">
        <f t="shared" si="4"/>
        <v>0</v>
      </c>
      <c r="I89" s="730" t="e">
        <f t="shared" si="5"/>
        <v>#DIV/0!</v>
      </c>
      <c r="J89" s="112"/>
    </row>
    <row r="90" spans="2:10" ht="15" x14ac:dyDescent="0.25">
      <c r="B90" s="19"/>
      <c r="D90" s="136" t="s">
        <v>362</v>
      </c>
      <c r="F90" s="131">
        <v>0</v>
      </c>
      <c r="G90" s="131">
        <v>0</v>
      </c>
      <c r="H90" s="137">
        <f t="shared" si="4"/>
        <v>0</v>
      </c>
      <c r="I90" s="730" t="e">
        <f t="shared" si="5"/>
        <v>#DIV/0!</v>
      </c>
      <c r="J90" s="112"/>
    </row>
    <row r="91" spans="2:10" ht="15" x14ac:dyDescent="0.25">
      <c r="B91" s="19"/>
      <c r="D91" s="136" t="s">
        <v>363</v>
      </c>
      <c r="F91" s="131">
        <v>0</v>
      </c>
      <c r="G91" s="131">
        <v>0</v>
      </c>
      <c r="H91" s="137">
        <f t="shared" si="4"/>
        <v>0</v>
      </c>
      <c r="I91" s="730" t="e">
        <f t="shared" si="5"/>
        <v>#DIV/0!</v>
      </c>
    </row>
    <row r="92" spans="2:10" ht="15" x14ac:dyDescent="0.25">
      <c r="B92" s="19"/>
      <c r="D92" s="136" t="s">
        <v>364</v>
      </c>
      <c r="F92" s="131">
        <v>0</v>
      </c>
      <c r="G92" s="131">
        <v>0</v>
      </c>
      <c r="H92" s="137">
        <f t="shared" si="4"/>
        <v>0</v>
      </c>
      <c r="I92" s="730" t="e">
        <f t="shared" si="5"/>
        <v>#DIV/0!</v>
      </c>
    </row>
    <row r="93" spans="2:10" ht="15" x14ac:dyDescent="0.25">
      <c r="B93" s="19"/>
      <c r="D93" s="136" t="s">
        <v>365</v>
      </c>
      <c r="F93" s="131">
        <v>0</v>
      </c>
      <c r="G93" s="131">
        <v>0</v>
      </c>
      <c r="H93" s="137">
        <f t="shared" si="4"/>
        <v>0</v>
      </c>
      <c r="I93" s="730" t="e">
        <f t="shared" si="5"/>
        <v>#DIV/0!</v>
      </c>
    </row>
    <row r="94" spans="2:10" ht="15" x14ac:dyDescent="0.25">
      <c r="B94" s="19"/>
      <c r="D94" s="136" t="s">
        <v>366</v>
      </c>
      <c r="F94" s="131">
        <v>0</v>
      </c>
      <c r="G94" s="131">
        <v>0</v>
      </c>
      <c r="H94" s="137">
        <f t="shared" si="4"/>
        <v>0</v>
      </c>
      <c r="I94" s="730" t="e">
        <f t="shared" si="5"/>
        <v>#DIV/0!</v>
      </c>
    </row>
    <row r="95" spans="2:10" ht="15" x14ac:dyDescent="0.25">
      <c r="B95" s="19"/>
      <c r="D95" s="136" t="s">
        <v>367</v>
      </c>
      <c r="F95" s="131">
        <v>0</v>
      </c>
      <c r="G95" s="131">
        <v>0</v>
      </c>
      <c r="H95" s="137">
        <f t="shared" si="4"/>
        <v>0</v>
      </c>
      <c r="I95" s="730" t="e">
        <f t="shared" si="5"/>
        <v>#DIV/0!</v>
      </c>
    </row>
    <row r="96" spans="2:10" ht="15" x14ac:dyDescent="0.25">
      <c r="B96" s="19"/>
      <c r="D96" s="135" t="s">
        <v>368</v>
      </c>
      <c r="F96" s="138">
        <f>SUM(F86:F95)</f>
        <v>0</v>
      </c>
      <c r="G96" s="138">
        <f>SUM(G86:G95)</f>
        <v>0</v>
      </c>
      <c r="H96" s="138">
        <f>SUM(H86:H95)</f>
        <v>0</v>
      </c>
      <c r="I96" s="731" t="e">
        <f t="shared" si="5"/>
        <v>#DIV/0!</v>
      </c>
    </row>
    <row r="97" spans="1:10" ht="15" x14ac:dyDescent="0.25">
      <c r="B97" s="19"/>
      <c r="D97" s="136"/>
      <c r="F97" s="131"/>
      <c r="G97" s="131"/>
      <c r="H97" s="131"/>
      <c r="I97" s="137"/>
    </row>
    <row r="98" spans="1:10" ht="15" x14ac:dyDescent="0.25">
      <c r="B98" s="19"/>
      <c r="D98" s="135" t="s">
        <v>369</v>
      </c>
      <c r="F98" s="138">
        <f>F75+F83+F96</f>
        <v>0</v>
      </c>
      <c r="G98" s="138">
        <f>G75+G83+G96</f>
        <v>0</v>
      </c>
      <c r="H98" s="138">
        <f>H75+H83+H96</f>
        <v>0</v>
      </c>
      <c r="I98" s="731" t="e">
        <f t="shared" si="5"/>
        <v>#DIV/0!</v>
      </c>
    </row>
    <row r="99" spans="1:10" ht="15" x14ac:dyDescent="0.25">
      <c r="B99" s="19"/>
      <c r="D99" s="135"/>
      <c r="F99" s="131"/>
      <c r="G99" s="131"/>
      <c r="H99" s="137"/>
      <c r="I99" s="137"/>
    </row>
    <row r="100" spans="1:10" ht="15" x14ac:dyDescent="0.25">
      <c r="B100" s="19"/>
      <c r="D100" s="135" t="s">
        <v>370</v>
      </c>
      <c r="F100" s="131"/>
      <c r="G100" s="131"/>
      <c r="H100" s="137"/>
      <c r="I100" s="137"/>
    </row>
    <row r="101" spans="1:10" ht="15" x14ac:dyDescent="0.25">
      <c r="B101" s="19"/>
      <c r="D101" s="136" t="s">
        <v>371</v>
      </c>
      <c r="F101" s="131">
        <v>0</v>
      </c>
      <c r="G101" s="131">
        <v>0</v>
      </c>
      <c r="H101" s="137">
        <f t="shared" si="4"/>
        <v>0</v>
      </c>
      <c r="I101" s="730" t="e">
        <f>H101/F101</f>
        <v>#DIV/0!</v>
      </c>
    </row>
    <row r="102" spans="1:10" ht="15" x14ac:dyDescent="0.25">
      <c r="B102" s="19"/>
      <c r="D102" s="136" t="s">
        <v>372</v>
      </c>
      <c r="F102" s="131">
        <v>0</v>
      </c>
      <c r="G102" s="131">
        <v>0</v>
      </c>
      <c r="H102" s="137">
        <f t="shared" si="4"/>
        <v>0</v>
      </c>
      <c r="I102" s="730" t="e">
        <f t="shared" si="5"/>
        <v>#DIV/0!</v>
      </c>
    </row>
    <row r="103" spans="1:10" ht="15" x14ac:dyDescent="0.25">
      <c r="B103" s="19"/>
      <c r="D103" s="136" t="s">
        <v>373</v>
      </c>
      <c r="F103" s="131">
        <v>0</v>
      </c>
      <c r="G103" s="131">
        <v>0</v>
      </c>
      <c r="H103" s="137">
        <f>G103-F103</f>
        <v>0</v>
      </c>
      <c r="I103" s="730" t="e">
        <f>H103/F103</f>
        <v>#DIV/0!</v>
      </c>
    </row>
    <row r="104" spans="1:10" ht="15" x14ac:dyDescent="0.25">
      <c r="B104" s="19"/>
      <c r="D104" s="136" t="s">
        <v>374</v>
      </c>
      <c r="F104" s="131">
        <v>0</v>
      </c>
      <c r="G104" s="131">
        <v>0</v>
      </c>
      <c r="H104" s="137">
        <f t="shared" si="4"/>
        <v>0</v>
      </c>
      <c r="I104" s="730" t="e">
        <f t="shared" si="5"/>
        <v>#DIV/0!</v>
      </c>
    </row>
    <row r="105" spans="1:10" ht="15" x14ac:dyDescent="0.25">
      <c r="B105" s="19"/>
      <c r="D105" s="135" t="s">
        <v>369</v>
      </c>
      <c r="F105" s="138">
        <f>SUM(F101:F104)</f>
        <v>0</v>
      </c>
      <c r="G105" s="138">
        <f>SUM(G101:G104)</f>
        <v>0</v>
      </c>
      <c r="H105" s="138">
        <f>SUM(H101:H104)</f>
        <v>0</v>
      </c>
      <c r="I105" s="731" t="e">
        <f t="shared" si="5"/>
        <v>#DIV/0!</v>
      </c>
    </row>
    <row r="106" spans="1:10" ht="16.5" x14ac:dyDescent="0.3">
      <c r="A106" s="821" t="s">
        <v>426</v>
      </c>
      <c r="B106" s="79"/>
      <c r="C106" s="124"/>
      <c r="D106" s="124"/>
      <c r="E106" s="124"/>
    </row>
    <row r="107" spans="1:10" ht="16.5" customHeight="1" x14ac:dyDescent="0.2">
      <c r="A107" s="821"/>
      <c r="B107" s="408" t="s">
        <v>427</v>
      </c>
      <c r="C107" s="124"/>
      <c r="D107" s="123" t="s">
        <v>422</v>
      </c>
      <c r="F107" s="111"/>
    </row>
    <row r="108" spans="1:10" ht="6" customHeight="1" x14ac:dyDescent="0.3">
      <c r="A108" s="821"/>
      <c r="B108" s="79"/>
      <c r="C108" s="123"/>
      <c r="D108" s="123"/>
      <c r="F108" s="111"/>
    </row>
    <row r="109" spans="1:10" ht="6" customHeight="1" x14ac:dyDescent="0.3">
      <c r="A109" s="821"/>
      <c r="B109" s="79"/>
      <c r="C109" s="104"/>
      <c r="D109" s="104"/>
      <c r="F109" s="111"/>
    </row>
    <row r="110" spans="1:10" ht="16.5" x14ac:dyDescent="0.3">
      <c r="B110" s="15"/>
      <c r="C110" s="124"/>
      <c r="D110" s="818" t="s">
        <v>428</v>
      </c>
      <c r="E110" s="142" t="s">
        <v>429</v>
      </c>
      <c r="F110" s="111" t="s">
        <v>430</v>
      </c>
      <c r="J110" s="131"/>
    </row>
    <row r="111" spans="1:10" ht="16.5" x14ac:dyDescent="0.3">
      <c r="B111" s="15"/>
      <c r="C111" s="124"/>
      <c r="D111" s="819"/>
      <c r="E111" s="126"/>
      <c r="F111" s="126"/>
      <c r="G111" s="126"/>
      <c r="H111" s="126"/>
      <c r="I111" s="126"/>
      <c r="J111" s="127"/>
    </row>
    <row r="112" spans="1:10" ht="16.5" x14ac:dyDescent="0.3">
      <c r="B112" s="15"/>
      <c r="C112" s="124"/>
      <c r="D112" s="105">
        <v>1</v>
      </c>
      <c r="E112" s="128" t="s">
        <v>341</v>
      </c>
      <c r="F112" s="129" t="s">
        <v>431</v>
      </c>
      <c r="G112" s="129"/>
      <c r="H112" s="129"/>
      <c r="I112" s="129"/>
      <c r="J112" s="129"/>
    </row>
    <row r="113" spans="1:10" ht="16.5" x14ac:dyDescent="0.3">
      <c r="B113" s="15"/>
      <c r="C113" s="124"/>
      <c r="D113" s="105">
        <v>2</v>
      </c>
      <c r="E113" s="128" t="s">
        <v>432</v>
      </c>
      <c r="F113" s="107" t="s">
        <v>431</v>
      </c>
      <c r="J113" s="107"/>
    </row>
    <row r="114" spans="1:10" x14ac:dyDescent="0.2">
      <c r="D114" s="105">
        <v>3</v>
      </c>
      <c r="E114" s="128" t="s">
        <v>432</v>
      </c>
      <c r="F114" s="107" t="s">
        <v>431</v>
      </c>
      <c r="J114" s="107"/>
    </row>
    <row r="115" spans="1:10" x14ac:dyDescent="0.2">
      <c r="D115" s="105"/>
      <c r="E115" s="128"/>
      <c r="J115" s="107"/>
    </row>
    <row r="116" spans="1:10" x14ac:dyDescent="0.2">
      <c r="C116" s="816"/>
      <c r="D116" s="816"/>
      <c r="E116" s="816"/>
      <c r="F116" s="816"/>
      <c r="G116" s="816"/>
      <c r="H116" s="816"/>
      <c r="I116" s="816"/>
      <c r="J116" s="816"/>
    </row>
    <row r="117" spans="1:10" ht="15" x14ac:dyDescent="0.25">
      <c r="B117" s="19"/>
    </row>
    <row r="118" spans="1:10" ht="15" x14ac:dyDescent="0.25">
      <c r="B118" s="19"/>
    </row>
    <row r="119" spans="1:10" ht="15" x14ac:dyDescent="0.25">
      <c r="B119" s="19"/>
    </row>
    <row r="120" spans="1:10" ht="15" x14ac:dyDescent="0.25">
      <c r="A120" s="665" t="s">
        <v>433</v>
      </c>
      <c r="B120" s="408" t="s">
        <v>434</v>
      </c>
      <c r="C120" s="108"/>
      <c r="D120" s="95" t="s">
        <v>435</v>
      </c>
      <c r="E120" s="111"/>
      <c r="F120" s="111"/>
      <c r="G120" s="111"/>
    </row>
    <row r="121" spans="1:10" ht="16.5" x14ac:dyDescent="0.3">
      <c r="B121" s="3"/>
      <c r="C121" s="111"/>
      <c r="D121" s="820" t="s">
        <v>436</v>
      </c>
      <c r="E121" s="820"/>
      <c r="F121" s="820"/>
      <c r="G121" s="820"/>
    </row>
    <row r="122" spans="1:10" ht="16.5" x14ac:dyDescent="0.3">
      <c r="B122" s="3"/>
      <c r="C122" s="111"/>
      <c r="D122" s="117"/>
      <c r="E122" s="117"/>
      <c r="F122" s="117"/>
      <c r="G122" s="117"/>
    </row>
    <row r="123" spans="1:10" ht="16.5" x14ac:dyDescent="0.3">
      <c r="B123" s="3"/>
      <c r="C123" s="111"/>
      <c r="D123" s="111"/>
      <c r="E123" s="111"/>
      <c r="F123" s="111"/>
      <c r="G123" s="111"/>
    </row>
    <row r="124" spans="1:10" ht="16.5" x14ac:dyDescent="0.3">
      <c r="B124" s="3"/>
      <c r="C124" s="108"/>
      <c r="D124" s="95" t="s">
        <v>437</v>
      </c>
      <c r="E124" s="111"/>
      <c r="F124" s="111"/>
      <c r="G124" s="111"/>
    </row>
    <row r="125" spans="1:10" ht="43.5" customHeight="1" x14ac:dyDescent="0.3">
      <c r="B125" s="3"/>
      <c r="D125" s="817" t="s">
        <v>438</v>
      </c>
      <c r="E125" s="817"/>
      <c r="F125" s="817"/>
      <c r="G125" s="817"/>
      <c r="H125" s="817"/>
      <c r="I125" s="817"/>
      <c r="J125" s="817"/>
    </row>
    <row r="126" spans="1:10" ht="16.5" x14ac:dyDescent="0.3">
      <c r="B126" s="3"/>
      <c r="D126" s="98"/>
      <c r="E126" s="98"/>
      <c r="F126" s="98"/>
      <c r="G126" s="98"/>
      <c r="H126" s="98"/>
    </row>
    <row r="127" spans="1:10" ht="16.5" x14ac:dyDescent="0.3">
      <c r="B127" s="3"/>
      <c r="D127" s="95" t="s">
        <v>439</v>
      </c>
    </row>
    <row r="128" spans="1:10" ht="18.75" customHeight="1" x14ac:dyDescent="0.3">
      <c r="B128" s="3"/>
      <c r="D128" s="817" t="s">
        <v>440</v>
      </c>
      <c r="E128" s="817"/>
      <c r="F128" s="817"/>
      <c r="G128" s="817"/>
      <c r="H128" s="817"/>
      <c r="I128" s="817"/>
      <c r="J128" s="817"/>
    </row>
    <row r="129" spans="2:10" ht="16.5" x14ac:dyDescent="0.3">
      <c r="B129" s="3"/>
      <c r="D129" s="98"/>
      <c r="E129" s="98"/>
      <c r="F129" s="98"/>
      <c r="G129" s="98"/>
      <c r="H129" s="98"/>
    </row>
    <row r="130" spans="2:10" ht="16.5" x14ac:dyDescent="0.3">
      <c r="B130" s="3"/>
      <c r="D130" s="95" t="s">
        <v>441</v>
      </c>
    </row>
    <row r="131" spans="2:10" ht="39" customHeight="1" x14ac:dyDescent="0.3">
      <c r="B131" s="3"/>
      <c r="D131" s="817" t="s">
        <v>442</v>
      </c>
      <c r="E131" s="817"/>
      <c r="F131" s="817"/>
      <c r="G131" s="817"/>
      <c r="H131" s="817"/>
      <c r="I131" s="817"/>
      <c r="J131" s="817"/>
    </row>
    <row r="132" spans="2:10" ht="16.5" x14ac:dyDescent="0.3">
      <c r="B132" s="3"/>
      <c r="D132" s="97"/>
      <c r="E132" s="97"/>
      <c r="F132" s="97"/>
      <c r="G132" s="97"/>
      <c r="H132" s="97"/>
    </row>
    <row r="133" spans="2:10" ht="16.5" x14ac:dyDescent="0.3">
      <c r="B133" s="3"/>
      <c r="D133" s="95" t="s">
        <v>443</v>
      </c>
      <c r="E133" s="98"/>
      <c r="F133" s="98"/>
      <c r="G133" s="98"/>
      <c r="H133" s="98"/>
    </row>
    <row r="134" spans="2:10" ht="41.25" customHeight="1" x14ac:dyDescent="0.3">
      <c r="B134" s="3"/>
      <c r="D134" s="817" t="s">
        <v>444</v>
      </c>
      <c r="E134" s="817"/>
      <c r="F134" s="817"/>
      <c r="G134" s="817"/>
      <c r="H134" s="817"/>
      <c r="I134" s="817"/>
      <c r="J134" s="817"/>
    </row>
    <row r="135" spans="2:10" ht="16.5" x14ac:dyDescent="0.3">
      <c r="B135" s="3"/>
      <c r="D135" s="98"/>
      <c r="E135" s="98"/>
      <c r="F135" s="98"/>
      <c r="G135" s="98"/>
      <c r="H135" s="98"/>
    </row>
    <row r="136" spans="2:10" ht="16.5" x14ac:dyDescent="0.3">
      <c r="B136" s="3"/>
      <c r="D136" s="95" t="s">
        <v>445</v>
      </c>
      <c r="E136" s="98"/>
      <c r="F136" s="98"/>
      <c r="G136" s="98"/>
      <c r="H136" s="98"/>
    </row>
    <row r="137" spans="2:10" ht="30" customHeight="1" x14ac:dyDescent="0.3">
      <c r="B137" s="3"/>
      <c r="D137" s="817" t="s">
        <v>446</v>
      </c>
      <c r="E137" s="817"/>
      <c r="F137" s="817"/>
      <c r="G137" s="817"/>
      <c r="H137" s="817"/>
      <c r="I137" s="817"/>
      <c r="J137" s="817"/>
    </row>
    <row r="138" spans="2:10" ht="16.5" x14ac:dyDescent="0.3">
      <c r="B138" s="3"/>
      <c r="D138" s="98"/>
      <c r="E138" s="98"/>
      <c r="F138" s="98"/>
      <c r="G138" s="98"/>
      <c r="H138" s="98"/>
    </row>
    <row r="139" spans="2:10" ht="16.5" x14ac:dyDescent="0.3">
      <c r="B139" s="3"/>
      <c r="D139" s="95" t="s">
        <v>447</v>
      </c>
    </row>
    <row r="140" spans="2:10" ht="42" customHeight="1" x14ac:dyDescent="0.3">
      <c r="B140" s="3"/>
      <c r="D140" s="817" t="s">
        <v>448</v>
      </c>
      <c r="E140" s="817"/>
      <c r="F140" s="817"/>
      <c r="G140" s="817"/>
      <c r="H140" s="817"/>
      <c r="I140" s="817"/>
      <c r="J140" s="817"/>
    </row>
    <row r="141" spans="2:10" ht="16.5" x14ac:dyDescent="0.3">
      <c r="B141" s="3"/>
    </row>
    <row r="142" spans="2:10" ht="16.5" x14ac:dyDescent="0.3">
      <c r="B142" s="3"/>
      <c r="D142" s="95" t="s">
        <v>449</v>
      </c>
    </row>
    <row r="143" spans="2:10" ht="44.25" customHeight="1" x14ac:dyDescent="0.3">
      <c r="B143" s="3"/>
      <c r="D143" s="817" t="s">
        <v>450</v>
      </c>
      <c r="E143" s="817"/>
      <c r="F143" s="817"/>
      <c r="G143" s="817"/>
      <c r="H143" s="817"/>
      <c r="I143" s="817"/>
      <c r="J143" s="817"/>
    </row>
    <row r="144" spans="2:10" ht="16.5" x14ac:dyDescent="0.3">
      <c r="B144" s="3"/>
    </row>
    <row r="145" spans="2:11" ht="16.5" x14ac:dyDescent="0.3">
      <c r="B145" s="3"/>
    </row>
    <row r="146" spans="2:11" ht="16.5" x14ac:dyDescent="0.3">
      <c r="B146" s="3"/>
    </row>
    <row r="147" spans="2:11" ht="16.5" x14ac:dyDescent="0.3">
      <c r="B147" s="1"/>
    </row>
    <row r="148" spans="2:11" ht="16.5" x14ac:dyDescent="0.3">
      <c r="B148" s="1"/>
    </row>
    <row r="149" spans="2:11" ht="16.5" x14ac:dyDescent="0.3">
      <c r="B149" s="1"/>
    </row>
    <row r="150" spans="2:11" ht="16.5" x14ac:dyDescent="0.3">
      <c r="B150" s="1"/>
    </row>
    <row r="151" spans="2:11" x14ac:dyDescent="0.2">
      <c r="C151" s="816"/>
      <c r="D151" s="816"/>
      <c r="E151" s="816"/>
      <c r="F151" s="816"/>
      <c r="G151" s="816"/>
      <c r="H151" s="816"/>
      <c r="I151" s="816"/>
      <c r="J151" s="816"/>
    </row>
    <row r="152" spans="2:11" ht="16.5" x14ac:dyDescent="0.3">
      <c r="B152" s="36"/>
      <c r="D152" s="145"/>
      <c r="E152" s="146"/>
      <c r="F152" s="146"/>
      <c r="G152" s="146"/>
      <c r="H152" s="146"/>
      <c r="I152" s="146"/>
      <c r="J152" s="146"/>
      <c r="K152" s="18"/>
    </row>
    <row r="153" spans="2:11" ht="16.5" x14ac:dyDescent="0.3">
      <c r="J153" s="107"/>
      <c r="K153" s="1"/>
    </row>
    <row r="154" spans="2:11" ht="16.5" x14ac:dyDescent="0.3">
      <c r="B154" s="36"/>
      <c r="C154" s="145"/>
      <c r="D154" s="145"/>
      <c r="E154" s="145"/>
      <c r="F154" s="145"/>
      <c r="G154" s="147"/>
      <c r="H154" s="147"/>
      <c r="I154" s="147"/>
      <c r="J154" s="147"/>
      <c r="K154" s="1"/>
    </row>
    <row r="155" spans="2:11" ht="16.5" x14ac:dyDescent="0.3">
      <c r="B155" s="36"/>
      <c r="C155" s="145"/>
      <c r="D155" s="145"/>
      <c r="E155" s="145"/>
      <c r="F155" s="145"/>
      <c r="G155" s="147"/>
      <c r="H155" s="147"/>
      <c r="I155" s="147"/>
      <c r="J155" s="147"/>
      <c r="K155" s="1"/>
    </row>
    <row r="156" spans="2:11" ht="16.5" x14ac:dyDescent="0.3">
      <c r="B156" s="36"/>
      <c r="C156" s="108"/>
      <c r="D156" s="95" t="s">
        <v>451</v>
      </c>
      <c r="E156" s="145"/>
      <c r="F156" s="145"/>
      <c r="G156" s="147"/>
      <c r="H156" s="147"/>
      <c r="I156" s="147"/>
      <c r="J156" s="147"/>
      <c r="K156" s="1"/>
    </row>
    <row r="157" spans="2:11" ht="16.5" x14ac:dyDescent="0.3">
      <c r="B157" s="1"/>
      <c r="C157" s="108"/>
      <c r="D157" s="111"/>
      <c r="E157" s="111"/>
      <c r="F157" s="147"/>
      <c r="G157" s="147"/>
      <c r="H157" s="143"/>
      <c r="I157" s="143"/>
      <c r="J157" s="143"/>
      <c r="K157" s="1"/>
    </row>
    <row r="158" spans="2:11" ht="48" x14ac:dyDescent="0.3">
      <c r="B158" s="1"/>
      <c r="F158" s="158" t="s">
        <v>144</v>
      </c>
      <c r="G158" s="148" t="s">
        <v>171</v>
      </c>
      <c r="H158" s="148" t="s">
        <v>452</v>
      </c>
      <c r="I158" s="158" t="s">
        <v>453</v>
      </c>
      <c r="J158" s="148" t="s">
        <v>242</v>
      </c>
      <c r="K158" s="1"/>
    </row>
    <row r="159" spans="2:11" ht="16.5" x14ac:dyDescent="0.3">
      <c r="B159" s="1"/>
      <c r="D159" s="149">
        <f>'Merge Details_Printing instr'!A17</f>
        <v>2025</v>
      </c>
      <c r="E159" s="122"/>
      <c r="F159" s="150" t="s">
        <v>16</v>
      </c>
      <c r="G159" s="150" t="s">
        <v>16</v>
      </c>
      <c r="H159" s="150" t="s">
        <v>16</v>
      </c>
      <c r="I159" s="150" t="s">
        <v>16</v>
      </c>
      <c r="J159" s="150" t="s">
        <v>16</v>
      </c>
      <c r="K159" s="1"/>
    </row>
    <row r="160" spans="2:11" ht="16.5" x14ac:dyDescent="0.3">
      <c r="B160" s="1"/>
      <c r="D160" s="107" t="s">
        <v>454</v>
      </c>
      <c r="F160" s="151">
        <v>0</v>
      </c>
      <c r="G160" s="151">
        <v>0</v>
      </c>
      <c r="H160" s="151">
        <v>0</v>
      </c>
      <c r="I160" s="151">
        <v>0</v>
      </c>
      <c r="J160" s="151">
        <v>0</v>
      </c>
      <c r="K160" s="1"/>
    </row>
    <row r="161" spans="2:11" ht="16.5" x14ac:dyDescent="0.3">
      <c r="B161" s="1"/>
      <c r="D161" s="107" t="s">
        <v>455</v>
      </c>
      <c r="F161" s="151">
        <v>0</v>
      </c>
      <c r="G161" s="151">
        <v>0</v>
      </c>
      <c r="H161" s="151">
        <v>0</v>
      </c>
      <c r="I161" s="151">
        <v>0</v>
      </c>
      <c r="J161" s="151">
        <v>0</v>
      </c>
      <c r="K161" s="1"/>
    </row>
    <row r="162" spans="2:11" ht="16.5" x14ac:dyDescent="0.3">
      <c r="B162" s="1"/>
      <c r="D162" s="107" t="s">
        <v>456</v>
      </c>
      <c r="F162" s="151">
        <v>0</v>
      </c>
      <c r="G162" s="151">
        <v>0</v>
      </c>
      <c r="H162" s="151">
        <v>0</v>
      </c>
      <c r="I162" s="151">
        <v>0</v>
      </c>
      <c r="J162" s="151">
        <v>0</v>
      </c>
      <c r="K162" s="1"/>
    </row>
    <row r="163" spans="2:11" ht="16.5" x14ac:dyDescent="0.3">
      <c r="B163" s="1"/>
      <c r="D163" s="107" t="s">
        <v>457</v>
      </c>
      <c r="F163" s="151">
        <v>0</v>
      </c>
      <c r="G163" s="151">
        <v>0</v>
      </c>
      <c r="H163" s="151">
        <v>0</v>
      </c>
      <c r="I163" s="151">
        <v>0</v>
      </c>
      <c r="J163" s="151">
        <v>0</v>
      </c>
      <c r="K163" s="1"/>
    </row>
    <row r="164" spans="2:11" ht="16.5" x14ac:dyDescent="0.3">
      <c r="B164" s="1"/>
      <c r="D164" s="107" t="s">
        <v>458</v>
      </c>
      <c r="F164" s="151">
        <v>0</v>
      </c>
      <c r="G164" s="151">
        <v>0</v>
      </c>
      <c r="H164" s="151">
        <v>0</v>
      </c>
      <c r="I164" s="151">
        <v>0</v>
      </c>
      <c r="J164" s="151">
        <v>0</v>
      </c>
      <c r="K164" s="1"/>
    </row>
    <row r="165" spans="2:11" ht="16.5" x14ac:dyDescent="0.3">
      <c r="B165" s="1"/>
      <c r="D165" s="107" t="s">
        <v>447</v>
      </c>
      <c r="F165" s="151">
        <v>0</v>
      </c>
      <c r="G165" s="151">
        <v>0</v>
      </c>
      <c r="H165" s="151">
        <v>0</v>
      </c>
      <c r="I165" s="151">
        <v>0</v>
      </c>
      <c r="J165" s="151">
        <v>0</v>
      </c>
      <c r="K165" s="1"/>
    </row>
    <row r="166" spans="2:11" ht="16.5" x14ac:dyDescent="0.3">
      <c r="B166" s="1"/>
      <c r="D166" s="107" t="s">
        <v>459</v>
      </c>
      <c r="F166" s="151">
        <v>0</v>
      </c>
      <c r="G166" s="151">
        <v>0</v>
      </c>
      <c r="H166" s="151">
        <v>0</v>
      </c>
      <c r="I166" s="151">
        <f>SUM(F166:H166)</f>
        <v>0</v>
      </c>
      <c r="J166" s="151">
        <v>0</v>
      </c>
      <c r="K166" s="1"/>
    </row>
    <row r="167" spans="2:11" ht="16.5" x14ac:dyDescent="0.3">
      <c r="B167" s="1"/>
      <c r="D167" s="107" t="s">
        <v>460</v>
      </c>
      <c r="F167" s="151">
        <v>0</v>
      </c>
      <c r="G167" s="151">
        <v>0</v>
      </c>
      <c r="H167" s="151">
        <v>0</v>
      </c>
      <c r="I167" s="151">
        <v>0</v>
      </c>
      <c r="J167" s="151">
        <v>0</v>
      </c>
      <c r="K167" s="1"/>
    </row>
    <row r="168" spans="2:11" ht="16.5" x14ac:dyDescent="0.3">
      <c r="B168" s="1"/>
      <c r="F168" s="152">
        <f>SUM(F160:F167)</f>
        <v>0</v>
      </c>
      <c r="G168" s="152">
        <f>SUM(G160:G167)</f>
        <v>0</v>
      </c>
      <c r="H168" s="152">
        <f>SUM(H160:H167)</f>
        <v>0</v>
      </c>
      <c r="I168" s="153">
        <f>SUM(I160:I167)</f>
        <v>0</v>
      </c>
      <c r="J168" s="153">
        <f>SUM(J160:J167)</f>
        <v>0</v>
      </c>
      <c r="K168" s="1"/>
    </row>
    <row r="169" spans="2:11" ht="16.5" x14ac:dyDescent="0.3">
      <c r="B169" s="1"/>
      <c r="F169" s="154"/>
      <c r="G169" s="154"/>
      <c r="H169" s="154"/>
      <c r="I169" s="155"/>
      <c r="J169" s="155"/>
      <c r="K169" s="1"/>
    </row>
    <row r="170" spans="2:11" ht="16.5" x14ac:dyDescent="0.3">
      <c r="B170" s="1"/>
      <c r="F170" s="156"/>
      <c r="G170" s="156"/>
      <c r="H170" s="156"/>
      <c r="I170" s="156"/>
      <c r="J170" s="156"/>
      <c r="K170" s="1"/>
    </row>
    <row r="171" spans="2:11" ht="48" x14ac:dyDescent="0.2">
      <c r="B171" s="38"/>
      <c r="C171" s="157"/>
      <c r="D171" s="157"/>
      <c r="E171" s="157"/>
      <c r="F171" s="158" t="s">
        <v>144</v>
      </c>
      <c r="G171" s="158" t="s">
        <v>171</v>
      </c>
      <c r="H171" s="158" t="s">
        <v>452</v>
      </c>
      <c r="I171" s="158" t="s">
        <v>453</v>
      </c>
      <c r="J171" s="148" t="s">
        <v>242</v>
      </c>
      <c r="K171" s="38"/>
    </row>
    <row r="172" spans="2:11" ht="16.5" x14ac:dyDescent="0.3">
      <c r="B172" s="1"/>
      <c r="D172" s="149">
        <f>'Merge Details_Printing instr'!A18</f>
        <v>2024</v>
      </c>
      <c r="E172" s="122"/>
      <c r="F172" s="150" t="s">
        <v>16</v>
      </c>
      <c r="G172" s="150" t="s">
        <v>16</v>
      </c>
      <c r="H172" s="150" t="s">
        <v>16</v>
      </c>
      <c r="I172" s="150" t="s">
        <v>16</v>
      </c>
      <c r="J172" s="150" t="s">
        <v>16</v>
      </c>
      <c r="K172" s="1"/>
    </row>
    <row r="173" spans="2:11" ht="16.5" x14ac:dyDescent="0.3">
      <c r="B173" s="1"/>
      <c r="D173" s="107" t="s">
        <v>454</v>
      </c>
      <c r="F173" s="151">
        <v>0</v>
      </c>
      <c r="G173" s="151">
        <v>0</v>
      </c>
      <c r="H173" s="151">
        <v>0</v>
      </c>
      <c r="I173" s="151">
        <v>0</v>
      </c>
      <c r="J173" s="151">
        <v>0</v>
      </c>
      <c r="K173" s="1"/>
    </row>
    <row r="174" spans="2:11" ht="16.5" x14ac:dyDescent="0.3">
      <c r="B174" s="1"/>
      <c r="D174" s="107" t="s">
        <v>455</v>
      </c>
      <c r="F174" s="151">
        <v>0</v>
      </c>
      <c r="G174" s="151">
        <v>0</v>
      </c>
      <c r="H174" s="151">
        <v>0</v>
      </c>
      <c r="I174" s="151">
        <v>0</v>
      </c>
      <c r="J174" s="151">
        <v>0</v>
      </c>
      <c r="K174" s="1"/>
    </row>
    <row r="175" spans="2:11" ht="16.5" x14ac:dyDescent="0.3">
      <c r="B175" s="1"/>
      <c r="D175" s="107" t="s">
        <v>456</v>
      </c>
      <c r="F175" s="151">
        <v>0</v>
      </c>
      <c r="G175" s="151">
        <v>0</v>
      </c>
      <c r="H175" s="151">
        <v>0</v>
      </c>
      <c r="I175" s="151">
        <v>0</v>
      </c>
      <c r="J175" s="151">
        <v>0</v>
      </c>
      <c r="K175" s="1"/>
    </row>
    <row r="176" spans="2:11" ht="16.5" x14ac:dyDescent="0.3">
      <c r="B176" s="1"/>
      <c r="D176" s="107" t="s">
        <v>457</v>
      </c>
      <c r="F176" s="151">
        <v>0</v>
      </c>
      <c r="G176" s="151">
        <v>0</v>
      </c>
      <c r="H176" s="151">
        <v>0</v>
      </c>
      <c r="I176" s="151">
        <v>0</v>
      </c>
      <c r="J176" s="151">
        <v>0</v>
      </c>
      <c r="K176" s="1"/>
    </row>
    <row r="177" spans="2:11" ht="16.5" x14ac:dyDescent="0.3">
      <c r="B177" s="1"/>
      <c r="D177" s="107" t="s">
        <v>458</v>
      </c>
      <c r="F177" s="151">
        <v>0</v>
      </c>
      <c r="G177" s="151">
        <v>0</v>
      </c>
      <c r="H177" s="151">
        <v>0</v>
      </c>
      <c r="I177" s="151">
        <v>0</v>
      </c>
      <c r="J177" s="151">
        <v>0</v>
      </c>
      <c r="K177" s="1"/>
    </row>
    <row r="178" spans="2:11" ht="16.5" x14ac:dyDescent="0.3">
      <c r="B178" s="1"/>
      <c r="D178" s="107" t="s">
        <v>447</v>
      </c>
      <c r="F178" s="151">
        <v>0</v>
      </c>
      <c r="G178" s="151">
        <v>0</v>
      </c>
      <c r="H178" s="151">
        <v>0</v>
      </c>
      <c r="I178" s="151">
        <v>0</v>
      </c>
      <c r="J178" s="151">
        <v>0</v>
      </c>
      <c r="K178" s="1"/>
    </row>
    <row r="179" spans="2:11" ht="16.5" x14ac:dyDescent="0.3">
      <c r="B179" s="1"/>
      <c r="D179" s="107" t="s">
        <v>459</v>
      </c>
      <c r="F179" s="151">
        <v>0</v>
      </c>
      <c r="G179" s="151">
        <v>0</v>
      </c>
      <c r="H179" s="151">
        <v>0</v>
      </c>
      <c r="I179" s="151">
        <v>0</v>
      </c>
      <c r="J179" s="151">
        <v>0</v>
      </c>
      <c r="K179" s="1"/>
    </row>
    <row r="180" spans="2:11" ht="16.5" x14ac:dyDescent="0.3">
      <c r="B180" s="1"/>
      <c r="D180" s="107" t="s">
        <v>460</v>
      </c>
      <c r="F180" s="151">
        <v>0</v>
      </c>
      <c r="G180" s="151">
        <v>0</v>
      </c>
      <c r="H180" s="151">
        <v>0</v>
      </c>
      <c r="I180" s="151">
        <v>0</v>
      </c>
      <c r="J180" s="151">
        <v>0</v>
      </c>
      <c r="K180" s="1"/>
    </row>
    <row r="181" spans="2:11" ht="16.5" x14ac:dyDescent="0.3">
      <c r="B181" s="1"/>
      <c r="F181" s="153">
        <f>SUM(F173:F180)</f>
        <v>0</v>
      </c>
      <c r="G181" s="153">
        <f>SUM(G173:G180)</f>
        <v>0</v>
      </c>
      <c r="H181" s="153">
        <f>SUM(H173:H180)</f>
        <v>0</v>
      </c>
      <c r="I181" s="153">
        <f>SUM(I173:I180)</f>
        <v>0</v>
      </c>
      <c r="J181" s="153">
        <f>SUM(J173:J180)</f>
        <v>0</v>
      </c>
      <c r="K181" s="1"/>
    </row>
    <row r="182" spans="2:11" ht="16.5" x14ac:dyDescent="0.3">
      <c r="B182" s="1"/>
      <c r="F182" s="155"/>
      <c r="G182" s="155"/>
      <c r="H182" s="155"/>
      <c r="I182" s="155"/>
      <c r="J182" s="155"/>
      <c r="K182" s="1"/>
    </row>
    <row r="183" spans="2:11" ht="16.5" x14ac:dyDescent="0.3">
      <c r="B183" s="1"/>
      <c r="F183" s="155"/>
      <c r="G183" s="155"/>
      <c r="H183" s="155"/>
      <c r="I183" s="155"/>
      <c r="J183" s="155"/>
      <c r="K183" s="1"/>
    </row>
    <row r="184" spans="2:11" ht="16.5" x14ac:dyDescent="0.3">
      <c r="B184" s="1"/>
      <c r="F184" s="155"/>
      <c r="G184" s="155"/>
      <c r="H184" s="155"/>
      <c r="I184" s="155"/>
      <c r="J184" s="155"/>
      <c r="K184" s="1"/>
    </row>
    <row r="185" spans="2:11" ht="16.5" x14ac:dyDescent="0.3">
      <c r="B185" s="1"/>
      <c r="F185" s="155"/>
      <c r="G185" s="155"/>
      <c r="H185" s="155"/>
      <c r="I185" s="155"/>
      <c r="J185" s="155"/>
      <c r="K185" s="1"/>
    </row>
    <row r="186" spans="2:11" ht="16.5" x14ac:dyDescent="0.3">
      <c r="B186" s="1"/>
      <c r="F186" s="155"/>
      <c r="G186" s="155"/>
      <c r="H186" s="155"/>
      <c r="I186" s="155"/>
      <c r="J186" s="155"/>
      <c r="K186" s="1"/>
    </row>
    <row r="187" spans="2:11" ht="16.5" x14ac:dyDescent="0.3">
      <c r="B187" s="1"/>
      <c r="F187" s="155"/>
      <c r="G187" s="155"/>
      <c r="H187" s="155"/>
      <c r="I187" s="155"/>
      <c r="J187" s="155"/>
      <c r="K187" s="1"/>
    </row>
    <row r="188" spans="2:11" ht="16.5" x14ac:dyDescent="0.3">
      <c r="B188" s="1"/>
      <c r="F188" s="155"/>
      <c r="G188" s="155"/>
      <c r="H188" s="155"/>
      <c r="I188" s="155"/>
      <c r="J188" s="155"/>
      <c r="K188" s="1"/>
    </row>
    <row r="189" spans="2:11" ht="16.5" x14ac:dyDescent="0.3">
      <c r="B189" s="1"/>
      <c r="F189" s="155"/>
      <c r="G189" s="155"/>
      <c r="H189" s="155"/>
      <c r="I189" s="155"/>
      <c r="J189" s="155"/>
      <c r="K189" s="1"/>
    </row>
    <row r="190" spans="2:11" ht="16.5" x14ac:dyDescent="0.3">
      <c r="B190" s="1"/>
      <c r="J190" s="107"/>
      <c r="K190" s="1"/>
    </row>
    <row r="191" spans="2:11" ht="15" x14ac:dyDescent="0.25">
      <c r="B191" s="93"/>
      <c r="C191" s="93"/>
      <c r="D191" s="93"/>
      <c r="E191" s="93"/>
      <c r="F191" s="93"/>
      <c r="G191" s="93"/>
      <c r="H191" s="93"/>
      <c r="I191" s="93"/>
      <c r="J191" s="93"/>
      <c r="K191" s="93"/>
    </row>
  </sheetData>
  <mergeCells count="25">
    <mergeCell ref="A106:A109"/>
    <mergeCell ref="A61:A64"/>
    <mergeCell ref="D1:J1"/>
    <mergeCell ref="D2:J2"/>
    <mergeCell ref="A14:A15"/>
    <mergeCell ref="A47:A49"/>
    <mergeCell ref="D10:J10"/>
    <mergeCell ref="D12:J12"/>
    <mergeCell ref="D27:E27"/>
    <mergeCell ref="D3:J3"/>
    <mergeCell ref="D4:J4"/>
    <mergeCell ref="D41:E41"/>
    <mergeCell ref="D37:E37"/>
    <mergeCell ref="D38:E38"/>
    <mergeCell ref="D110:D111"/>
    <mergeCell ref="C116:J116"/>
    <mergeCell ref="D121:G121"/>
    <mergeCell ref="D125:J125"/>
    <mergeCell ref="D128:J128"/>
    <mergeCell ref="C151:J151"/>
    <mergeCell ref="D131:J131"/>
    <mergeCell ref="D134:J134"/>
    <mergeCell ref="D137:J137"/>
    <mergeCell ref="D140:J140"/>
    <mergeCell ref="D143:J143"/>
  </mergeCells>
  <hyperlinks>
    <hyperlink ref="B6" location="GUIDANCE!A83" display="G 25" xr:uid="{58DAD946-515F-4B8A-A2DE-EC4153D8E122}"/>
    <hyperlink ref="B8" location="GUIDANCE!A86" display="G 26" xr:uid="{98FA38B2-2A1F-4D12-AB8C-59BE3285A33A}"/>
    <hyperlink ref="B47" location="GUIDANCE!A87" display="G 27" xr:uid="{38614370-8FFE-4527-8830-EDEAF4442E47}"/>
    <hyperlink ref="B61" location="GUIDANCE!A88" display="G 28" xr:uid="{D02D6C88-70FC-4C03-9962-5D0CB3D8C8C8}"/>
    <hyperlink ref="B107" location="GUIDANCE!A90" display="G 29" xr:uid="{A89D5693-E032-4F4C-87D6-981FEFA29E4D}"/>
    <hyperlink ref="B120" location="GUIDANCE!A91" display="G 30" xr:uid="{8C7863D2-5908-462B-9447-79E0AFE22F6E}"/>
  </hyperlinks>
  <pageMargins left="0.11811023622047245" right="0.11811023622047245" top="0.35433070866141736" bottom="0.35433070866141736" header="0.31496062992125984" footer="0.31496062992125984"/>
  <pageSetup paperSize="9" scale="89" orientation="portrait" r:id="rId1"/>
  <headerFooter>
    <oddFooter>&amp;C&amp;"Calibri"&amp;11&amp;K000000Page &amp;P</oddFooter>
  </headerFooter>
  <rowBreaks count="3" manualBreakCount="3">
    <brk id="58" min="2" max="9" man="1"/>
    <brk id="116" min="2" max="9" man="1"/>
    <brk id="154" min="2" max="9"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2">
    <tabColor rgb="FF00B0F0"/>
  </sheetPr>
  <dimension ref="A1:K256"/>
  <sheetViews>
    <sheetView view="pageBreakPreview" zoomScaleNormal="100" zoomScaleSheetLayoutView="100" workbookViewId="0">
      <selection activeCell="M14" sqref="M14"/>
    </sheetView>
  </sheetViews>
  <sheetFormatPr defaultColWidth="9" defaultRowHeight="14.25" x14ac:dyDescent="0.2"/>
  <cols>
    <col min="1" max="1" width="22.5" style="609" customWidth="1"/>
    <col min="2" max="2" width="6.375" style="24" customWidth="1"/>
    <col min="3" max="3" width="1.5" style="159" customWidth="1"/>
    <col min="4" max="4" width="67.375" style="159" customWidth="1"/>
    <col min="5" max="5" width="9.125" style="159" customWidth="1"/>
    <col min="6" max="6" width="1.875" style="159" customWidth="1"/>
    <col min="7" max="7" width="10.625" style="159" customWidth="1"/>
    <col min="8" max="8" width="1.875" style="159" customWidth="1"/>
    <col min="9" max="9" width="10.625" style="159" customWidth="1"/>
    <col min="10" max="16384" width="9" style="24"/>
  </cols>
  <sheetData>
    <row r="1" spans="1:9" ht="18" customHeight="1" x14ac:dyDescent="0.2">
      <c r="D1" s="786" t="str">
        <f>+'Merge Details_Printing instr'!A11</f>
        <v>Model Council</v>
      </c>
      <c r="E1" s="786"/>
      <c r="F1" s="786"/>
      <c r="G1" s="786"/>
      <c r="H1" s="786"/>
      <c r="I1" s="786"/>
    </row>
    <row r="2" spans="1:9" ht="18" customHeight="1" x14ac:dyDescent="0.2">
      <c r="A2" s="610" t="s">
        <v>124</v>
      </c>
      <c r="D2" s="806" t="str">
        <f>+'Merge Details_Printing instr'!A12</f>
        <v>2024/2025 Financial Report</v>
      </c>
      <c r="E2" s="806"/>
      <c r="F2" s="806"/>
      <c r="G2" s="806"/>
      <c r="H2" s="806"/>
      <c r="I2" s="806"/>
    </row>
    <row r="3" spans="1:9" ht="18" x14ac:dyDescent="0.25">
      <c r="B3" s="160"/>
      <c r="C3" s="160"/>
      <c r="D3" s="829" t="s">
        <v>376</v>
      </c>
      <c r="E3" s="829"/>
      <c r="F3" s="829"/>
      <c r="G3" s="829"/>
      <c r="H3" s="829"/>
      <c r="I3" s="829"/>
    </row>
    <row r="4" spans="1:9" ht="18" x14ac:dyDescent="0.25">
      <c r="B4" s="160"/>
      <c r="C4" s="160"/>
      <c r="D4" s="830" t="str">
        <f>'Merge Details_Printing instr'!$A$14</f>
        <v>For the Year Ended 30 June 2025</v>
      </c>
      <c r="E4" s="830"/>
      <c r="F4" s="830"/>
      <c r="G4" s="830"/>
      <c r="H4" s="830"/>
      <c r="I4" s="830"/>
    </row>
    <row r="5" spans="1:9" ht="15" x14ac:dyDescent="0.25">
      <c r="B5" s="160"/>
      <c r="C5" s="160"/>
    </row>
    <row r="6" spans="1:9" ht="15.75" x14ac:dyDescent="0.25">
      <c r="B6" s="160"/>
      <c r="C6" s="160"/>
      <c r="D6" s="188" t="s">
        <v>461</v>
      </c>
      <c r="G6" s="110">
        <f>+'Merge Details_Printing instr'!$A$17</f>
        <v>2025</v>
      </c>
      <c r="H6" s="163"/>
      <c r="I6" s="110">
        <f>+'Merge Details_Printing instr'!$A$18</f>
        <v>2024</v>
      </c>
    </row>
    <row r="7" spans="1:9" ht="15" x14ac:dyDescent="0.25">
      <c r="A7" s="609" t="s">
        <v>462</v>
      </c>
      <c r="B7" s="408" t="s">
        <v>463</v>
      </c>
      <c r="C7" s="160"/>
      <c r="D7" s="187" t="s">
        <v>464</v>
      </c>
      <c r="G7" s="110" t="str">
        <f>+'Merge Details_Printing instr'!$A$21</f>
        <v>$'000</v>
      </c>
      <c r="H7" s="165"/>
      <c r="I7" s="108" t="str">
        <f>+'Merge Details_Printing instr'!$A$21</f>
        <v>$'000</v>
      </c>
    </row>
    <row r="8" spans="1:9" ht="15" x14ac:dyDescent="0.25">
      <c r="B8" s="166"/>
      <c r="C8" s="160"/>
      <c r="D8" s="164"/>
      <c r="G8" s="198"/>
      <c r="I8" s="198"/>
    </row>
    <row r="9" spans="1:9" ht="27.75" customHeight="1" x14ac:dyDescent="0.25">
      <c r="B9" s="167"/>
      <c r="C9" s="160"/>
      <c r="D9" s="817" t="s">
        <v>465</v>
      </c>
      <c r="E9" s="817"/>
      <c r="F9" s="817"/>
      <c r="G9" s="817"/>
      <c r="H9" s="817"/>
      <c r="I9" s="817"/>
    </row>
    <row r="10" spans="1:9" ht="15" customHeight="1" x14ac:dyDescent="0.25">
      <c r="B10" s="166"/>
      <c r="C10" s="160"/>
      <c r="D10" s="827" t="s">
        <v>466</v>
      </c>
      <c r="E10" s="827"/>
      <c r="F10" s="827"/>
      <c r="G10" s="827"/>
      <c r="H10" s="827"/>
      <c r="I10" s="827"/>
    </row>
    <row r="11" spans="1:9" ht="15" x14ac:dyDescent="0.25">
      <c r="B11" s="166"/>
      <c r="C11" s="160"/>
      <c r="D11" s="107"/>
      <c r="E11" s="107"/>
      <c r="F11" s="107"/>
      <c r="G11" s="141"/>
      <c r="H11" s="141"/>
      <c r="I11" s="141"/>
    </row>
    <row r="12" spans="1:9" ht="15" x14ac:dyDescent="0.25">
      <c r="A12" s="609" t="s">
        <v>467</v>
      </c>
      <c r="B12" s="166"/>
      <c r="C12" s="160"/>
      <c r="D12" s="107" t="s">
        <v>468</v>
      </c>
      <c r="E12" s="107"/>
      <c r="F12" s="107"/>
      <c r="G12" s="189">
        <v>0</v>
      </c>
      <c r="H12" s="189"/>
      <c r="I12" s="189">
        <v>0</v>
      </c>
    </row>
    <row r="13" spans="1:9" ht="15" x14ac:dyDescent="0.25">
      <c r="A13" s="609" t="s">
        <v>469</v>
      </c>
      <c r="B13" s="166"/>
      <c r="C13" s="160"/>
      <c r="D13" s="107" t="s">
        <v>470</v>
      </c>
      <c r="E13" s="107"/>
      <c r="F13" s="107"/>
      <c r="G13" s="189">
        <v>0</v>
      </c>
      <c r="H13" s="190"/>
      <c r="I13" s="189">
        <v>0</v>
      </c>
    </row>
    <row r="14" spans="1:9" ht="15" x14ac:dyDescent="0.25">
      <c r="A14" s="609" t="s">
        <v>471</v>
      </c>
      <c r="B14" s="166"/>
      <c r="C14" s="160"/>
      <c r="D14" s="107" t="s">
        <v>472</v>
      </c>
      <c r="E14" s="107"/>
      <c r="F14" s="107"/>
      <c r="G14" s="189">
        <v>0</v>
      </c>
      <c r="H14" s="190"/>
      <c r="I14" s="189">
        <v>0</v>
      </c>
    </row>
    <row r="15" spans="1:9" ht="15" x14ac:dyDescent="0.25">
      <c r="A15" s="609" t="s">
        <v>473</v>
      </c>
      <c r="B15" s="166"/>
      <c r="C15" s="160"/>
      <c r="D15" s="107" t="s">
        <v>474</v>
      </c>
      <c r="E15" s="107"/>
      <c r="F15" s="107"/>
      <c r="G15" s="189">
        <v>0</v>
      </c>
      <c r="H15" s="190"/>
      <c r="I15" s="191">
        <v>0</v>
      </c>
    </row>
    <row r="16" spans="1:9" ht="15" x14ac:dyDescent="0.25">
      <c r="B16" s="166"/>
      <c r="C16" s="160"/>
      <c r="D16" s="107" t="s">
        <v>475</v>
      </c>
      <c r="E16" s="107"/>
      <c r="F16" s="107"/>
      <c r="G16" s="189">
        <v>0</v>
      </c>
      <c r="H16" s="190"/>
      <c r="I16" s="189">
        <v>0</v>
      </c>
    </row>
    <row r="17" spans="1:9" ht="15" x14ac:dyDescent="0.25">
      <c r="A17" s="609" t="s">
        <v>476</v>
      </c>
      <c r="B17" s="166"/>
      <c r="C17" s="160"/>
      <c r="D17" s="107" t="s">
        <v>477</v>
      </c>
      <c r="E17" s="107"/>
      <c r="F17" s="107"/>
      <c r="G17" s="189">
        <v>0</v>
      </c>
      <c r="H17" s="190"/>
      <c r="I17" s="189">
        <v>0</v>
      </c>
    </row>
    <row r="18" spans="1:9" ht="15" x14ac:dyDescent="0.25">
      <c r="B18" s="166"/>
      <c r="C18" s="160"/>
      <c r="D18" s="107" t="s">
        <v>478</v>
      </c>
      <c r="E18" s="107"/>
      <c r="F18" s="107"/>
      <c r="G18" s="192">
        <v>0</v>
      </c>
      <c r="H18" s="190"/>
      <c r="I18" s="191">
        <v>0</v>
      </c>
    </row>
    <row r="19" spans="1:9" ht="15" x14ac:dyDescent="0.25">
      <c r="B19" s="166"/>
      <c r="C19" s="160"/>
      <c r="D19" s="111" t="s">
        <v>479</v>
      </c>
      <c r="E19" s="107"/>
      <c r="F19" s="107"/>
      <c r="G19" s="193">
        <f>SUM(G12:G18)</f>
        <v>0</v>
      </c>
      <c r="H19" s="190"/>
      <c r="I19" s="194">
        <f>SUM(I12:I18)</f>
        <v>0</v>
      </c>
    </row>
    <row r="20" spans="1:9" ht="15" x14ac:dyDescent="0.25">
      <c r="B20" s="166"/>
      <c r="C20" s="160"/>
      <c r="D20" s="111"/>
      <c r="E20" s="107"/>
      <c r="F20" s="107"/>
      <c r="G20" s="195"/>
      <c r="H20" s="190"/>
      <c r="I20" s="195"/>
    </row>
    <row r="21" spans="1:9" ht="27.75" customHeight="1" x14ac:dyDescent="0.25">
      <c r="B21" s="166"/>
      <c r="C21" s="160"/>
      <c r="D21" s="827" t="s">
        <v>480</v>
      </c>
      <c r="E21" s="827"/>
      <c r="F21" s="827"/>
      <c r="G21" s="827"/>
      <c r="H21" s="827"/>
      <c r="I21" s="827"/>
    </row>
    <row r="22" spans="1:9" ht="27" customHeight="1" x14ac:dyDescent="0.25">
      <c r="B22" s="166"/>
      <c r="C22" s="160"/>
      <c r="D22" s="827" t="s">
        <v>481</v>
      </c>
      <c r="E22" s="827"/>
      <c r="F22" s="827"/>
      <c r="G22" s="827"/>
      <c r="H22" s="827"/>
      <c r="I22" s="827"/>
    </row>
    <row r="23" spans="1:9" ht="6" customHeight="1" x14ac:dyDescent="0.25">
      <c r="B23" s="166"/>
      <c r="C23" s="160"/>
      <c r="D23" s="196"/>
      <c r="E23" s="196"/>
      <c r="F23" s="196"/>
      <c r="G23" s="197"/>
      <c r="H23" s="197"/>
      <c r="I23" s="197"/>
    </row>
    <row r="24" spans="1:9" ht="15" x14ac:dyDescent="0.25">
      <c r="B24" s="408" t="s">
        <v>482</v>
      </c>
      <c r="C24" s="160"/>
      <c r="D24" s="95" t="s">
        <v>483</v>
      </c>
      <c r="E24" s="161"/>
      <c r="F24" s="161"/>
      <c r="G24" s="173"/>
      <c r="H24" s="173"/>
      <c r="I24" s="173"/>
    </row>
    <row r="25" spans="1:9" ht="15" x14ac:dyDescent="0.25">
      <c r="B25" s="166"/>
      <c r="C25" s="170"/>
      <c r="D25" s="111"/>
      <c r="E25" s="111"/>
      <c r="F25" s="111"/>
      <c r="G25" s="197"/>
      <c r="H25" s="197"/>
      <c r="I25" s="197"/>
    </row>
    <row r="26" spans="1:9" ht="15" x14ac:dyDescent="0.25">
      <c r="B26" s="166"/>
      <c r="C26" s="170"/>
      <c r="D26" s="107" t="s">
        <v>484</v>
      </c>
      <c r="E26" s="107"/>
      <c r="F26" s="107"/>
      <c r="G26" s="189">
        <v>0</v>
      </c>
      <c r="H26" s="190"/>
      <c r="I26" s="189">
        <v>0</v>
      </c>
    </row>
    <row r="27" spans="1:9" ht="15" x14ac:dyDescent="0.25">
      <c r="B27" s="166"/>
      <c r="C27" s="170"/>
      <c r="D27" s="107" t="s">
        <v>485</v>
      </c>
      <c r="E27" s="107"/>
      <c r="F27" s="107"/>
      <c r="G27" s="189">
        <v>0</v>
      </c>
      <c r="H27" s="190"/>
      <c r="I27" s="189">
        <v>0</v>
      </c>
    </row>
    <row r="28" spans="1:9" ht="15" x14ac:dyDescent="0.25">
      <c r="B28" s="166"/>
      <c r="C28" s="170"/>
      <c r="D28" s="113" t="s">
        <v>486</v>
      </c>
      <c r="E28" s="107"/>
      <c r="F28" s="107"/>
      <c r="G28" s="189">
        <v>0</v>
      </c>
      <c r="H28" s="190"/>
      <c r="I28" s="189">
        <v>0</v>
      </c>
    </row>
    <row r="29" spans="1:9" ht="15" x14ac:dyDescent="0.25">
      <c r="B29" s="166"/>
      <c r="C29" s="170"/>
      <c r="D29" s="107" t="s">
        <v>487</v>
      </c>
      <c r="E29" s="107"/>
      <c r="F29" s="107"/>
      <c r="G29" s="189">
        <v>0</v>
      </c>
      <c r="H29" s="190"/>
      <c r="I29" s="189">
        <v>0</v>
      </c>
    </row>
    <row r="30" spans="1:9" ht="15" x14ac:dyDescent="0.25">
      <c r="B30" s="166"/>
      <c r="C30" s="170"/>
      <c r="D30" s="107" t="s">
        <v>488</v>
      </c>
      <c r="E30" s="107"/>
      <c r="F30" s="107"/>
      <c r="G30" s="189">
        <v>0</v>
      </c>
      <c r="H30" s="190"/>
      <c r="I30" s="189"/>
    </row>
    <row r="31" spans="1:9" ht="15" x14ac:dyDescent="0.25">
      <c r="B31" s="166"/>
      <c r="C31" s="170"/>
      <c r="D31" s="111" t="s">
        <v>489</v>
      </c>
      <c r="E31" s="107"/>
      <c r="F31" s="107"/>
      <c r="G31" s="193">
        <f>SUM(G26:G30)</f>
        <v>0</v>
      </c>
      <c r="H31" s="199"/>
      <c r="I31" s="194">
        <f>SUM(I26:I30)</f>
        <v>0</v>
      </c>
    </row>
    <row r="32" spans="1:9" ht="15" x14ac:dyDescent="0.25">
      <c r="B32" s="166"/>
      <c r="C32" s="170"/>
      <c r="D32" s="111"/>
      <c r="E32" s="107"/>
      <c r="F32" s="107"/>
      <c r="G32" s="195"/>
      <c r="H32" s="199"/>
      <c r="I32" s="195"/>
    </row>
    <row r="33" spans="1:9" ht="28.5" customHeight="1" x14ac:dyDescent="0.25">
      <c r="A33" s="611"/>
      <c r="B33" s="166"/>
      <c r="C33" s="170"/>
      <c r="D33" s="817" t="s">
        <v>490</v>
      </c>
      <c r="E33" s="817"/>
      <c r="F33" s="817"/>
      <c r="G33" s="817"/>
      <c r="H33" s="817"/>
      <c r="I33" s="817"/>
    </row>
    <row r="34" spans="1:9" ht="6" customHeight="1" x14ac:dyDescent="0.25">
      <c r="B34" s="166"/>
      <c r="C34" s="170"/>
      <c r="D34" s="176"/>
      <c r="G34" s="171"/>
      <c r="H34" s="175"/>
      <c r="I34" s="171"/>
    </row>
    <row r="35" spans="1:9" x14ac:dyDescent="0.2">
      <c r="B35" s="408" t="s">
        <v>491</v>
      </c>
      <c r="C35" s="170"/>
      <c r="D35" s="95" t="s">
        <v>492</v>
      </c>
      <c r="G35" s="173"/>
      <c r="H35" s="173"/>
      <c r="I35" s="173"/>
    </row>
    <row r="36" spans="1:9" x14ac:dyDescent="0.2">
      <c r="B36" s="408" t="s">
        <v>493</v>
      </c>
      <c r="C36" s="170"/>
      <c r="D36" s="111"/>
      <c r="E36" s="107"/>
      <c r="F36" s="107"/>
      <c r="G36" s="197"/>
      <c r="H36" s="197"/>
      <c r="I36" s="197"/>
    </row>
    <row r="37" spans="1:9" ht="15" x14ac:dyDescent="0.25">
      <c r="B37" s="166"/>
      <c r="C37" s="170"/>
      <c r="D37" s="107" t="s">
        <v>494</v>
      </c>
      <c r="E37" s="107"/>
      <c r="F37" s="107"/>
      <c r="G37" s="200">
        <v>0</v>
      </c>
      <c r="H37" s="201"/>
      <c r="I37" s="200">
        <v>0</v>
      </c>
    </row>
    <row r="38" spans="1:9" ht="15" x14ac:dyDescent="0.25">
      <c r="B38" s="166"/>
      <c r="C38" s="170"/>
      <c r="D38" s="107" t="s">
        <v>495</v>
      </c>
      <c r="E38" s="107"/>
      <c r="F38" s="107"/>
      <c r="G38" s="200">
        <v>0</v>
      </c>
      <c r="H38" s="201"/>
      <c r="I38" s="200">
        <v>0</v>
      </c>
    </row>
    <row r="39" spans="1:9" ht="15" x14ac:dyDescent="0.25">
      <c r="B39" s="166"/>
      <c r="C39" s="170"/>
      <c r="D39" s="107" t="s">
        <v>496</v>
      </c>
      <c r="E39" s="107"/>
      <c r="F39" s="107"/>
      <c r="G39" s="200">
        <v>0</v>
      </c>
      <c r="H39" s="201"/>
      <c r="I39" s="200">
        <v>0</v>
      </c>
    </row>
    <row r="40" spans="1:9" ht="15" x14ac:dyDescent="0.25">
      <c r="B40" s="166"/>
      <c r="C40" s="170"/>
      <c r="D40" s="107" t="s">
        <v>497</v>
      </c>
      <c r="E40" s="107"/>
      <c r="F40" s="107"/>
      <c r="G40" s="200">
        <v>0</v>
      </c>
      <c r="H40" s="201"/>
      <c r="I40" s="200">
        <v>0</v>
      </c>
    </row>
    <row r="41" spans="1:9" ht="15" x14ac:dyDescent="0.25">
      <c r="B41" s="166"/>
      <c r="C41" s="170"/>
      <c r="D41" s="107" t="s">
        <v>498</v>
      </c>
      <c r="E41" s="107"/>
      <c r="F41" s="107"/>
      <c r="G41" s="200">
        <v>0</v>
      </c>
      <c r="H41" s="201"/>
      <c r="I41" s="200">
        <v>0</v>
      </c>
    </row>
    <row r="42" spans="1:9" ht="15" x14ac:dyDescent="0.25">
      <c r="B42" s="166"/>
      <c r="C42" s="170"/>
      <c r="D42" s="107" t="s">
        <v>499</v>
      </c>
      <c r="E42" s="107"/>
      <c r="F42" s="107"/>
      <c r="G42" s="114">
        <v>0</v>
      </c>
      <c r="H42" s="201"/>
      <c r="I42" s="200">
        <v>0</v>
      </c>
    </row>
    <row r="43" spans="1:9" ht="15" x14ac:dyDescent="0.25">
      <c r="B43" s="166"/>
      <c r="C43" s="170"/>
      <c r="D43" s="107" t="s">
        <v>500</v>
      </c>
      <c r="E43" s="107"/>
      <c r="F43" s="107"/>
      <c r="G43" s="114">
        <v>0</v>
      </c>
      <c r="H43" s="114"/>
      <c r="I43" s="114">
        <v>0</v>
      </c>
    </row>
    <row r="44" spans="1:9" ht="15" x14ac:dyDescent="0.25">
      <c r="B44" s="166"/>
      <c r="C44" s="170"/>
      <c r="D44" s="107" t="s">
        <v>501</v>
      </c>
      <c r="E44" s="107"/>
      <c r="F44" s="107"/>
      <c r="G44" s="114">
        <v>0</v>
      </c>
      <c r="H44" s="114"/>
      <c r="I44" s="114">
        <v>0</v>
      </c>
    </row>
    <row r="45" spans="1:9" ht="15" x14ac:dyDescent="0.25">
      <c r="B45" s="166"/>
      <c r="C45" s="170"/>
      <c r="D45" s="111" t="s">
        <v>502</v>
      </c>
      <c r="E45" s="107"/>
      <c r="F45" s="107"/>
      <c r="G45" s="202">
        <f>SUM(G37:G44)</f>
        <v>0</v>
      </c>
      <c r="H45" s="203"/>
      <c r="I45" s="202">
        <f>SUM(I37:I44)</f>
        <v>0</v>
      </c>
    </row>
    <row r="46" spans="1:9" ht="15" x14ac:dyDescent="0.25">
      <c r="B46" s="166"/>
      <c r="C46" s="170"/>
      <c r="D46" s="111"/>
      <c r="E46" s="107"/>
      <c r="F46" s="107"/>
      <c r="G46" s="203"/>
      <c r="H46" s="203"/>
      <c r="I46" s="203"/>
    </row>
    <row r="47" spans="1:9" ht="15" x14ac:dyDescent="0.25">
      <c r="B47" s="166"/>
      <c r="C47" s="170"/>
      <c r="D47" s="111" t="s">
        <v>503</v>
      </c>
      <c r="E47" s="107"/>
      <c r="F47" s="107"/>
      <c r="G47" s="204"/>
      <c r="H47" s="204"/>
      <c r="I47" s="204"/>
    </row>
    <row r="48" spans="1:9" ht="15" x14ac:dyDescent="0.25">
      <c r="B48" s="166"/>
      <c r="C48" s="170"/>
      <c r="D48" s="107" t="s">
        <v>504</v>
      </c>
      <c r="E48" s="107"/>
      <c r="F48" s="107"/>
      <c r="G48" s="205">
        <v>0</v>
      </c>
      <c r="H48" s="205"/>
      <c r="I48" s="205">
        <v>0</v>
      </c>
    </row>
    <row r="49" spans="1:9" ht="15" x14ac:dyDescent="0.25">
      <c r="B49" s="166"/>
      <c r="C49" s="170"/>
      <c r="D49" s="107" t="s">
        <v>505</v>
      </c>
      <c r="E49" s="107"/>
      <c r="F49" s="107"/>
      <c r="G49" s="205">
        <v>0</v>
      </c>
      <c r="H49" s="205"/>
      <c r="I49" s="205">
        <v>0</v>
      </c>
    </row>
    <row r="50" spans="1:9" ht="15" x14ac:dyDescent="0.25">
      <c r="B50" s="166"/>
      <c r="C50" s="170"/>
      <c r="D50" s="111" t="s">
        <v>502</v>
      </c>
      <c r="E50" s="107"/>
      <c r="F50" s="107"/>
      <c r="G50" s="206">
        <f>SUM(G48:G49)</f>
        <v>0</v>
      </c>
      <c r="H50" s="206"/>
      <c r="I50" s="206">
        <f>SUM(I48:I49)</f>
        <v>0</v>
      </c>
    </row>
    <row r="51" spans="1:9" ht="15" x14ac:dyDescent="0.25">
      <c r="B51" s="166"/>
      <c r="C51" s="170"/>
      <c r="D51" s="111"/>
      <c r="E51" s="107"/>
      <c r="F51" s="107"/>
      <c r="G51" s="204"/>
      <c r="H51" s="204"/>
      <c r="I51" s="204"/>
    </row>
    <row r="52" spans="1:9" ht="27.75" customHeight="1" x14ac:dyDescent="0.25">
      <c r="A52" s="611" t="s">
        <v>506</v>
      </c>
      <c r="B52" s="166"/>
      <c r="C52" s="170"/>
      <c r="D52" s="817" t="s">
        <v>507</v>
      </c>
      <c r="E52" s="817"/>
      <c r="F52" s="817"/>
      <c r="G52" s="817"/>
      <c r="H52" s="817"/>
      <c r="I52" s="817"/>
    </row>
    <row r="53" spans="1:9" ht="15" x14ac:dyDescent="0.25">
      <c r="B53" s="166"/>
      <c r="C53" s="170"/>
      <c r="D53" s="168"/>
      <c r="E53" s="168"/>
      <c r="F53" s="168"/>
      <c r="G53" s="177"/>
      <c r="H53" s="177"/>
      <c r="I53" s="177"/>
    </row>
    <row r="54" spans="1:9" ht="15" x14ac:dyDescent="0.25">
      <c r="B54" s="166"/>
      <c r="C54" s="170"/>
      <c r="D54" s="168"/>
      <c r="E54" s="168"/>
      <c r="F54" s="168"/>
      <c r="G54" s="110">
        <f>+'Merge Details_Printing instr'!$A$17</f>
        <v>2025</v>
      </c>
      <c r="H54" s="108"/>
      <c r="I54" s="110">
        <f>+'Merge Details_Printing instr'!$A$18</f>
        <v>2024</v>
      </c>
    </row>
    <row r="55" spans="1:9" ht="15" x14ac:dyDescent="0.25">
      <c r="B55" s="166"/>
      <c r="C55" s="170"/>
      <c r="D55" s="168"/>
      <c r="E55" s="168"/>
      <c r="F55" s="168"/>
      <c r="G55" s="110" t="str">
        <f>+'Merge Details_Printing instr'!$A$21</f>
        <v>$'000</v>
      </c>
      <c r="H55" s="222"/>
      <c r="I55" s="108" t="str">
        <f>+'Merge Details_Printing instr'!$A$21</f>
        <v>$'000</v>
      </c>
    </row>
    <row r="56" spans="1:9" x14ac:dyDescent="0.2">
      <c r="B56" s="718" t="s">
        <v>508</v>
      </c>
      <c r="C56" s="170"/>
      <c r="D56" s="207" t="s">
        <v>509</v>
      </c>
    </row>
    <row r="57" spans="1:9" ht="15" x14ac:dyDescent="0.25">
      <c r="B57" s="166"/>
      <c r="C57" s="170"/>
      <c r="D57" s="196" t="s">
        <v>510</v>
      </c>
      <c r="E57" s="107"/>
      <c r="F57" s="107"/>
      <c r="G57" s="208"/>
      <c r="H57" s="209"/>
      <c r="I57" s="197"/>
    </row>
    <row r="58" spans="1:9" ht="15" x14ac:dyDescent="0.25">
      <c r="B58" s="166"/>
      <c r="C58" s="170"/>
      <c r="D58" s="210" t="s">
        <v>511</v>
      </c>
      <c r="E58" s="107"/>
      <c r="F58" s="107"/>
      <c r="G58" s="197"/>
      <c r="H58" s="197"/>
      <c r="I58" s="197"/>
    </row>
    <row r="59" spans="1:9" ht="15" x14ac:dyDescent="0.25">
      <c r="B59" s="166"/>
      <c r="C59" s="170"/>
      <c r="D59" s="211" t="s">
        <v>512</v>
      </c>
      <c r="E59" s="107"/>
      <c r="F59" s="107"/>
      <c r="G59" s="212">
        <v>0</v>
      </c>
      <c r="H59" s="114"/>
      <c r="I59" s="212">
        <v>0</v>
      </c>
    </row>
    <row r="60" spans="1:9" ht="15" x14ac:dyDescent="0.25">
      <c r="B60" s="166"/>
      <c r="C60" s="170"/>
      <c r="D60" s="97" t="s">
        <v>513</v>
      </c>
      <c r="E60" s="107"/>
      <c r="F60" s="107"/>
      <c r="G60" s="212">
        <v>0</v>
      </c>
      <c r="H60" s="114"/>
      <c r="I60" s="212">
        <v>0</v>
      </c>
    </row>
    <row r="61" spans="1:9" x14ac:dyDescent="0.2">
      <c r="C61" s="24"/>
      <c r="D61" s="111" t="s">
        <v>514</v>
      </c>
      <c r="E61" s="107"/>
      <c r="F61" s="107"/>
      <c r="G61" s="213">
        <f>SUM(G59:G60)</f>
        <v>0</v>
      </c>
      <c r="H61" s="115"/>
      <c r="I61" s="213">
        <f>SUM(I59:I60)</f>
        <v>0</v>
      </c>
    </row>
    <row r="62" spans="1:9" x14ac:dyDescent="0.2">
      <c r="A62" s="802" t="s">
        <v>515</v>
      </c>
      <c r="C62" s="24"/>
      <c r="D62" s="107"/>
      <c r="E62" s="107"/>
      <c r="F62" s="107"/>
      <c r="G62" s="214"/>
      <c r="H62" s="115"/>
      <c r="I62" s="214"/>
    </row>
    <row r="63" spans="1:9" x14ac:dyDescent="0.2">
      <c r="A63" s="802"/>
      <c r="C63" s="24"/>
      <c r="D63" s="215" t="s">
        <v>516</v>
      </c>
      <c r="E63" s="107"/>
      <c r="F63" s="107"/>
      <c r="G63" s="214"/>
      <c r="H63" s="115"/>
      <c r="I63" s="214"/>
    </row>
    <row r="64" spans="1:9" x14ac:dyDescent="0.2">
      <c r="A64" s="802"/>
      <c r="C64" s="24"/>
      <c r="D64" s="216" t="s">
        <v>517</v>
      </c>
      <c r="E64" s="111"/>
      <c r="F64" s="107"/>
      <c r="G64" s="214"/>
      <c r="H64" s="115"/>
      <c r="I64" s="214"/>
    </row>
    <row r="65" spans="3:9" x14ac:dyDescent="0.2">
      <c r="C65" s="24"/>
      <c r="D65" s="217" t="s">
        <v>518</v>
      </c>
      <c r="E65" s="107"/>
      <c r="F65" s="107"/>
      <c r="G65" s="214">
        <v>0</v>
      </c>
      <c r="H65" s="115"/>
      <c r="I65" s="214">
        <v>0</v>
      </c>
    </row>
    <row r="66" spans="3:9" x14ac:dyDescent="0.2">
      <c r="C66" s="24"/>
      <c r="D66" s="217" t="s">
        <v>519</v>
      </c>
      <c r="E66" s="107"/>
      <c r="F66" s="107"/>
      <c r="G66" s="214">
        <v>0</v>
      </c>
      <c r="H66" s="115"/>
      <c r="I66" s="214">
        <v>0</v>
      </c>
    </row>
    <row r="67" spans="3:9" x14ac:dyDescent="0.2">
      <c r="C67" s="24"/>
      <c r="D67" s="217" t="s">
        <v>520</v>
      </c>
      <c r="E67" s="107"/>
      <c r="F67" s="107"/>
      <c r="G67" s="214">
        <v>0</v>
      </c>
      <c r="H67" s="115"/>
      <c r="I67" s="214">
        <v>0</v>
      </c>
    </row>
    <row r="68" spans="3:9" x14ac:dyDescent="0.2">
      <c r="C68" s="24"/>
      <c r="D68" s="218" t="s">
        <v>521</v>
      </c>
      <c r="E68" s="107"/>
      <c r="F68" s="107"/>
      <c r="G68" s="214">
        <v>0</v>
      </c>
      <c r="H68" s="115"/>
      <c r="I68" s="214">
        <v>0</v>
      </c>
    </row>
    <row r="69" spans="3:9" x14ac:dyDescent="0.2">
      <c r="C69" s="24"/>
      <c r="D69" s="217" t="s">
        <v>273</v>
      </c>
      <c r="E69" s="107"/>
      <c r="F69" s="107"/>
      <c r="G69" s="214">
        <v>0</v>
      </c>
      <c r="H69" s="115"/>
      <c r="I69" s="214">
        <v>0</v>
      </c>
    </row>
    <row r="70" spans="3:9" x14ac:dyDescent="0.2">
      <c r="C70" s="24"/>
      <c r="D70" s="216" t="s">
        <v>522</v>
      </c>
      <c r="E70" s="111"/>
      <c r="F70" s="107"/>
      <c r="G70" s="214"/>
      <c r="H70" s="115"/>
      <c r="I70" s="214"/>
    </row>
    <row r="71" spans="3:9" x14ac:dyDescent="0.2">
      <c r="C71" s="24"/>
      <c r="D71" s="217" t="s">
        <v>523</v>
      </c>
      <c r="E71" s="107"/>
      <c r="F71" s="107"/>
      <c r="G71" s="214">
        <v>0</v>
      </c>
      <c r="H71" s="115"/>
      <c r="I71" s="214">
        <v>0</v>
      </c>
    </row>
    <row r="72" spans="3:9" x14ac:dyDescent="0.2">
      <c r="C72" s="24"/>
      <c r="D72" s="217" t="s">
        <v>524</v>
      </c>
      <c r="E72" s="107"/>
      <c r="F72" s="107"/>
      <c r="G72" s="214">
        <v>0</v>
      </c>
      <c r="H72" s="115"/>
      <c r="I72" s="214">
        <v>0</v>
      </c>
    </row>
    <row r="73" spans="3:9" x14ac:dyDescent="0.2">
      <c r="C73" s="24"/>
      <c r="D73" s="217" t="s">
        <v>525</v>
      </c>
      <c r="E73" s="107"/>
      <c r="F73" s="107"/>
      <c r="G73" s="214">
        <v>0</v>
      </c>
      <c r="H73" s="115"/>
      <c r="I73" s="214">
        <v>0</v>
      </c>
    </row>
    <row r="74" spans="3:9" x14ac:dyDescent="0.2">
      <c r="C74" s="24"/>
      <c r="D74" s="217" t="s">
        <v>526</v>
      </c>
      <c r="E74" s="107"/>
      <c r="F74" s="107"/>
      <c r="G74" s="214">
        <v>0</v>
      </c>
      <c r="H74" s="115"/>
      <c r="I74" s="214">
        <v>0</v>
      </c>
    </row>
    <row r="75" spans="3:9" x14ac:dyDescent="0.2">
      <c r="C75" s="24"/>
      <c r="D75" s="217" t="s">
        <v>527</v>
      </c>
      <c r="E75" s="107"/>
      <c r="F75" s="107"/>
      <c r="G75" s="214">
        <v>0</v>
      </c>
      <c r="H75" s="115"/>
      <c r="I75" s="214">
        <v>0</v>
      </c>
    </row>
    <row r="76" spans="3:9" x14ac:dyDescent="0.2">
      <c r="C76" s="24"/>
      <c r="D76" s="217" t="s">
        <v>528</v>
      </c>
      <c r="E76" s="107"/>
      <c r="F76" s="107"/>
      <c r="G76" s="214">
        <v>0</v>
      </c>
      <c r="H76" s="115"/>
      <c r="I76" s="214">
        <v>0</v>
      </c>
    </row>
    <row r="77" spans="3:9" x14ac:dyDescent="0.2">
      <c r="C77" s="24"/>
      <c r="D77" s="217" t="s">
        <v>529</v>
      </c>
      <c r="E77" s="107"/>
      <c r="F77" s="107"/>
      <c r="G77" s="214">
        <v>0</v>
      </c>
      <c r="H77" s="115"/>
      <c r="I77" s="214">
        <v>0</v>
      </c>
    </row>
    <row r="78" spans="3:9" x14ac:dyDescent="0.2">
      <c r="C78" s="24"/>
      <c r="D78" s="218" t="s">
        <v>521</v>
      </c>
      <c r="E78" s="107"/>
      <c r="F78" s="107"/>
      <c r="G78" s="214"/>
      <c r="H78" s="115"/>
      <c r="I78" s="214"/>
    </row>
    <row r="79" spans="3:9" x14ac:dyDescent="0.2">
      <c r="C79" s="24"/>
      <c r="D79" s="217" t="s">
        <v>273</v>
      </c>
      <c r="E79" s="107"/>
      <c r="F79" s="107"/>
      <c r="G79" s="219">
        <v>0</v>
      </c>
      <c r="H79" s="115"/>
      <c r="I79" s="219">
        <v>0</v>
      </c>
    </row>
    <row r="80" spans="3:9" x14ac:dyDescent="0.2">
      <c r="C80" s="24"/>
      <c r="D80" s="220" t="s">
        <v>530</v>
      </c>
      <c r="E80" s="107"/>
      <c r="F80" s="107"/>
      <c r="G80" s="213">
        <f>SUM(G65:G79)</f>
        <v>0</v>
      </c>
      <c r="H80" s="115"/>
      <c r="I80" s="213">
        <f>SUM(I65:I79)</f>
        <v>0</v>
      </c>
    </row>
    <row r="81" spans="2:9" x14ac:dyDescent="0.2">
      <c r="B81" s="170"/>
      <c r="C81" s="170"/>
      <c r="D81" s="111"/>
      <c r="E81" s="107"/>
      <c r="F81" s="107"/>
      <c r="G81" s="221"/>
      <c r="H81" s="221"/>
      <c r="I81" s="221"/>
    </row>
    <row r="82" spans="2:9" ht="15" x14ac:dyDescent="0.25">
      <c r="B82" s="19"/>
      <c r="C82" s="24"/>
      <c r="D82" s="216" t="s">
        <v>531</v>
      </c>
      <c r="E82" s="107"/>
      <c r="F82" s="107"/>
      <c r="G82" s="24"/>
      <c r="H82" s="24"/>
      <c r="I82" s="24"/>
    </row>
    <row r="83" spans="2:9" ht="15" x14ac:dyDescent="0.25">
      <c r="B83" s="19"/>
      <c r="C83" s="24"/>
      <c r="D83" s="217" t="s">
        <v>532</v>
      </c>
      <c r="E83" s="107"/>
      <c r="F83" s="107"/>
      <c r="G83" s="214">
        <v>0</v>
      </c>
      <c r="H83" s="115"/>
      <c r="I83" s="214">
        <v>0</v>
      </c>
    </row>
    <row r="84" spans="2:9" ht="15" x14ac:dyDescent="0.25">
      <c r="B84" s="19"/>
      <c r="C84" s="24"/>
      <c r="D84" s="217" t="s">
        <v>533</v>
      </c>
      <c r="E84" s="107"/>
      <c r="F84" s="107"/>
      <c r="G84" s="214">
        <v>0</v>
      </c>
      <c r="H84" s="115"/>
      <c r="I84" s="214">
        <v>0</v>
      </c>
    </row>
    <row r="85" spans="2:9" ht="15" x14ac:dyDescent="0.25">
      <c r="B85" s="19"/>
      <c r="C85" s="24"/>
      <c r="D85" s="218" t="s">
        <v>521</v>
      </c>
      <c r="E85" s="107"/>
      <c r="F85" s="107"/>
      <c r="G85" s="214">
        <v>0</v>
      </c>
      <c r="H85" s="115"/>
      <c r="I85" s="214">
        <v>0</v>
      </c>
    </row>
    <row r="86" spans="2:9" ht="15" x14ac:dyDescent="0.25">
      <c r="B86" s="19"/>
      <c r="C86" s="24"/>
      <c r="D86" s="216" t="s">
        <v>534</v>
      </c>
      <c r="E86" s="107"/>
      <c r="F86" s="107"/>
      <c r="G86" s="214"/>
      <c r="H86" s="115"/>
      <c r="I86" s="214"/>
    </row>
    <row r="87" spans="2:9" ht="15" x14ac:dyDescent="0.25">
      <c r="B87" s="19"/>
      <c r="C87" s="24"/>
      <c r="D87" s="217" t="s">
        <v>535</v>
      </c>
      <c r="E87" s="107"/>
      <c r="F87" s="107"/>
      <c r="G87" s="214">
        <v>0</v>
      </c>
      <c r="H87" s="115"/>
      <c r="I87" s="214">
        <v>0</v>
      </c>
    </row>
    <row r="88" spans="2:9" ht="15" x14ac:dyDescent="0.25">
      <c r="B88" s="19"/>
      <c r="C88" s="24"/>
      <c r="D88" s="217" t="s">
        <v>536</v>
      </c>
      <c r="E88" s="107"/>
      <c r="F88" s="107"/>
      <c r="G88" s="214">
        <v>0</v>
      </c>
      <c r="H88" s="115"/>
      <c r="I88" s="214">
        <v>0</v>
      </c>
    </row>
    <row r="89" spans="2:9" ht="15" x14ac:dyDescent="0.25">
      <c r="B89" s="19"/>
      <c r="C89" s="24"/>
      <c r="D89" s="218" t="s">
        <v>521</v>
      </c>
      <c r="E89" s="107"/>
      <c r="F89" s="107"/>
      <c r="G89" s="219">
        <v>0</v>
      </c>
      <c r="H89" s="115"/>
      <c r="I89" s="219">
        <v>0</v>
      </c>
    </row>
    <row r="90" spans="2:9" ht="15" x14ac:dyDescent="0.25">
      <c r="B90" s="19"/>
      <c r="C90" s="24"/>
      <c r="D90" s="220" t="s">
        <v>537</v>
      </c>
      <c r="E90" s="107"/>
      <c r="F90" s="107"/>
      <c r="G90" s="219">
        <f>SUM(G83:G89)</f>
        <v>0</v>
      </c>
      <c r="H90" s="115"/>
      <c r="I90" s="219">
        <f>SUM(I83:I89)</f>
        <v>0</v>
      </c>
    </row>
    <row r="91" spans="2:9" ht="15" x14ac:dyDescent="0.25">
      <c r="B91" s="19"/>
      <c r="C91" s="24"/>
      <c r="D91" s="111" t="s">
        <v>538</v>
      </c>
      <c r="E91" s="107"/>
      <c r="F91" s="107"/>
      <c r="G91" s="213">
        <f>G90+G80</f>
        <v>0</v>
      </c>
      <c r="H91" s="115"/>
      <c r="I91" s="213">
        <f>I90+I80</f>
        <v>0</v>
      </c>
    </row>
    <row r="92" spans="2:9" ht="15" x14ac:dyDescent="0.25">
      <c r="B92" s="19"/>
      <c r="C92" s="24"/>
      <c r="D92" s="107"/>
      <c r="E92" s="107"/>
      <c r="F92" s="107"/>
      <c r="G92" s="214"/>
      <c r="H92" s="115"/>
      <c r="I92" s="214"/>
    </row>
    <row r="93" spans="2:9" ht="15" x14ac:dyDescent="0.25">
      <c r="B93" s="19"/>
      <c r="C93" s="24"/>
      <c r="D93" s="215" t="s">
        <v>539</v>
      </c>
      <c r="E93" s="107"/>
      <c r="F93" s="107"/>
      <c r="G93" s="214"/>
      <c r="H93" s="115"/>
      <c r="I93" s="214"/>
    </row>
    <row r="94" spans="2:9" ht="15" x14ac:dyDescent="0.25">
      <c r="B94" s="19"/>
      <c r="C94" s="24"/>
      <c r="D94" s="216" t="s">
        <v>517</v>
      </c>
      <c r="E94" s="107"/>
      <c r="F94" s="107"/>
      <c r="G94" s="214"/>
      <c r="H94" s="115"/>
      <c r="I94" s="214"/>
    </row>
    <row r="95" spans="2:9" ht="15" x14ac:dyDescent="0.25">
      <c r="B95" s="19"/>
      <c r="C95" s="24"/>
      <c r="D95" s="217" t="s">
        <v>540</v>
      </c>
      <c r="E95" s="107"/>
      <c r="F95" s="107"/>
      <c r="G95" s="214">
        <v>0</v>
      </c>
      <c r="H95" s="115"/>
      <c r="I95" s="214">
        <v>0</v>
      </c>
    </row>
    <row r="96" spans="2:9" ht="15" x14ac:dyDescent="0.25">
      <c r="B96" s="19"/>
      <c r="C96" s="24"/>
      <c r="D96" s="216" t="s">
        <v>522</v>
      </c>
      <c r="E96" s="107"/>
      <c r="F96" s="107"/>
      <c r="G96" s="214"/>
      <c r="H96" s="115"/>
      <c r="I96" s="214"/>
    </row>
    <row r="97" spans="2:9" ht="15" x14ac:dyDescent="0.25">
      <c r="B97" s="19"/>
      <c r="C97" s="24"/>
      <c r="D97" s="218" t="s">
        <v>521</v>
      </c>
      <c r="E97" s="107"/>
      <c r="F97" s="107"/>
      <c r="G97" s="219">
        <v>0</v>
      </c>
      <c r="H97" s="115"/>
      <c r="I97" s="219">
        <v>0</v>
      </c>
    </row>
    <row r="98" spans="2:9" ht="15" x14ac:dyDescent="0.25">
      <c r="B98" s="19"/>
      <c r="C98" s="24"/>
      <c r="D98" s="220" t="s">
        <v>541</v>
      </c>
      <c r="E98" s="107"/>
      <c r="F98" s="107"/>
      <c r="G98" s="214">
        <f>SUM(G95:G97)</f>
        <v>0</v>
      </c>
      <c r="H98" s="115"/>
      <c r="I98" s="214">
        <f>SUM(I95:I97)</f>
        <v>0</v>
      </c>
    </row>
    <row r="99" spans="2:9" ht="15" x14ac:dyDescent="0.25">
      <c r="B99" s="19"/>
      <c r="C99" s="24"/>
      <c r="D99" s="216" t="s">
        <v>531</v>
      </c>
      <c r="E99" s="107"/>
      <c r="F99" s="107"/>
      <c r="G99" s="214"/>
      <c r="H99" s="115"/>
      <c r="I99" s="214"/>
    </row>
    <row r="100" spans="2:9" ht="15" x14ac:dyDescent="0.25">
      <c r="B100" s="19"/>
      <c r="C100" s="24"/>
      <c r="D100" s="217" t="s">
        <v>344</v>
      </c>
      <c r="E100" s="107"/>
      <c r="F100" s="107"/>
      <c r="G100" s="214">
        <v>0</v>
      </c>
      <c r="H100" s="115"/>
      <c r="I100" s="214">
        <v>0</v>
      </c>
    </row>
    <row r="101" spans="2:9" ht="15" x14ac:dyDescent="0.25">
      <c r="B101" s="19"/>
      <c r="C101" s="24"/>
      <c r="D101" s="217" t="s">
        <v>352</v>
      </c>
      <c r="E101" s="107"/>
      <c r="F101" s="107"/>
      <c r="G101" s="214">
        <v>0</v>
      </c>
      <c r="H101" s="115"/>
      <c r="I101" s="214">
        <v>0</v>
      </c>
    </row>
    <row r="102" spans="2:9" ht="15" x14ac:dyDescent="0.25">
      <c r="B102" s="19"/>
      <c r="C102" s="24"/>
      <c r="D102" s="217" t="s">
        <v>361</v>
      </c>
      <c r="E102" s="107"/>
      <c r="F102" s="107"/>
      <c r="G102" s="214">
        <v>0</v>
      </c>
      <c r="H102" s="115"/>
      <c r="I102" s="214">
        <v>0</v>
      </c>
    </row>
    <row r="103" spans="2:9" ht="15" x14ac:dyDescent="0.25">
      <c r="B103" s="19"/>
      <c r="C103" s="24"/>
      <c r="D103" s="217" t="s">
        <v>360</v>
      </c>
      <c r="E103" s="107"/>
      <c r="F103" s="107"/>
      <c r="G103" s="214">
        <v>0</v>
      </c>
      <c r="H103" s="115"/>
      <c r="I103" s="214">
        <v>0</v>
      </c>
    </row>
    <row r="104" spans="2:9" ht="15" x14ac:dyDescent="0.25">
      <c r="B104" s="19"/>
      <c r="C104" s="24"/>
      <c r="D104" s="218" t="s">
        <v>521</v>
      </c>
      <c r="E104" s="107"/>
      <c r="F104" s="107"/>
      <c r="G104" s="214"/>
      <c r="H104" s="115"/>
      <c r="I104" s="214"/>
    </row>
    <row r="105" spans="2:9" ht="15" x14ac:dyDescent="0.25">
      <c r="B105" s="19"/>
      <c r="C105" s="24"/>
      <c r="D105" s="216" t="s">
        <v>534</v>
      </c>
      <c r="E105" s="107"/>
      <c r="F105" s="107"/>
      <c r="G105" s="214"/>
      <c r="H105" s="115"/>
      <c r="I105" s="214"/>
    </row>
    <row r="106" spans="2:9" ht="15" x14ac:dyDescent="0.25">
      <c r="B106" s="19"/>
      <c r="C106" s="24"/>
      <c r="D106" s="217" t="s">
        <v>344</v>
      </c>
      <c r="E106" s="107"/>
      <c r="F106" s="107"/>
      <c r="G106" s="214">
        <v>0</v>
      </c>
      <c r="H106" s="115"/>
      <c r="I106" s="214">
        <v>0</v>
      </c>
    </row>
    <row r="107" spans="2:9" ht="15" x14ac:dyDescent="0.25">
      <c r="B107" s="19"/>
      <c r="C107" s="24"/>
      <c r="D107" s="218" t="s">
        <v>521</v>
      </c>
      <c r="E107" s="107"/>
      <c r="F107" s="107"/>
      <c r="G107" s="219">
        <v>0</v>
      </c>
      <c r="H107" s="115"/>
      <c r="I107" s="219">
        <v>0</v>
      </c>
    </row>
    <row r="108" spans="2:9" ht="15" x14ac:dyDescent="0.25">
      <c r="B108" s="19"/>
      <c r="C108" s="24"/>
      <c r="D108" s="220" t="s">
        <v>542</v>
      </c>
      <c r="E108" s="107"/>
      <c r="F108" s="107"/>
      <c r="G108" s="214">
        <f>SUM(G100:G107)</f>
        <v>0</v>
      </c>
      <c r="H108" s="115"/>
      <c r="I108" s="214">
        <f>SUM(I100:I107)</f>
        <v>0</v>
      </c>
    </row>
    <row r="109" spans="2:9" ht="15.75" thickBot="1" x14ac:dyDescent="0.3">
      <c r="B109" s="19"/>
      <c r="C109" s="24"/>
      <c r="D109" s="111" t="s">
        <v>543</v>
      </c>
      <c r="E109" s="107"/>
      <c r="F109" s="107"/>
      <c r="G109" s="223">
        <f>G98+G108</f>
        <v>0</v>
      </c>
      <c r="H109" s="115"/>
      <c r="I109" s="223">
        <f>I98+I108</f>
        <v>0</v>
      </c>
    </row>
    <row r="110" spans="2:9" ht="15.75" thickTop="1" x14ac:dyDescent="0.25">
      <c r="B110" s="19"/>
      <c r="C110" s="182"/>
      <c r="D110" s="111"/>
      <c r="E110" s="107"/>
      <c r="F110" s="107"/>
      <c r="G110" s="214"/>
      <c r="H110" s="115"/>
      <c r="I110" s="214"/>
    </row>
    <row r="111" spans="2:9" ht="15" x14ac:dyDescent="0.25">
      <c r="B111" s="19"/>
      <c r="C111" s="182"/>
      <c r="D111" s="111"/>
      <c r="E111" s="107"/>
      <c r="F111" s="107"/>
      <c r="G111" s="214"/>
      <c r="H111" s="115"/>
      <c r="I111" s="214"/>
    </row>
    <row r="112" spans="2:9" x14ac:dyDescent="0.2">
      <c r="B112" s="718" t="s">
        <v>508</v>
      </c>
      <c r="C112" s="182"/>
      <c r="D112" s="147" t="s">
        <v>544</v>
      </c>
      <c r="E112" s="143"/>
      <c r="F112" s="143"/>
      <c r="G112" s="143"/>
      <c r="H112" s="143"/>
      <c r="I112" s="143"/>
    </row>
    <row r="113" spans="2:9" ht="111.75" customHeight="1" x14ac:dyDescent="0.25">
      <c r="B113" s="19"/>
      <c r="C113" s="182"/>
      <c r="D113" s="817" t="s">
        <v>545</v>
      </c>
      <c r="E113" s="817"/>
      <c r="F113" s="817"/>
      <c r="G113" s="817"/>
      <c r="H113" s="817"/>
      <c r="I113" s="817"/>
    </row>
    <row r="114" spans="2:9" ht="53.25" customHeight="1" x14ac:dyDescent="0.25">
      <c r="B114" s="19"/>
      <c r="C114" s="182"/>
      <c r="D114" s="817" t="s">
        <v>546</v>
      </c>
      <c r="E114" s="817"/>
      <c r="F114" s="817"/>
      <c r="G114" s="817"/>
      <c r="H114" s="817"/>
      <c r="I114" s="817"/>
    </row>
    <row r="115" spans="2:9" ht="15" x14ac:dyDescent="0.25">
      <c r="B115" s="19"/>
      <c r="C115" s="182"/>
      <c r="D115" s="143"/>
      <c r="E115" s="143"/>
      <c r="F115" s="143"/>
      <c r="G115" s="143"/>
      <c r="H115" s="143"/>
      <c r="I115" s="143"/>
    </row>
    <row r="116" spans="2:9" ht="15" x14ac:dyDescent="0.25">
      <c r="B116" s="19"/>
      <c r="C116" s="182"/>
      <c r="D116" s="147" t="s">
        <v>547</v>
      </c>
      <c r="E116" s="143"/>
      <c r="F116" s="143"/>
      <c r="G116" s="143"/>
      <c r="H116" s="143"/>
      <c r="I116" s="143"/>
    </row>
    <row r="117" spans="2:9" ht="15" x14ac:dyDescent="0.25">
      <c r="B117" s="19"/>
      <c r="C117" s="182"/>
      <c r="D117" s="143" t="s">
        <v>548</v>
      </c>
      <c r="E117" s="143"/>
      <c r="F117" s="143"/>
      <c r="G117" s="227">
        <v>0</v>
      </c>
      <c r="H117" s="227"/>
      <c r="I117" s="227">
        <v>0</v>
      </c>
    </row>
    <row r="118" spans="2:9" ht="15" x14ac:dyDescent="0.25">
      <c r="B118" s="19"/>
      <c r="C118" s="182"/>
      <c r="D118" s="143" t="s">
        <v>549</v>
      </c>
      <c r="E118" s="143"/>
      <c r="F118" s="143"/>
      <c r="G118" s="227">
        <v>0</v>
      </c>
      <c r="H118" s="227"/>
      <c r="I118" s="227">
        <v>0</v>
      </c>
    </row>
    <row r="119" spans="2:9" ht="15" x14ac:dyDescent="0.25">
      <c r="B119" s="19"/>
      <c r="C119" s="182"/>
      <c r="D119" s="143" t="s">
        <v>550</v>
      </c>
      <c r="E119" s="143"/>
      <c r="F119" s="143"/>
      <c r="G119" s="227">
        <v>0</v>
      </c>
      <c r="H119" s="227"/>
      <c r="I119" s="227">
        <v>0</v>
      </c>
    </row>
    <row r="120" spans="2:9" ht="15" x14ac:dyDescent="0.25">
      <c r="B120" s="19"/>
      <c r="C120" s="182"/>
      <c r="D120" s="147" t="s">
        <v>551</v>
      </c>
      <c r="E120" s="143"/>
      <c r="F120" s="143"/>
      <c r="G120" s="227"/>
      <c r="H120" s="227"/>
      <c r="I120" s="227"/>
    </row>
    <row r="121" spans="2:9" ht="15" x14ac:dyDescent="0.25">
      <c r="B121" s="19"/>
      <c r="C121" s="182"/>
      <c r="D121" s="143" t="s">
        <v>552</v>
      </c>
      <c r="E121" s="143"/>
      <c r="F121" s="143"/>
      <c r="G121" s="227">
        <v>0</v>
      </c>
      <c r="H121" s="227"/>
      <c r="I121" s="227">
        <v>0</v>
      </c>
    </row>
    <row r="122" spans="2:9" ht="15" x14ac:dyDescent="0.25">
      <c r="B122" s="19"/>
      <c r="C122" s="182"/>
      <c r="D122" s="143"/>
      <c r="E122" s="143"/>
      <c r="F122" s="143"/>
      <c r="G122" s="685">
        <f>SUM(G117:G121)</f>
        <v>0</v>
      </c>
      <c r="H122" s="227"/>
      <c r="I122" s="685">
        <f>SUM(I117:I121)</f>
        <v>0</v>
      </c>
    </row>
    <row r="123" spans="2:9" ht="15" x14ac:dyDescent="0.25">
      <c r="B123" s="19"/>
      <c r="C123" s="182"/>
      <c r="D123" s="111"/>
      <c r="E123" s="107"/>
      <c r="F123" s="107"/>
      <c r="G123" s="214"/>
      <c r="H123" s="115"/>
      <c r="I123" s="214"/>
    </row>
    <row r="124" spans="2:9" ht="15" x14ac:dyDescent="0.25">
      <c r="B124" s="19"/>
      <c r="C124" s="182"/>
      <c r="D124" s="111"/>
      <c r="E124" s="107"/>
      <c r="F124" s="107"/>
      <c r="G124" s="110">
        <f>+'Merge Details_Printing instr'!$A$17</f>
        <v>2025</v>
      </c>
      <c r="H124" s="108"/>
      <c r="I124" s="110">
        <f>+'Merge Details_Printing instr'!$A$18</f>
        <v>2024</v>
      </c>
    </row>
    <row r="125" spans="2:9" ht="15" x14ac:dyDescent="0.25">
      <c r="B125" s="19"/>
      <c r="C125" s="182"/>
      <c r="D125" s="111"/>
      <c r="E125" s="107"/>
      <c r="F125" s="107"/>
      <c r="G125" s="110" t="str">
        <f>+'Merge Details_Printing instr'!$A$21</f>
        <v>$'000</v>
      </c>
      <c r="H125" s="222"/>
      <c r="I125" s="108" t="str">
        <f>+'Merge Details_Printing instr'!$A$21</f>
        <v>$'000</v>
      </c>
    </row>
    <row r="126" spans="2:9" x14ac:dyDescent="0.2">
      <c r="B126" s="408" t="s">
        <v>553</v>
      </c>
      <c r="C126" s="182"/>
      <c r="D126" s="686" t="s">
        <v>554</v>
      </c>
      <c r="E126" s="687"/>
      <c r="F126" s="687"/>
      <c r="G126" s="224"/>
      <c r="H126" s="225"/>
      <c r="I126" s="688"/>
    </row>
    <row r="127" spans="2:9" ht="15" x14ac:dyDescent="0.25">
      <c r="B127" s="166"/>
      <c r="C127" s="182"/>
      <c r="D127" s="689" t="s">
        <v>555</v>
      </c>
      <c r="E127" s="107"/>
      <c r="F127" s="107"/>
      <c r="G127" s="107"/>
      <c r="H127" s="107"/>
      <c r="I127" s="107"/>
    </row>
    <row r="128" spans="2:9" ht="15" x14ac:dyDescent="0.25">
      <c r="B128" s="166"/>
      <c r="C128" s="182"/>
      <c r="D128" s="226" t="s">
        <v>556</v>
      </c>
      <c r="E128" s="687"/>
      <c r="F128" s="687"/>
      <c r="G128" s="227">
        <v>0</v>
      </c>
      <c r="H128" s="690"/>
      <c r="I128" s="691">
        <v>0</v>
      </c>
    </row>
    <row r="129" spans="1:9" ht="15" x14ac:dyDescent="0.25">
      <c r="B129" s="166"/>
      <c r="C129" s="182"/>
      <c r="D129" s="196" t="s">
        <v>557</v>
      </c>
      <c r="E129" s="196"/>
      <c r="F129" s="196"/>
      <c r="G129" s="205">
        <v>0</v>
      </c>
      <c r="H129" s="205"/>
      <c r="I129" s="205">
        <v>0</v>
      </c>
    </row>
    <row r="130" spans="1:9" ht="15" x14ac:dyDescent="0.25">
      <c r="B130" s="166"/>
      <c r="C130" s="182"/>
      <c r="D130" s="196" t="s">
        <v>558</v>
      </c>
      <c r="E130" s="196"/>
      <c r="F130" s="196"/>
      <c r="G130" s="205">
        <v>0</v>
      </c>
      <c r="H130" s="205"/>
      <c r="I130" s="205">
        <v>0</v>
      </c>
    </row>
    <row r="131" spans="1:9" ht="15" x14ac:dyDescent="0.25">
      <c r="B131" s="166"/>
      <c r="C131" s="182"/>
      <c r="D131" s="226" t="s">
        <v>559</v>
      </c>
      <c r="E131" s="196"/>
      <c r="F131" s="196"/>
      <c r="G131" s="692">
        <v>0</v>
      </c>
      <c r="H131" s="228"/>
      <c r="I131" s="693">
        <v>0</v>
      </c>
    </row>
    <row r="132" spans="1:9" ht="15" x14ac:dyDescent="0.25">
      <c r="A132" s="611" t="s">
        <v>560</v>
      </c>
      <c r="B132" s="166"/>
      <c r="C132" s="182"/>
      <c r="D132" s="689" t="s">
        <v>561</v>
      </c>
      <c r="E132" s="196"/>
      <c r="F132" s="196"/>
      <c r="G132" s="228"/>
      <c r="H132" s="228"/>
      <c r="I132" s="228"/>
    </row>
    <row r="133" spans="1:9" ht="15" x14ac:dyDescent="0.25">
      <c r="B133" s="166"/>
      <c r="C133" s="182"/>
      <c r="D133" s="226" t="s">
        <v>556</v>
      </c>
      <c r="E133" s="687"/>
      <c r="F133" s="687"/>
      <c r="G133" s="227">
        <v>0</v>
      </c>
      <c r="H133" s="690"/>
      <c r="I133" s="691">
        <v>0</v>
      </c>
    </row>
    <row r="134" spans="1:9" ht="15" x14ac:dyDescent="0.25">
      <c r="B134" s="166"/>
      <c r="C134" s="182"/>
      <c r="D134" s="196" t="s">
        <v>557</v>
      </c>
      <c r="E134" s="196"/>
      <c r="F134" s="196"/>
      <c r="G134" s="205">
        <v>0</v>
      </c>
      <c r="H134" s="205"/>
      <c r="I134" s="205">
        <v>0</v>
      </c>
    </row>
    <row r="135" spans="1:9" ht="15" x14ac:dyDescent="0.2">
      <c r="B135" s="167"/>
      <c r="C135" s="182"/>
      <c r="D135" s="196" t="s">
        <v>558</v>
      </c>
      <c r="E135" s="196"/>
      <c r="F135" s="196"/>
      <c r="G135" s="205">
        <v>0</v>
      </c>
      <c r="H135" s="205"/>
      <c r="I135" s="205">
        <v>0</v>
      </c>
    </row>
    <row r="136" spans="1:9" ht="15" x14ac:dyDescent="0.2">
      <c r="B136" s="167"/>
      <c r="C136" s="182"/>
      <c r="D136" s="226" t="s">
        <v>559</v>
      </c>
      <c r="E136" s="196"/>
      <c r="F136" s="196"/>
      <c r="G136" s="692">
        <v>0</v>
      </c>
      <c r="H136" s="228"/>
      <c r="I136" s="693">
        <v>0</v>
      </c>
    </row>
    <row r="137" spans="1:9" ht="15" x14ac:dyDescent="0.25">
      <c r="B137" s="166"/>
      <c r="C137" s="182"/>
      <c r="D137" s="226"/>
      <c r="E137" s="196"/>
      <c r="F137" s="196"/>
      <c r="G137" s="228"/>
      <c r="H137" s="228"/>
      <c r="I137" s="228"/>
    </row>
    <row r="138" spans="1:9" ht="15" x14ac:dyDescent="0.25">
      <c r="B138" s="166"/>
      <c r="D138" s="789" t="s">
        <v>562</v>
      </c>
      <c r="E138" s="789"/>
      <c r="F138" s="789"/>
      <c r="G138" s="789"/>
      <c r="H138" s="789"/>
      <c r="I138" s="789"/>
    </row>
    <row r="139" spans="1:9" ht="15" x14ac:dyDescent="0.25">
      <c r="B139" s="166"/>
      <c r="C139" s="182"/>
      <c r="D139" s="143"/>
      <c r="E139" s="143"/>
      <c r="F139" s="143"/>
      <c r="G139" s="227"/>
      <c r="H139" s="227"/>
      <c r="I139" s="227"/>
    </row>
    <row r="140" spans="1:9" ht="15" x14ac:dyDescent="0.25">
      <c r="B140" s="166"/>
      <c r="C140" s="182"/>
      <c r="D140" s="143"/>
      <c r="E140" s="143"/>
      <c r="F140" s="143"/>
      <c r="G140" s="143"/>
      <c r="H140" s="143"/>
      <c r="I140" s="143"/>
    </row>
    <row r="141" spans="1:9" ht="15" x14ac:dyDescent="0.25">
      <c r="B141" s="166"/>
      <c r="C141" s="182"/>
      <c r="D141" s="107"/>
      <c r="E141" s="107"/>
      <c r="F141" s="107"/>
      <c r="G141" s="110">
        <f>+'Merge Details_Printing instr'!$A$17</f>
        <v>2025</v>
      </c>
      <c r="H141" s="108"/>
      <c r="I141" s="110">
        <f>+'Merge Details_Printing instr'!$A$18</f>
        <v>2024</v>
      </c>
    </row>
    <row r="142" spans="1:9" x14ac:dyDescent="0.2">
      <c r="B142" s="408" t="s">
        <v>563</v>
      </c>
      <c r="C142" s="182"/>
      <c r="D142" s="238" t="s">
        <v>564</v>
      </c>
      <c r="E142" s="111"/>
      <c r="F142" s="111"/>
      <c r="G142" s="110" t="str">
        <f>+'Merge Details_Printing instr'!$A$21</f>
        <v>$'000</v>
      </c>
      <c r="H142" s="222"/>
      <c r="I142" s="108" t="str">
        <f>+'Merge Details_Printing instr'!$A$21</f>
        <v>$'000</v>
      </c>
    </row>
    <row r="143" spans="1:9" ht="15" x14ac:dyDescent="0.25">
      <c r="B143" s="166"/>
      <c r="C143" s="182"/>
      <c r="D143" s="229"/>
      <c r="E143" s="111"/>
      <c r="F143" s="111"/>
      <c r="G143" s="114"/>
      <c r="H143" s="114"/>
      <c r="I143" s="114"/>
    </row>
    <row r="144" spans="1:9" ht="15" x14ac:dyDescent="0.25">
      <c r="B144" s="184"/>
      <c r="C144" s="182"/>
      <c r="D144" s="196" t="s">
        <v>565</v>
      </c>
      <c r="E144" s="107"/>
      <c r="F144" s="107"/>
      <c r="G144" s="114">
        <v>0</v>
      </c>
      <c r="H144" s="230"/>
      <c r="I144" s="114">
        <v>0</v>
      </c>
    </row>
    <row r="145" spans="1:9" x14ac:dyDescent="0.2">
      <c r="B145" s="408" t="s">
        <v>566</v>
      </c>
      <c r="C145" s="182"/>
      <c r="D145" s="196" t="s">
        <v>567</v>
      </c>
      <c r="E145" s="113"/>
      <c r="F145" s="113"/>
      <c r="G145" s="114">
        <v>0</v>
      </c>
      <c r="H145" s="230"/>
      <c r="I145" s="114">
        <v>0</v>
      </c>
    </row>
    <row r="146" spans="1:9" ht="15" x14ac:dyDescent="0.25">
      <c r="B146" s="166"/>
      <c r="C146" s="170"/>
      <c r="D146" s="210" t="s">
        <v>568</v>
      </c>
      <c r="E146" s="113"/>
      <c r="F146" s="113"/>
      <c r="G146" s="231">
        <f>SUM(G144:G145)</f>
        <v>0</v>
      </c>
      <c r="H146" s="232"/>
      <c r="I146" s="231">
        <f>SUM(I144:I145)</f>
        <v>0</v>
      </c>
    </row>
    <row r="147" spans="1:9" ht="15" x14ac:dyDescent="0.25">
      <c r="B147" s="166"/>
      <c r="C147" s="170"/>
      <c r="D147" s="210"/>
      <c r="E147" s="113"/>
      <c r="F147" s="113"/>
      <c r="G147" s="114"/>
      <c r="H147" s="230"/>
      <c r="I147" s="114"/>
    </row>
    <row r="148" spans="1:9" ht="15" customHeight="1" x14ac:dyDescent="0.25">
      <c r="B148" s="166"/>
      <c r="C148" s="170"/>
      <c r="D148" s="828" t="s">
        <v>569</v>
      </c>
      <c r="E148" s="828"/>
      <c r="F148" s="828"/>
      <c r="G148" s="828"/>
      <c r="H148" s="828"/>
      <c r="I148" s="828"/>
    </row>
    <row r="149" spans="1:9" ht="15" x14ac:dyDescent="0.25">
      <c r="B149" s="166"/>
      <c r="C149" s="170"/>
      <c r="D149" s="196" t="s">
        <v>341</v>
      </c>
      <c r="E149" s="113"/>
      <c r="F149" s="113"/>
      <c r="G149" s="233">
        <v>0</v>
      </c>
      <c r="H149" s="230"/>
      <c r="I149" s="230">
        <v>0</v>
      </c>
    </row>
    <row r="150" spans="1:9" ht="15" x14ac:dyDescent="0.25">
      <c r="B150" s="166"/>
      <c r="C150" s="170"/>
      <c r="D150" s="196" t="s">
        <v>344</v>
      </c>
      <c r="E150" s="113"/>
      <c r="F150" s="113"/>
      <c r="G150" s="233">
        <v>0</v>
      </c>
      <c r="H150" s="230"/>
      <c r="I150" s="230">
        <v>0</v>
      </c>
    </row>
    <row r="151" spans="1:9" ht="15" x14ac:dyDescent="0.25">
      <c r="B151" s="166"/>
      <c r="C151" s="170"/>
      <c r="D151" s="196" t="s">
        <v>358</v>
      </c>
      <c r="E151" s="113"/>
      <c r="F151" s="113"/>
      <c r="G151" s="233">
        <v>0</v>
      </c>
      <c r="H151" s="230"/>
      <c r="I151" s="230">
        <v>0</v>
      </c>
    </row>
    <row r="152" spans="1:9" ht="15" x14ac:dyDescent="0.25">
      <c r="B152" s="166"/>
      <c r="C152" s="170"/>
      <c r="D152" s="196" t="s">
        <v>367</v>
      </c>
      <c r="E152" s="113"/>
      <c r="F152" s="113"/>
      <c r="G152" s="233">
        <v>0</v>
      </c>
      <c r="H152" s="230"/>
      <c r="I152" s="230">
        <v>0</v>
      </c>
    </row>
    <row r="153" spans="1:9" ht="15" x14ac:dyDescent="0.25">
      <c r="B153" s="166"/>
      <c r="C153" s="170"/>
      <c r="D153" s="196" t="s">
        <v>273</v>
      </c>
      <c r="E153" s="113"/>
      <c r="F153" s="113"/>
      <c r="G153" s="233">
        <v>0</v>
      </c>
      <c r="H153" s="230"/>
      <c r="I153" s="230">
        <v>0</v>
      </c>
    </row>
    <row r="154" spans="1:9" ht="15" x14ac:dyDescent="0.25">
      <c r="B154" s="166"/>
      <c r="C154" s="170"/>
      <c r="D154" s="210" t="s">
        <v>570</v>
      </c>
      <c r="E154" s="113"/>
      <c r="F154" s="113"/>
      <c r="G154" s="234">
        <f>SUM(G149:G153)</f>
        <v>0</v>
      </c>
      <c r="H154" s="230"/>
      <c r="I154" s="234">
        <f>SUM(I149:I153)</f>
        <v>0</v>
      </c>
    </row>
    <row r="155" spans="1:9" ht="15" x14ac:dyDescent="0.25">
      <c r="B155" s="166"/>
      <c r="C155" s="170"/>
      <c r="D155" s="210"/>
      <c r="E155" s="113"/>
      <c r="F155" s="113"/>
      <c r="G155" s="230"/>
      <c r="H155" s="230"/>
      <c r="I155" s="230"/>
    </row>
    <row r="156" spans="1:9" ht="33.75" customHeight="1" x14ac:dyDescent="0.2">
      <c r="B156" s="408" t="s">
        <v>571</v>
      </c>
      <c r="C156" s="170"/>
      <c r="D156" s="817" t="s">
        <v>572</v>
      </c>
      <c r="E156" s="817"/>
      <c r="F156" s="817"/>
      <c r="G156" s="817"/>
      <c r="H156" s="817"/>
      <c r="I156" s="817"/>
    </row>
    <row r="157" spans="1:9" x14ac:dyDescent="0.2">
      <c r="B157" s="185"/>
      <c r="C157" s="170"/>
      <c r="D157" s="181"/>
      <c r="E157" s="181"/>
      <c r="F157" s="181"/>
      <c r="G157" s="24"/>
      <c r="H157" s="24"/>
      <c r="I157" s="24"/>
    </row>
    <row r="158" spans="1:9" x14ac:dyDescent="0.2">
      <c r="A158" s="611" t="s">
        <v>157</v>
      </c>
      <c r="B158" s="408" t="s">
        <v>573</v>
      </c>
      <c r="C158" s="170"/>
      <c r="D158" s="207" t="s">
        <v>574</v>
      </c>
      <c r="E158" s="107"/>
      <c r="F158" s="107"/>
      <c r="G158" s="232"/>
      <c r="H158" s="232"/>
      <c r="I158" s="232"/>
    </row>
    <row r="159" spans="1:9" ht="15" x14ac:dyDescent="0.2">
      <c r="B159" s="178"/>
      <c r="C159" s="170"/>
      <c r="D159" s="210"/>
      <c r="E159" s="107"/>
      <c r="F159" s="107"/>
      <c r="G159" s="232"/>
      <c r="H159" s="232"/>
      <c r="I159" s="232"/>
    </row>
    <row r="160" spans="1:9" ht="15" x14ac:dyDescent="0.25">
      <c r="B160" s="166"/>
      <c r="C160" s="170"/>
      <c r="D160" s="196" t="s">
        <v>575</v>
      </c>
      <c r="E160" s="107"/>
      <c r="F160" s="107"/>
      <c r="G160" s="232">
        <v>0</v>
      </c>
      <c r="H160" s="232"/>
      <c r="I160" s="232">
        <v>0</v>
      </c>
    </row>
    <row r="161" spans="1:9" ht="15" x14ac:dyDescent="0.25">
      <c r="B161" s="166"/>
      <c r="C161" s="170"/>
      <c r="D161" s="196" t="s">
        <v>576</v>
      </c>
      <c r="E161" s="107"/>
      <c r="F161" s="107"/>
      <c r="G161" s="232"/>
      <c r="H161" s="232"/>
      <c r="I161" s="232"/>
    </row>
    <row r="162" spans="1:9" ht="15" x14ac:dyDescent="0.25">
      <c r="B162" s="166"/>
      <c r="C162" s="170"/>
      <c r="D162" s="210" t="s">
        <v>577</v>
      </c>
      <c r="E162" s="107"/>
      <c r="F162" s="107"/>
      <c r="G162" s="235">
        <f>SUM(G160:G161)</f>
        <v>0</v>
      </c>
      <c r="H162" s="236"/>
      <c r="I162" s="235">
        <f>SUM(I160:I161)</f>
        <v>0</v>
      </c>
    </row>
    <row r="163" spans="1:9" x14ac:dyDescent="0.2">
      <c r="B163" s="170"/>
      <c r="C163" s="170"/>
      <c r="D163" s="210"/>
      <c r="E163" s="107"/>
      <c r="F163" s="107"/>
      <c r="G163" s="237"/>
      <c r="H163" s="236"/>
      <c r="I163" s="237"/>
    </row>
    <row r="164" spans="1:9" ht="15" customHeight="1" x14ac:dyDescent="0.2">
      <c r="B164" s="170"/>
      <c r="C164" s="170"/>
      <c r="D164" s="804" t="s">
        <v>578</v>
      </c>
      <c r="E164" s="804"/>
      <c r="F164" s="804"/>
      <c r="G164" s="804"/>
      <c r="H164" s="804"/>
      <c r="I164" s="804"/>
    </row>
    <row r="165" spans="1:9" x14ac:dyDescent="0.2">
      <c r="B165" s="181"/>
      <c r="C165" s="181"/>
      <c r="D165" s="181"/>
      <c r="E165" s="181"/>
      <c r="F165" s="181"/>
      <c r="G165" s="181"/>
      <c r="H165" s="181"/>
      <c r="I165" s="181"/>
    </row>
    <row r="166" spans="1:9" ht="16.5" customHeight="1" x14ac:dyDescent="0.2">
      <c r="A166" s="825" t="s">
        <v>579</v>
      </c>
      <c r="B166" s="408" t="s">
        <v>167</v>
      </c>
      <c r="C166" s="170"/>
      <c r="D166" s="207" t="s">
        <v>580</v>
      </c>
      <c r="G166" s="110"/>
      <c r="H166" s="108"/>
      <c r="I166" s="110"/>
    </row>
    <row r="167" spans="1:9" ht="15" x14ac:dyDescent="0.25">
      <c r="A167" s="825"/>
      <c r="B167" s="166"/>
      <c r="C167" s="170"/>
      <c r="D167" s="210"/>
      <c r="E167" s="107"/>
      <c r="F167" s="107"/>
      <c r="G167" s="110"/>
      <c r="H167" s="222"/>
      <c r="I167" s="108"/>
    </row>
    <row r="168" spans="1:9" ht="15" x14ac:dyDescent="0.25">
      <c r="A168" s="825"/>
      <c r="B168" s="166"/>
      <c r="C168" s="170"/>
      <c r="D168" s="196" t="s">
        <v>581</v>
      </c>
      <c r="E168" s="107"/>
      <c r="F168" s="107"/>
      <c r="G168" s="232">
        <v>0</v>
      </c>
      <c r="H168" s="232"/>
      <c r="I168" s="232">
        <v>0</v>
      </c>
    </row>
    <row r="169" spans="1:9" ht="15" x14ac:dyDescent="0.25">
      <c r="A169" s="651"/>
      <c r="B169" s="166"/>
      <c r="C169" s="170"/>
      <c r="D169" s="196" t="s">
        <v>582</v>
      </c>
      <c r="E169" s="107"/>
      <c r="F169" s="107"/>
      <c r="G169" s="232">
        <v>0</v>
      </c>
      <c r="H169" s="232"/>
      <c r="I169" s="232">
        <v>0</v>
      </c>
    </row>
    <row r="170" spans="1:9" ht="15" x14ac:dyDescent="0.25">
      <c r="A170" s="715" t="s">
        <v>583</v>
      </c>
      <c r="B170" s="166"/>
      <c r="C170" s="170"/>
      <c r="D170" s="196" t="s">
        <v>584</v>
      </c>
      <c r="E170" s="107"/>
      <c r="F170" s="107"/>
      <c r="G170" s="232">
        <v>0</v>
      </c>
      <c r="H170" s="232"/>
      <c r="I170" s="232">
        <v>0</v>
      </c>
    </row>
    <row r="171" spans="1:9" ht="15" x14ac:dyDescent="0.25">
      <c r="B171" s="166"/>
      <c r="C171" s="170"/>
      <c r="D171" s="196" t="s">
        <v>585</v>
      </c>
      <c r="E171" s="107"/>
      <c r="F171" s="107"/>
      <c r="G171" s="232">
        <v>0</v>
      </c>
      <c r="H171" s="232"/>
      <c r="I171" s="232">
        <v>0</v>
      </c>
    </row>
    <row r="172" spans="1:9" ht="15" x14ac:dyDescent="0.25">
      <c r="B172" s="166"/>
      <c r="C172" s="170"/>
      <c r="D172" s="196" t="s">
        <v>273</v>
      </c>
      <c r="E172" s="107"/>
      <c r="F172" s="107"/>
      <c r="G172" s="232">
        <v>0</v>
      </c>
      <c r="H172" s="232"/>
      <c r="I172" s="232">
        <v>0</v>
      </c>
    </row>
    <row r="173" spans="1:9" ht="15" x14ac:dyDescent="0.25">
      <c r="B173" s="166"/>
      <c r="C173" s="170"/>
      <c r="D173" s="210" t="s">
        <v>586</v>
      </c>
      <c r="E173" s="107"/>
      <c r="F173" s="107"/>
      <c r="G173" s="235">
        <f>SUM(G168:G172)</f>
        <v>0</v>
      </c>
      <c r="H173" s="236"/>
      <c r="I173" s="235">
        <f>SUM(I168:I172)</f>
        <v>0</v>
      </c>
    </row>
    <row r="174" spans="1:9" ht="15" x14ac:dyDescent="0.25">
      <c r="B174" s="166"/>
      <c r="C174" s="170"/>
      <c r="D174" s="196"/>
      <c r="E174" s="107"/>
      <c r="F174" s="107"/>
      <c r="G174" s="107"/>
      <c r="H174" s="107"/>
      <c r="I174" s="107"/>
    </row>
    <row r="175" spans="1:9" ht="15" customHeight="1" x14ac:dyDescent="0.25">
      <c r="B175" s="166"/>
      <c r="C175" s="170"/>
      <c r="D175" s="804" t="s">
        <v>587</v>
      </c>
      <c r="E175" s="804"/>
      <c r="F175" s="804"/>
      <c r="G175" s="804"/>
      <c r="H175" s="804"/>
      <c r="I175" s="804"/>
    </row>
    <row r="176" spans="1:9" ht="28.5" customHeight="1" x14ac:dyDescent="0.25">
      <c r="B176" s="166"/>
      <c r="C176" s="170"/>
      <c r="D176" s="804" t="s">
        <v>588</v>
      </c>
      <c r="E176" s="804"/>
      <c r="F176" s="804"/>
      <c r="G176" s="804"/>
      <c r="H176" s="804"/>
      <c r="I176" s="804"/>
    </row>
    <row r="177" spans="4:9" x14ac:dyDescent="0.2">
      <c r="D177" s="107"/>
      <c r="E177" s="107"/>
      <c r="F177" s="134"/>
      <c r="G177" s="107"/>
      <c r="H177" s="107"/>
      <c r="I177" s="107"/>
    </row>
    <row r="178" spans="4:9" x14ac:dyDescent="0.2">
      <c r="F178" s="186"/>
    </row>
    <row r="179" spans="4:9" x14ac:dyDescent="0.2">
      <c r="F179" s="186"/>
    </row>
    <row r="180" spans="4:9" x14ac:dyDescent="0.2">
      <c r="F180" s="186"/>
    </row>
    <row r="181" spans="4:9" x14ac:dyDescent="0.2">
      <c r="F181" s="186"/>
    </row>
    <row r="182" spans="4:9" x14ac:dyDescent="0.2">
      <c r="F182" s="186"/>
    </row>
    <row r="183" spans="4:9" x14ac:dyDescent="0.2">
      <c r="F183" s="186"/>
    </row>
    <row r="184" spans="4:9" x14ac:dyDescent="0.2">
      <c r="F184" s="186"/>
    </row>
    <row r="185" spans="4:9" x14ac:dyDescent="0.2">
      <c r="F185" s="186"/>
    </row>
    <row r="186" spans="4:9" x14ac:dyDescent="0.2">
      <c r="F186" s="186"/>
    </row>
    <row r="187" spans="4:9" x14ac:dyDescent="0.2">
      <c r="F187" s="186"/>
    </row>
    <row r="188" spans="4:9" x14ac:dyDescent="0.2">
      <c r="F188" s="186"/>
    </row>
    <row r="189" spans="4:9" x14ac:dyDescent="0.2">
      <c r="F189" s="186"/>
    </row>
    <row r="190" spans="4:9" x14ac:dyDescent="0.2">
      <c r="F190" s="186"/>
    </row>
    <row r="191" spans="4:9" x14ac:dyDescent="0.2">
      <c r="F191" s="186"/>
    </row>
    <row r="192" spans="4:9" x14ac:dyDescent="0.2">
      <c r="F192" s="186"/>
    </row>
    <row r="193" spans="6:6" x14ac:dyDescent="0.2">
      <c r="F193" s="186"/>
    </row>
    <row r="194" spans="6:6" x14ac:dyDescent="0.2">
      <c r="F194" s="186"/>
    </row>
    <row r="195" spans="6:6" x14ac:dyDescent="0.2">
      <c r="F195" s="186"/>
    </row>
    <row r="196" spans="6:6" x14ac:dyDescent="0.2">
      <c r="F196" s="186"/>
    </row>
    <row r="197" spans="6:6" x14ac:dyDescent="0.2">
      <c r="F197" s="186"/>
    </row>
    <row r="198" spans="6:6" x14ac:dyDescent="0.2">
      <c r="F198" s="186"/>
    </row>
    <row r="199" spans="6:6" x14ac:dyDescent="0.2">
      <c r="F199" s="186"/>
    </row>
    <row r="200" spans="6:6" x14ac:dyDescent="0.2">
      <c r="F200" s="186"/>
    </row>
    <row r="201" spans="6:6" x14ac:dyDescent="0.2">
      <c r="F201" s="186"/>
    </row>
    <row r="202" spans="6:6" x14ac:dyDescent="0.2">
      <c r="F202" s="186"/>
    </row>
    <row r="203" spans="6:6" x14ac:dyDescent="0.2">
      <c r="F203" s="186"/>
    </row>
    <row r="204" spans="6:6" x14ac:dyDescent="0.2">
      <c r="F204" s="186"/>
    </row>
    <row r="205" spans="6:6" x14ac:dyDescent="0.2">
      <c r="F205" s="186"/>
    </row>
    <row r="206" spans="6:6" x14ac:dyDescent="0.2">
      <c r="F206" s="186"/>
    </row>
    <row r="207" spans="6:6" x14ac:dyDescent="0.2">
      <c r="F207" s="186"/>
    </row>
    <row r="208" spans="6:6" x14ac:dyDescent="0.2">
      <c r="F208" s="186"/>
    </row>
    <row r="209" spans="6:6" x14ac:dyDescent="0.2">
      <c r="F209" s="186"/>
    </row>
    <row r="210" spans="6:6" x14ac:dyDescent="0.2">
      <c r="F210" s="186"/>
    </row>
    <row r="211" spans="6:6" x14ac:dyDescent="0.2">
      <c r="F211" s="186"/>
    </row>
    <row r="212" spans="6:6" x14ac:dyDescent="0.2">
      <c r="F212" s="186"/>
    </row>
    <row r="213" spans="6:6" x14ac:dyDescent="0.2">
      <c r="F213" s="186"/>
    </row>
    <row r="214" spans="6:6" x14ac:dyDescent="0.2">
      <c r="F214" s="186"/>
    </row>
    <row r="215" spans="6:6" x14ac:dyDescent="0.2">
      <c r="F215" s="186"/>
    </row>
    <row r="216" spans="6:6" x14ac:dyDescent="0.2">
      <c r="F216" s="186"/>
    </row>
    <row r="217" spans="6:6" x14ac:dyDescent="0.2">
      <c r="F217" s="186"/>
    </row>
    <row r="218" spans="6:6" x14ac:dyDescent="0.2">
      <c r="F218" s="186"/>
    </row>
    <row r="219" spans="6:6" x14ac:dyDescent="0.2">
      <c r="F219" s="186"/>
    </row>
    <row r="220" spans="6:6" x14ac:dyDescent="0.2">
      <c r="F220" s="186"/>
    </row>
    <row r="221" spans="6:6" x14ac:dyDescent="0.2">
      <c r="F221" s="186"/>
    </row>
    <row r="222" spans="6:6" x14ac:dyDescent="0.2">
      <c r="F222" s="186"/>
    </row>
    <row r="223" spans="6:6" x14ac:dyDescent="0.2">
      <c r="F223" s="186"/>
    </row>
    <row r="224" spans="6:6" x14ac:dyDescent="0.2">
      <c r="F224" s="186"/>
    </row>
    <row r="225" spans="2:6" x14ac:dyDescent="0.2">
      <c r="F225" s="186"/>
    </row>
    <row r="226" spans="2:6" x14ac:dyDescent="0.2">
      <c r="F226" s="186"/>
    </row>
    <row r="227" spans="2:6" x14ac:dyDescent="0.2">
      <c r="F227" s="186"/>
    </row>
    <row r="228" spans="2:6" x14ac:dyDescent="0.2">
      <c r="F228" s="186"/>
    </row>
    <row r="229" spans="2:6" x14ac:dyDescent="0.2">
      <c r="F229" s="186"/>
    </row>
    <row r="230" spans="2:6" x14ac:dyDescent="0.2">
      <c r="F230" s="186"/>
    </row>
    <row r="231" spans="2:6" x14ac:dyDescent="0.2">
      <c r="F231" s="186"/>
    </row>
    <row r="232" spans="2:6" x14ac:dyDescent="0.2">
      <c r="F232" s="186"/>
    </row>
    <row r="233" spans="2:6" x14ac:dyDescent="0.2">
      <c r="F233" s="186"/>
    </row>
    <row r="234" spans="2:6" x14ac:dyDescent="0.2">
      <c r="F234" s="186"/>
    </row>
    <row r="235" spans="2:6" x14ac:dyDescent="0.2">
      <c r="F235" s="186"/>
    </row>
    <row r="236" spans="2:6" x14ac:dyDescent="0.2">
      <c r="F236" s="186"/>
    </row>
    <row r="237" spans="2:6" x14ac:dyDescent="0.2">
      <c r="F237" s="186"/>
    </row>
    <row r="238" spans="2:6" x14ac:dyDescent="0.2">
      <c r="F238" s="186"/>
    </row>
    <row r="239" spans="2:6" ht="15.75" customHeight="1" x14ac:dyDescent="0.25">
      <c r="B239" s="19"/>
      <c r="D239" s="161"/>
      <c r="F239" s="186"/>
    </row>
    <row r="241" spans="3:11" x14ac:dyDescent="0.2">
      <c r="C241" s="24"/>
      <c r="D241" s="24"/>
      <c r="E241" s="24"/>
      <c r="F241" s="24"/>
      <c r="G241" s="24"/>
      <c r="H241" s="24"/>
      <c r="I241" s="24"/>
    </row>
    <row r="242" spans="3:11" x14ac:dyDescent="0.2">
      <c r="C242" s="24"/>
      <c r="D242" s="24"/>
      <c r="E242" s="24"/>
      <c r="F242" s="24"/>
      <c r="G242" s="24"/>
      <c r="H242" s="24"/>
      <c r="I242" s="24"/>
    </row>
    <row r="243" spans="3:11" x14ac:dyDescent="0.2">
      <c r="C243" s="24"/>
      <c r="D243" s="24"/>
      <c r="E243" s="24"/>
      <c r="F243" s="24"/>
      <c r="G243" s="24"/>
      <c r="H243" s="24"/>
      <c r="I243" s="24"/>
    </row>
    <row r="244" spans="3:11" ht="15" x14ac:dyDescent="0.25">
      <c r="C244" s="24"/>
      <c r="D244" s="24"/>
      <c r="E244" s="24"/>
      <c r="F244" s="24"/>
      <c r="G244" s="24"/>
      <c r="H244" s="24"/>
      <c r="I244" s="24"/>
      <c r="K244" s="22"/>
    </row>
    <row r="245" spans="3:11" x14ac:dyDescent="0.2">
      <c r="C245" s="24"/>
      <c r="D245" s="24"/>
      <c r="E245" s="24"/>
      <c r="F245" s="24"/>
      <c r="G245" s="24"/>
      <c r="H245" s="24"/>
      <c r="I245" s="24"/>
    </row>
    <row r="246" spans="3:11" x14ac:dyDescent="0.2">
      <c r="C246" s="24"/>
      <c r="D246" s="24"/>
      <c r="E246" s="24"/>
      <c r="F246" s="24"/>
      <c r="G246" s="24"/>
      <c r="H246" s="24"/>
      <c r="I246" s="24"/>
    </row>
    <row r="247" spans="3:11" x14ac:dyDescent="0.2">
      <c r="C247" s="24"/>
      <c r="D247" s="24"/>
      <c r="E247" s="24"/>
      <c r="F247" s="24"/>
      <c r="G247" s="24"/>
      <c r="H247" s="24"/>
      <c r="I247" s="24"/>
    </row>
    <row r="248" spans="3:11" x14ac:dyDescent="0.2">
      <c r="C248" s="24"/>
      <c r="D248" s="24"/>
      <c r="E248" s="24"/>
      <c r="F248" s="24"/>
      <c r="G248" s="24"/>
      <c r="H248" s="24"/>
      <c r="I248" s="24"/>
    </row>
    <row r="249" spans="3:11" x14ac:dyDescent="0.2">
      <c r="C249" s="24"/>
      <c r="D249" s="24"/>
      <c r="E249" s="24"/>
      <c r="F249" s="24"/>
      <c r="G249" s="24"/>
      <c r="H249" s="24"/>
      <c r="I249" s="24"/>
    </row>
    <row r="250" spans="3:11" ht="68.25" customHeight="1" x14ac:dyDescent="0.2">
      <c r="C250" s="24"/>
      <c r="D250" s="24"/>
      <c r="E250" s="24"/>
      <c r="F250" s="24"/>
      <c r="G250" s="24"/>
      <c r="H250" s="24"/>
      <c r="I250" s="24"/>
    </row>
    <row r="251" spans="3:11" ht="34.5" customHeight="1" x14ac:dyDescent="0.2">
      <c r="D251" s="826"/>
      <c r="E251" s="762"/>
      <c r="F251" s="762"/>
      <c r="G251" s="762"/>
    </row>
    <row r="256" spans="3:11" ht="33.75" customHeight="1" x14ac:dyDescent="0.2"/>
  </sheetData>
  <mergeCells count="21">
    <mergeCell ref="D1:I1"/>
    <mergeCell ref="D2:I2"/>
    <mergeCell ref="D176:I176"/>
    <mergeCell ref="D3:I3"/>
    <mergeCell ref="D4:I4"/>
    <mergeCell ref="D138:I138"/>
    <mergeCell ref="A166:A168"/>
    <mergeCell ref="D251:G251"/>
    <mergeCell ref="D9:I9"/>
    <mergeCell ref="D10:I10"/>
    <mergeCell ref="D21:I21"/>
    <mergeCell ref="D22:I22"/>
    <mergeCell ref="D33:I33"/>
    <mergeCell ref="D52:I52"/>
    <mergeCell ref="D113:I113"/>
    <mergeCell ref="D114:I114"/>
    <mergeCell ref="D148:I148"/>
    <mergeCell ref="D156:I156"/>
    <mergeCell ref="D164:I164"/>
    <mergeCell ref="D175:I175"/>
    <mergeCell ref="A62:A64"/>
  </mergeCells>
  <hyperlinks>
    <hyperlink ref="B7" location="GUIDANCE!A98" display="G 31" xr:uid="{2A3DCD17-FC05-4DBD-B45F-8AAF903016AC}"/>
    <hyperlink ref="B24" location="GUIDANCE!A99" display="G 32" xr:uid="{E40D7267-6676-47EB-8929-2A9A673454FE}"/>
    <hyperlink ref="B35" location="GUIDANCE!A102" display="G 33" xr:uid="{5F49E4D7-FA04-40FF-8FCD-0BBE79FDED17}"/>
    <hyperlink ref="B36" location="GUIDANCE!A103" display="G 34" xr:uid="{0FEE1DAC-929A-40E2-A8BF-0D8A8301A914}"/>
    <hyperlink ref="B56" location="GUIDANCE!A105" display="G 35" xr:uid="{7DC5A5A6-64F7-4908-858F-3F7316ECFF41}"/>
    <hyperlink ref="B126" location="GUIDANCE!A114" display="G 36" xr:uid="{7CD21725-3A3D-4683-BC3E-EC78D3A90976}"/>
    <hyperlink ref="B142" location="GUIDANCE!A116" display="G 37" xr:uid="{15D8BDB7-3E63-4088-9B3F-6D2759A8D680}"/>
    <hyperlink ref="B145" location="GUIDANCE!A119" display="G 38" xr:uid="{BE2AAC0C-A024-4D76-B2E9-5110E1F81F4A}"/>
    <hyperlink ref="B156" location="GUIDANCE!A120" display="G 39" xr:uid="{98E96DEF-DF35-47DC-AA7D-AE2795046A49}"/>
    <hyperlink ref="B158" location="GUIDANCE!A121" display="G 40" xr:uid="{69C78783-9379-406B-98F1-342C026BC962}"/>
    <hyperlink ref="B166" location="GUIDANCE!A126" display="G 8" xr:uid="{31C9772B-0EEF-4DCF-97BF-E8697D130F59}"/>
    <hyperlink ref="B112" location="GUIDANCE!A105" display="G 35" xr:uid="{2A3ECC60-A599-4758-A777-094786273D93}"/>
  </hyperlinks>
  <pageMargins left="0.11811023622047245" right="0.11811023622047245" top="0.35433070866141736" bottom="0.35433070866141736" header="0.31496062992125984" footer="0.31496062992125984"/>
  <pageSetup paperSize="9" scale="88" orientation="portrait" r:id="rId1"/>
  <headerFooter>
    <oddFooter>&amp;C&amp;"Calibri"&amp;11&amp;K000000Page &amp;P</oddFooter>
  </headerFooter>
  <rowBreaks count="4" manualBreakCount="4">
    <brk id="52" min="2" max="8" man="1"/>
    <brk id="110" min="2" max="8" man="1"/>
    <brk id="139" min="2" max="8" man="1"/>
    <brk id="178" min="2" max="8" man="1"/>
  </row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00B0F0"/>
  </sheetPr>
  <dimension ref="A1:I172"/>
  <sheetViews>
    <sheetView view="pageBreakPreview" zoomScaleNormal="100" zoomScaleSheetLayoutView="100" workbookViewId="0">
      <selection activeCell="M14" sqref="M14"/>
    </sheetView>
  </sheetViews>
  <sheetFormatPr defaultColWidth="9" defaultRowHeight="14.25" x14ac:dyDescent="0.2"/>
  <cols>
    <col min="1" max="1" width="18.625" style="609" customWidth="1"/>
    <col min="2" max="2" width="6.625" style="24" customWidth="1"/>
    <col min="3" max="3" width="1.5" style="24" customWidth="1"/>
    <col min="4" max="4" width="61.875" style="24" customWidth="1"/>
    <col min="5" max="5" width="14.625" style="24" customWidth="1"/>
    <col min="6" max="6" width="1.5" style="24" customWidth="1"/>
    <col min="7" max="7" width="10.625" style="24" customWidth="1"/>
    <col min="8" max="8" width="1.75" style="24" customWidth="1"/>
    <col min="9" max="9" width="10.625" style="24" customWidth="1"/>
    <col min="10" max="16384" width="9" style="24"/>
  </cols>
  <sheetData>
    <row r="1" spans="1:9" ht="18" customHeight="1" x14ac:dyDescent="0.2">
      <c r="D1" s="786" t="str">
        <f>+'Merge Details_Printing instr'!A11</f>
        <v>Model Council</v>
      </c>
      <c r="E1" s="786"/>
      <c r="F1" s="786"/>
      <c r="G1" s="786"/>
      <c r="H1" s="786"/>
      <c r="I1" s="786"/>
    </row>
    <row r="2" spans="1:9" ht="18" customHeight="1" x14ac:dyDescent="0.25">
      <c r="A2" s="610" t="s">
        <v>124</v>
      </c>
      <c r="B2" s="19"/>
      <c r="D2" s="806" t="str">
        <f>+'Merge Details_Printing instr'!A12</f>
        <v>2024/2025 Financial Report</v>
      </c>
      <c r="E2" s="806"/>
      <c r="F2" s="806"/>
      <c r="G2" s="806"/>
      <c r="H2" s="806"/>
      <c r="I2" s="806"/>
    </row>
    <row r="3" spans="1:9" ht="18" x14ac:dyDescent="0.25">
      <c r="B3" s="166"/>
      <c r="C3" s="170"/>
      <c r="D3" s="822" t="s">
        <v>376</v>
      </c>
      <c r="E3" s="822"/>
      <c r="F3" s="822"/>
      <c r="G3" s="822"/>
      <c r="H3" s="822"/>
      <c r="I3" s="822"/>
    </row>
    <row r="4" spans="1:9" ht="18" x14ac:dyDescent="0.25">
      <c r="B4" s="166"/>
      <c r="C4" s="170"/>
      <c r="D4" s="823" t="str">
        <f>'Merge Details_Printing instr'!$A$14</f>
        <v>For the Year Ended 30 June 2025</v>
      </c>
      <c r="E4" s="823"/>
      <c r="F4" s="823"/>
      <c r="G4" s="823"/>
      <c r="H4" s="823"/>
      <c r="I4" s="823"/>
    </row>
    <row r="5" spans="1:9" ht="15" x14ac:dyDescent="0.25">
      <c r="B5" s="166"/>
      <c r="C5" s="170"/>
      <c r="D5" s="97"/>
      <c r="E5" s="107"/>
      <c r="F5" s="107"/>
      <c r="G5" s="110">
        <f>+'Merge Details_Printing instr'!$A$17</f>
        <v>2025</v>
      </c>
      <c r="H5" s="108"/>
      <c r="I5" s="110">
        <f>+'Merge Details_Printing instr'!$A$18</f>
        <v>2024</v>
      </c>
    </row>
    <row r="6" spans="1:9" ht="15.75" x14ac:dyDescent="0.25">
      <c r="B6" s="166"/>
      <c r="C6" s="170"/>
      <c r="D6" s="244" t="s">
        <v>589</v>
      </c>
      <c r="E6" s="107"/>
      <c r="F6" s="107"/>
      <c r="G6" s="110" t="str">
        <f>+'Merge Details_Printing instr'!$A$21</f>
        <v>$'000</v>
      </c>
      <c r="H6" s="222"/>
      <c r="I6" s="108" t="str">
        <f>+'Merge Details_Printing instr'!$A$21</f>
        <v>$'000</v>
      </c>
    </row>
    <row r="7" spans="1:9" x14ac:dyDescent="0.2">
      <c r="A7" s="611" t="s">
        <v>590</v>
      </c>
      <c r="B7" s="408" t="s">
        <v>591</v>
      </c>
      <c r="C7" s="170"/>
      <c r="D7" s="277" t="s">
        <v>592</v>
      </c>
      <c r="E7" s="107"/>
      <c r="F7" s="107"/>
      <c r="G7" s="245"/>
      <c r="H7" s="245"/>
      <c r="I7" s="245"/>
    </row>
    <row r="8" spans="1:9" ht="15" x14ac:dyDescent="0.25">
      <c r="B8" s="166"/>
      <c r="C8" s="170"/>
      <c r="D8" s="210"/>
      <c r="E8" s="107"/>
      <c r="F8" s="107"/>
      <c r="G8" s="245"/>
      <c r="H8" s="245"/>
      <c r="I8" s="245"/>
    </row>
    <row r="9" spans="1:9" ht="15" x14ac:dyDescent="0.25">
      <c r="B9" s="166"/>
      <c r="C9" s="170"/>
      <c r="D9" s="196" t="s">
        <v>593</v>
      </c>
      <c r="E9" s="107"/>
      <c r="F9" s="107"/>
      <c r="G9" s="224">
        <v>0</v>
      </c>
      <c r="H9" s="225"/>
      <c r="I9" s="224">
        <v>0</v>
      </c>
    </row>
    <row r="10" spans="1:9" ht="15" x14ac:dyDescent="0.25">
      <c r="B10" s="166"/>
      <c r="C10" s="170"/>
      <c r="D10" s="196" t="s">
        <v>594</v>
      </c>
      <c r="E10" s="107"/>
      <c r="F10" s="107"/>
      <c r="G10" s="224">
        <v>0</v>
      </c>
      <c r="H10" s="225"/>
      <c r="I10" s="224">
        <v>0</v>
      </c>
    </row>
    <row r="11" spans="1:9" ht="15" x14ac:dyDescent="0.25">
      <c r="B11" s="166"/>
      <c r="C11" s="170"/>
      <c r="D11" s="196" t="s">
        <v>595</v>
      </c>
      <c r="E11" s="107"/>
      <c r="F11" s="107"/>
      <c r="G11" s="224">
        <v>0</v>
      </c>
      <c r="H11" s="225"/>
      <c r="I11" s="224">
        <v>0</v>
      </c>
    </row>
    <row r="12" spans="1:9" ht="15" x14ac:dyDescent="0.25">
      <c r="B12" s="166"/>
      <c r="C12" s="170"/>
      <c r="D12" s="196" t="s">
        <v>596</v>
      </c>
      <c r="E12" s="107"/>
      <c r="F12" s="107"/>
      <c r="G12" s="224">
        <v>0</v>
      </c>
      <c r="H12" s="225"/>
      <c r="I12" s="224">
        <v>0</v>
      </c>
    </row>
    <row r="13" spans="1:9" ht="15" x14ac:dyDescent="0.25">
      <c r="B13" s="166"/>
      <c r="C13" s="170"/>
      <c r="D13" s="196" t="s">
        <v>273</v>
      </c>
      <c r="E13" s="107"/>
      <c r="F13" s="107"/>
      <c r="G13" s="224">
        <v>0</v>
      </c>
      <c r="H13" s="225"/>
      <c r="I13" s="224">
        <v>0</v>
      </c>
    </row>
    <row r="14" spans="1:9" ht="15" x14ac:dyDescent="0.25">
      <c r="B14" s="166"/>
      <c r="C14" s="170"/>
      <c r="D14" s="210" t="s">
        <v>597</v>
      </c>
      <c r="E14" s="107"/>
      <c r="F14" s="107"/>
      <c r="G14" s="235">
        <f>SUM(G9:G13)</f>
        <v>0</v>
      </c>
      <c r="H14" s="237"/>
      <c r="I14" s="235">
        <f>SUM(I9:I13)</f>
        <v>0</v>
      </c>
    </row>
    <row r="15" spans="1:9" ht="15" x14ac:dyDescent="0.25">
      <c r="B15" s="166"/>
      <c r="C15" s="170"/>
      <c r="D15" s="210"/>
      <c r="E15" s="107"/>
      <c r="F15" s="107"/>
      <c r="G15" s="237"/>
      <c r="H15" s="237"/>
      <c r="I15" s="237"/>
    </row>
    <row r="16" spans="1:9" ht="15" x14ac:dyDescent="0.25">
      <c r="B16" s="166"/>
      <c r="C16" s="170"/>
      <c r="D16" s="95" t="s">
        <v>598</v>
      </c>
      <c r="E16" s="107"/>
      <c r="F16" s="107"/>
      <c r="G16" s="107"/>
      <c r="H16" s="107"/>
      <c r="I16" s="107"/>
    </row>
    <row r="17" spans="2:9" x14ac:dyDescent="0.2">
      <c r="B17" s="408" t="s">
        <v>599</v>
      </c>
      <c r="C17" s="170"/>
      <c r="D17" s="246" t="s">
        <v>600</v>
      </c>
      <c r="E17" s="107"/>
      <c r="F17" s="107"/>
      <c r="G17" s="237"/>
      <c r="H17" s="237"/>
      <c r="I17" s="237"/>
    </row>
    <row r="18" spans="2:9" ht="15" x14ac:dyDescent="0.25">
      <c r="B18" s="166"/>
      <c r="C18" s="170"/>
      <c r="D18" s="246"/>
      <c r="E18" s="107"/>
      <c r="F18" s="107"/>
      <c r="G18" s="237"/>
      <c r="H18" s="237"/>
      <c r="I18" s="237"/>
    </row>
    <row r="19" spans="2:9" x14ac:dyDescent="0.2">
      <c r="B19" s="408" t="s">
        <v>601</v>
      </c>
      <c r="C19" s="170"/>
      <c r="D19" s="247" t="s">
        <v>602</v>
      </c>
      <c r="E19" s="107"/>
      <c r="F19" s="107"/>
      <c r="G19" s="237"/>
      <c r="H19" s="237"/>
      <c r="I19" s="237"/>
    </row>
    <row r="20" spans="2:9" ht="15" x14ac:dyDescent="0.25">
      <c r="B20" s="166"/>
      <c r="C20" s="170"/>
      <c r="D20" s="248" t="s">
        <v>603</v>
      </c>
      <c r="E20" s="107"/>
      <c r="F20" s="107"/>
      <c r="G20" s="249">
        <v>0</v>
      </c>
      <c r="H20" s="237"/>
      <c r="I20" s="249">
        <v>0</v>
      </c>
    </row>
    <row r="21" spans="2:9" ht="15" x14ac:dyDescent="0.25">
      <c r="B21" s="166"/>
      <c r="C21" s="170"/>
      <c r="D21" s="250" t="s">
        <v>604</v>
      </c>
      <c r="E21" s="107"/>
      <c r="F21" s="107"/>
      <c r="G21" s="249">
        <v>0</v>
      </c>
      <c r="H21" s="237"/>
      <c r="I21" s="249">
        <v>0</v>
      </c>
    </row>
    <row r="22" spans="2:9" ht="15" x14ac:dyDescent="0.25">
      <c r="B22" s="166"/>
      <c r="C22" s="170"/>
      <c r="D22" s="248"/>
      <c r="E22" s="107"/>
      <c r="F22" s="107"/>
      <c r="G22" s="251">
        <f>SUM(G20:G21)</f>
        <v>0</v>
      </c>
      <c r="H22" s="237"/>
      <c r="I22" s="251">
        <f>SUM(I20:I21)</f>
        <v>0</v>
      </c>
    </row>
    <row r="23" spans="2:9" ht="15" x14ac:dyDescent="0.25">
      <c r="B23" s="166"/>
      <c r="C23" s="170"/>
      <c r="D23" s="252" t="s">
        <v>605</v>
      </c>
      <c r="E23" s="107"/>
      <c r="F23" s="107"/>
      <c r="G23" s="249">
        <v>0</v>
      </c>
      <c r="H23" s="237"/>
      <c r="I23" s="249">
        <v>0</v>
      </c>
    </row>
    <row r="24" spans="2:9" ht="15" x14ac:dyDescent="0.25">
      <c r="B24" s="166"/>
      <c r="C24" s="170"/>
      <c r="D24" s="248"/>
      <c r="E24" s="107"/>
      <c r="F24" s="107"/>
      <c r="G24" s="249"/>
      <c r="H24" s="237"/>
      <c r="I24" s="249"/>
    </row>
    <row r="25" spans="2:9" ht="15" x14ac:dyDescent="0.25">
      <c r="B25" s="166"/>
      <c r="C25" s="170"/>
      <c r="D25" s="253" t="s">
        <v>606</v>
      </c>
      <c r="E25" s="107"/>
      <c r="F25" s="107"/>
      <c r="G25" s="249"/>
      <c r="H25" s="237"/>
      <c r="I25" s="249"/>
    </row>
    <row r="26" spans="2:9" ht="15" x14ac:dyDescent="0.25">
      <c r="B26" s="166"/>
      <c r="C26" s="170"/>
      <c r="D26" s="248" t="s">
        <v>603</v>
      </c>
      <c r="E26" s="107"/>
      <c r="F26" s="107"/>
      <c r="G26" s="249">
        <v>0</v>
      </c>
      <c r="H26" s="237"/>
      <c r="I26" s="249">
        <v>0</v>
      </c>
    </row>
    <row r="27" spans="2:9" ht="15" x14ac:dyDescent="0.25">
      <c r="B27" s="166"/>
      <c r="C27" s="170"/>
      <c r="D27" s="248" t="s">
        <v>607</v>
      </c>
      <c r="E27" s="107"/>
      <c r="F27" s="107"/>
      <c r="G27" s="254">
        <v>0</v>
      </c>
      <c r="H27" s="237"/>
      <c r="I27" s="254">
        <v>0</v>
      </c>
    </row>
    <row r="28" spans="2:9" ht="15" x14ac:dyDescent="0.25">
      <c r="B28" s="166"/>
      <c r="C28" s="170"/>
      <c r="D28" s="248"/>
      <c r="E28" s="107"/>
      <c r="F28" s="107"/>
      <c r="G28" s="255">
        <f>SUM(G26:G27)</f>
        <v>0</v>
      </c>
      <c r="H28" s="237"/>
      <c r="I28" s="255">
        <f>SUM(I26:I27)</f>
        <v>0</v>
      </c>
    </row>
    <row r="29" spans="2:9" ht="15" x14ac:dyDescent="0.25">
      <c r="B29" s="166"/>
      <c r="C29" s="170"/>
      <c r="D29" s="252" t="s">
        <v>605</v>
      </c>
      <c r="E29" s="107"/>
      <c r="F29" s="107"/>
      <c r="G29" s="249">
        <v>0</v>
      </c>
      <c r="H29" s="237"/>
      <c r="I29" s="249">
        <v>0</v>
      </c>
    </row>
    <row r="30" spans="2:9" ht="15" x14ac:dyDescent="0.25">
      <c r="B30" s="166"/>
      <c r="C30" s="170"/>
      <c r="D30" s="252"/>
      <c r="E30" s="107"/>
      <c r="F30" s="107"/>
      <c r="G30" s="249"/>
      <c r="H30" s="237"/>
      <c r="I30" s="249"/>
    </row>
    <row r="31" spans="2:9" ht="36.75" customHeight="1" x14ac:dyDescent="0.25">
      <c r="B31" s="166"/>
      <c r="C31" s="170"/>
      <c r="D31" s="831" t="s">
        <v>608</v>
      </c>
      <c r="E31" s="831"/>
      <c r="F31" s="831"/>
      <c r="G31" s="831"/>
      <c r="H31" s="831"/>
      <c r="I31" s="831"/>
    </row>
    <row r="32" spans="2:9" ht="15" x14ac:dyDescent="0.25">
      <c r="B32" s="166"/>
      <c r="C32" s="170"/>
      <c r="D32" s="248"/>
      <c r="E32" s="107"/>
      <c r="F32" s="107"/>
      <c r="G32" s="249"/>
      <c r="H32" s="237"/>
      <c r="I32" s="249"/>
    </row>
    <row r="33" spans="1:9" x14ac:dyDescent="0.2">
      <c r="A33" s="611" t="s">
        <v>590</v>
      </c>
      <c r="B33" s="408" t="s">
        <v>609</v>
      </c>
      <c r="C33" s="170"/>
      <c r="D33" s="277" t="s">
        <v>610</v>
      </c>
      <c r="E33" s="107"/>
      <c r="F33" s="107"/>
      <c r="G33" s="110"/>
      <c r="H33" s="222"/>
      <c r="I33" s="108"/>
    </row>
    <row r="34" spans="1:9" ht="15" x14ac:dyDescent="0.25">
      <c r="B34" s="166"/>
      <c r="C34" s="170"/>
      <c r="D34" s="196"/>
      <c r="E34" s="107"/>
      <c r="F34" s="107"/>
      <c r="G34" s="232"/>
      <c r="H34" s="232"/>
      <c r="I34" s="232"/>
    </row>
    <row r="35" spans="1:9" ht="15" x14ac:dyDescent="0.25">
      <c r="B35" s="166"/>
      <c r="C35" s="170"/>
      <c r="D35" s="196" t="s">
        <v>611</v>
      </c>
      <c r="E35" s="107"/>
      <c r="F35" s="107"/>
      <c r="G35" s="232">
        <v>0</v>
      </c>
      <c r="H35" s="232"/>
      <c r="I35" s="232">
        <v>0</v>
      </c>
    </row>
    <row r="36" spans="1:9" ht="15" x14ac:dyDescent="0.25">
      <c r="B36" s="166"/>
      <c r="C36" s="170"/>
      <c r="D36" s="196" t="s">
        <v>612</v>
      </c>
      <c r="E36" s="107"/>
      <c r="F36" s="107"/>
      <c r="G36" s="225">
        <v>0</v>
      </c>
      <c r="H36" s="232"/>
      <c r="I36" s="225">
        <v>0</v>
      </c>
    </row>
    <row r="37" spans="1:9" ht="15" x14ac:dyDescent="0.25">
      <c r="B37" s="166"/>
      <c r="C37" s="170"/>
      <c r="D37" s="196" t="s">
        <v>613</v>
      </c>
      <c r="E37" s="107"/>
      <c r="F37" s="107"/>
      <c r="G37" s="232">
        <v>0</v>
      </c>
      <c r="H37" s="232"/>
      <c r="I37" s="232">
        <v>0</v>
      </c>
    </row>
    <row r="38" spans="1:9" ht="15" x14ac:dyDescent="0.25">
      <c r="B38" s="166"/>
      <c r="C38" s="170"/>
      <c r="D38" s="196" t="s">
        <v>614</v>
      </c>
      <c r="E38" s="107"/>
      <c r="F38" s="107"/>
      <c r="G38" s="232">
        <v>0</v>
      </c>
      <c r="H38" s="232"/>
      <c r="I38" s="232">
        <v>0</v>
      </c>
    </row>
    <row r="39" spans="1:9" ht="15" x14ac:dyDescent="0.25">
      <c r="B39" s="166"/>
      <c r="C39" s="170"/>
      <c r="D39" s="196" t="s">
        <v>615</v>
      </c>
      <c r="E39" s="107"/>
      <c r="F39" s="107"/>
      <c r="G39" s="232">
        <v>0</v>
      </c>
      <c r="H39" s="232"/>
      <c r="I39" s="232">
        <v>0</v>
      </c>
    </row>
    <row r="40" spans="1:9" ht="15" x14ac:dyDescent="0.25">
      <c r="B40" s="166"/>
      <c r="C40" s="170"/>
      <c r="D40" s="196" t="s">
        <v>616</v>
      </c>
      <c r="E40" s="107"/>
      <c r="F40" s="107"/>
      <c r="G40" s="232">
        <v>0</v>
      </c>
      <c r="H40" s="232"/>
      <c r="I40" s="232">
        <v>0</v>
      </c>
    </row>
    <row r="41" spans="1:9" ht="15" x14ac:dyDescent="0.25">
      <c r="B41" s="166"/>
      <c r="C41" s="170"/>
      <c r="D41" s="196" t="s">
        <v>617</v>
      </c>
      <c r="E41" s="107"/>
      <c r="F41" s="107"/>
      <c r="G41" s="232">
        <v>0</v>
      </c>
      <c r="H41" s="232"/>
      <c r="I41" s="232">
        <v>0</v>
      </c>
    </row>
    <row r="42" spans="1:9" ht="15" x14ac:dyDescent="0.25">
      <c r="B42" s="166"/>
      <c r="C42" s="170"/>
      <c r="D42" s="196" t="s">
        <v>618</v>
      </c>
      <c r="E42" s="107"/>
      <c r="F42" s="107"/>
      <c r="G42" s="232">
        <v>0</v>
      </c>
      <c r="H42" s="232"/>
      <c r="I42" s="232">
        <v>0</v>
      </c>
    </row>
    <row r="43" spans="1:9" ht="15" x14ac:dyDescent="0.25">
      <c r="B43" s="166"/>
      <c r="C43" s="170"/>
      <c r="D43" s="210" t="s">
        <v>619</v>
      </c>
      <c r="E43" s="107"/>
      <c r="F43" s="107"/>
      <c r="G43" s="235">
        <f>SUM(G35:G42)</f>
        <v>0</v>
      </c>
      <c r="H43" s="237"/>
      <c r="I43" s="256">
        <f>SUM(I35:I42)</f>
        <v>0</v>
      </c>
    </row>
    <row r="44" spans="1:9" ht="15" x14ac:dyDescent="0.25">
      <c r="B44" s="166"/>
      <c r="C44" s="170"/>
      <c r="D44" s="210"/>
      <c r="E44" s="107"/>
      <c r="F44" s="107"/>
      <c r="G44" s="237"/>
      <c r="H44" s="237"/>
      <c r="I44" s="237"/>
    </row>
    <row r="45" spans="1:9" ht="15" x14ac:dyDescent="0.25">
      <c r="B45" s="166"/>
      <c r="C45" s="170"/>
      <c r="D45" s="831" t="s">
        <v>620</v>
      </c>
      <c r="E45" s="831"/>
      <c r="F45" s="831"/>
      <c r="G45" s="831"/>
      <c r="H45" s="831"/>
      <c r="I45" s="831"/>
    </row>
    <row r="46" spans="1:9" ht="15" x14ac:dyDescent="0.25">
      <c r="B46" s="166"/>
      <c r="C46" s="170"/>
      <c r="D46" s="252"/>
      <c r="E46" s="252"/>
      <c r="F46" s="252"/>
      <c r="G46" s="252"/>
      <c r="H46" s="252"/>
      <c r="I46" s="252"/>
    </row>
    <row r="47" spans="1:9" x14ac:dyDescent="0.2">
      <c r="B47" s="408" t="s">
        <v>621</v>
      </c>
      <c r="C47" s="170"/>
      <c r="D47" s="207" t="s">
        <v>622</v>
      </c>
      <c r="E47" s="210"/>
      <c r="F47" s="210"/>
      <c r="G47" s="107"/>
      <c r="H47" s="107"/>
      <c r="I47" s="107"/>
    </row>
    <row r="48" spans="1:9" ht="15" x14ac:dyDescent="0.2">
      <c r="B48" s="167"/>
      <c r="C48" s="170"/>
      <c r="D48" s="210"/>
      <c r="E48" s="210"/>
      <c r="F48" s="210"/>
      <c r="G48" s="257"/>
      <c r="H48" s="257"/>
      <c r="I48" s="257"/>
    </row>
    <row r="49" spans="1:9" ht="15" x14ac:dyDescent="0.2">
      <c r="B49" s="167"/>
      <c r="C49" s="182"/>
      <c r="D49" s="113" t="s">
        <v>340</v>
      </c>
      <c r="E49" s="210"/>
      <c r="F49" s="210"/>
      <c r="G49" s="232">
        <v>0</v>
      </c>
      <c r="H49" s="257"/>
      <c r="I49" s="232">
        <v>0</v>
      </c>
    </row>
    <row r="50" spans="1:9" ht="15" x14ac:dyDescent="0.2">
      <c r="B50" s="167"/>
      <c r="C50" s="182"/>
      <c r="D50" s="107" t="s">
        <v>350</v>
      </c>
      <c r="E50" s="196"/>
      <c r="F50" s="196"/>
      <c r="G50" s="232">
        <v>0</v>
      </c>
      <c r="H50" s="232"/>
      <c r="I50" s="232">
        <v>0</v>
      </c>
    </row>
    <row r="51" spans="1:9" ht="15" x14ac:dyDescent="0.2">
      <c r="B51" s="167"/>
      <c r="C51" s="182"/>
      <c r="D51" s="107" t="s">
        <v>357</v>
      </c>
      <c r="E51" s="196"/>
      <c r="F51" s="196"/>
      <c r="G51" s="232">
        <v>0</v>
      </c>
      <c r="H51" s="232"/>
      <c r="I51" s="232">
        <v>0</v>
      </c>
    </row>
    <row r="52" spans="1:9" ht="15" x14ac:dyDescent="0.2">
      <c r="B52" s="167"/>
      <c r="C52" s="182"/>
      <c r="D52" s="111" t="s">
        <v>623</v>
      </c>
      <c r="E52" s="210"/>
      <c r="F52" s="210"/>
      <c r="G52" s="231">
        <f>SUM(G49:G51)</f>
        <v>0</v>
      </c>
      <c r="H52" s="258"/>
      <c r="I52" s="259">
        <f>SUM(I49:I51)</f>
        <v>0</v>
      </c>
    </row>
    <row r="53" spans="1:9" ht="6" customHeight="1" x14ac:dyDescent="0.2">
      <c r="B53" s="167"/>
      <c r="C53" s="182"/>
      <c r="D53" s="111"/>
      <c r="E53" s="210"/>
      <c r="F53" s="210"/>
      <c r="G53" s="258"/>
      <c r="H53" s="258"/>
      <c r="I53" s="232"/>
    </row>
    <row r="54" spans="1:9" ht="15" x14ac:dyDescent="0.25">
      <c r="B54" s="19"/>
      <c r="D54" s="260" t="s">
        <v>624</v>
      </c>
      <c r="E54" s="128"/>
      <c r="F54" s="128"/>
      <c r="G54" s="128"/>
      <c r="H54" s="128"/>
      <c r="I54" s="128"/>
    </row>
    <row r="55" spans="1:9" ht="15" x14ac:dyDescent="0.25">
      <c r="B55" s="19"/>
      <c r="D55" s="239"/>
      <c r="E55" s="128"/>
      <c r="F55" s="128"/>
      <c r="G55" s="110">
        <f>+'Merge Details_Printing instr'!$A$17</f>
        <v>2025</v>
      </c>
      <c r="H55" s="108"/>
      <c r="I55" s="110">
        <f>+'Merge Details_Printing instr'!$A$18</f>
        <v>2024</v>
      </c>
    </row>
    <row r="56" spans="1:9" ht="15" x14ac:dyDescent="0.25">
      <c r="B56" s="19"/>
      <c r="D56" s="239"/>
      <c r="E56" s="128"/>
      <c r="F56" s="128"/>
      <c r="G56" s="110" t="str">
        <f>+'Merge Details_Printing instr'!$A$21</f>
        <v>$'000</v>
      </c>
      <c r="H56" s="222"/>
      <c r="I56" s="108" t="str">
        <f>+'Merge Details_Printing instr'!$A$21</f>
        <v>$'000</v>
      </c>
    </row>
    <row r="57" spans="1:9" x14ac:dyDescent="0.2">
      <c r="A57" s="825" t="s">
        <v>625</v>
      </c>
      <c r="B57" s="408" t="s">
        <v>621</v>
      </c>
      <c r="D57" s="207" t="s">
        <v>626</v>
      </c>
      <c r="E57" s="128"/>
      <c r="F57" s="128"/>
      <c r="G57" s="128"/>
      <c r="H57" s="128"/>
      <c r="I57" s="128"/>
    </row>
    <row r="58" spans="1:9" ht="15" x14ac:dyDescent="0.25">
      <c r="A58" s="825"/>
      <c r="B58" s="19"/>
      <c r="D58" s="260"/>
      <c r="E58" s="128"/>
      <c r="F58" s="128"/>
      <c r="G58" s="128"/>
      <c r="H58" s="128"/>
      <c r="I58" s="128"/>
    </row>
    <row r="59" spans="1:9" ht="15" x14ac:dyDescent="0.25">
      <c r="A59" s="825"/>
      <c r="B59" s="19"/>
      <c r="D59" s="107" t="s">
        <v>627</v>
      </c>
      <c r="E59" s="128"/>
      <c r="F59" s="128"/>
      <c r="G59" s="232">
        <v>0</v>
      </c>
      <c r="H59" s="232"/>
      <c r="I59" s="232">
        <v>0</v>
      </c>
    </row>
    <row r="60" spans="1:9" ht="15" x14ac:dyDescent="0.25">
      <c r="B60" s="19"/>
      <c r="D60" s="107" t="s">
        <v>628</v>
      </c>
      <c r="E60" s="128"/>
      <c r="F60" s="128"/>
      <c r="G60" s="232">
        <v>0</v>
      </c>
      <c r="H60" s="232"/>
      <c r="I60" s="232">
        <v>0</v>
      </c>
    </row>
    <row r="61" spans="1:9" ht="15" x14ac:dyDescent="0.25">
      <c r="B61" s="19"/>
      <c r="D61" s="111" t="s">
        <v>629</v>
      </c>
      <c r="E61" s="128"/>
      <c r="F61" s="128"/>
      <c r="G61" s="231">
        <f>SUM(G58:G60)</f>
        <v>0</v>
      </c>
      <c r="H61" s="258"/>
      <c r="I61" s="259">
        <f>SUM(I58:I60)</f>
        <v>0</v>
      </c>
    </row>
    <row r="62" spans="1:9" ht="15" x14ac:dyDescent="0.25">
      <c r="B62" s="19"/>
      <c r="D62" s="111"/>
      <c r="E62" s="128"/>
      <c r="F62" s="128"/>
      <c r="G62" s="258"/>
      <c r="H62" s="258"/>
      <c r="I62" s="232"/>
    </row>
    <row r="63" spans="1:9" x14ac:dyDescent="0.2">
      <c r="A63" s="825" t="s">
        <v>630</v>
      </c>
      <c r="B63" s="408" t="s">
        <v>621</v>
      </c>
      <c r="D63" s="207" t="s">
        <v>631</v>
      </c>
      <c r="E63" s="128"/>
      <c r="F63" s="128"/>
      <c r="G63" s="128"/>
      <c r="H63" s="128"/>
      <c r="I63" s="128"/>
    </row>
    <row r="64" spans="1:9" ht="15" x14ac:dyDescent="0.25">
      <c r="A64" s="825"/>
      <c r="B64" s="19"/>
      <c r="D64" s="260"/>
      <c r="E64" s="128"/>
      <c r="F64" s="128"/>
      <c r="G64" s="128"/>
      <c r="H64" s="128"/>
      <c r="I64" s="128"/>
    </row>
    <row r="65" spans="1:9" ht="15" x14ac:dyDescent="0.25">
      <c r="A65" s="825"/>
      <c r="B65" s="19"/>
      <c r="D65" s="107" t="s">
        <v>340</v>
      </c>
      <c r="E65" s="128"/>
      <c r="F65" s="128"/>
      <c r="G65" s="232">
        <v>0</v>
      </c>
      <c r="H65" s="232"/>
      <c r="I65" s="232">
        <v>0</v>
      </c>
    </row>
    <row r="66" spans="1:9" ht="15" x14ac:dyDescent="0.25">
      <c r="B66" s="19"/>
      <c r="D66" s="107" t="s">
        <v>632</v>
      </c>
      <c r="E66" s="128"/>
      <c r="F66" s="128"/>
      <c r="G66" s="232">
        <v>0</v>
      </c>
      <c r="H66" s="232"/>
      <c r="I66" s="232">
        <v>0</v>
      </c>
    </row>
    <row r="67" spans="1:9" x14ac:dyDescent="0.2">
      <c r="D67" s="107" t="s">
        <v>628</v>
      </c>
      <c r="E67" s="128"/>
      <c r="F67" s="128"/>
      <c r="G67" s="232">
        <v>0</v>
      </c>
      <c r="H67" s="232"/>
      <c r="I67" s="232">
        <v>0</v>
      </c>
    </row>
    <row r="68" spans="1:9" x14ac:dyDescent="0.2">
      <c r="D68" s="111" t="s">
        <v>633</v>
      </c>
      <c r="E68" s="128"/>
      <c r="F68" s="128"/>
      <c r="G68" s="231">
        <f>SUM(G64:G67)</f>
        <v>0</v>
      </c>
      <c r="H68" s="258"/>
      <c r="I68" s="259">
        <f>SUM(I64:I67)</f>
        <v>0</v>
      </c>
    </row>
    <row r="69" spans="1:9" x14ac:dyDescent="0.2">
      <c r="D69" s="260"/>
      <c r="E69" s="128"/>
      <c r="F69" s="128"/>
      <c r="G69" s="128"/>
      <c r="H69" s="128"/>
      <c r="I69" s="128"/>
    </row>
    <row r="70" spans="1:9" x14ac:dyDescent="0.2">
      <c r="A70" s="825" t="s">
        <v>634</v>
      </c>
      <c r="B70" s="408" t="s">
        <v>635</v>
      </c>
      <c r="C70" s="170"/>
      <c r="D70" s="187" t="s">
        <v>636</v>
      </c>
      <c r="E70" s="107"/>
      <c r="F70" s="107"/>
    </row>
    <row r="71" spans="1:9" x14ac:dyDescent="0.2">
      <c r="A71" s="825"/>
      <c r="B71" s="241"/>
      <c r="C71" s="170"/>
      <c r="D71" s="122"/>
      <c r="E71" s="107"/>
      <c r="F71" s="107"/>
    </row>
    <row r="72" spans="1:9" x14ac:dyDescent="0.2">
      <c r="A72" s="825"/>
      <c r="B72" s="133"/>
      <c r="C72" s="170"/>
      <c r="D72" s="196" t="s">
        <v>637</v>
      </c>
      <c r="E72" s="107"/>
      <c r="F72" s="107"/>
      <c r="G72" s="232">
        <v>0</v>
      </c>
      <c r="H72" s="232"/>
      <c r="I72" s="232">
        <v>0</v>
      </c>
    </row>
    <row r="73" spans="1:9" x14ac:dyDescent="0.2">
      <c r="B73" s="133"/>
      <c r="C73" s="170"/>
      <c r="D73" s="196" t="s">
        <v>638</v>
      </c>
      <c r="E73" s="111"/>
      <c r="F73" s="111"/>
      <c r="G73" s="232">
        <v>0</v>
      </c>
      <c r="H73" s="232"/>
      <c r="I73" s="232">
        <v>0</v>
      </c>
    </row>
    <row r="74" spans="1:9" x14ac:dyDescent="0.2">
      <c r="B74" s="133"/>
      <c r="C74" s="170"/>
      <c r="D74" s="196" t="s">
        <v>639</v>
      </c>
      <c r="E74" s="111"/>
      <c r="F74" s="111"/>
      <c r="G74" s="232">
        <v>0</v>
      </c>
      <c r="H74" s="232"/>
      <c r="I74" s="232">
        <v>0</v>
      </c>
    </row>
    <row r="75" spans="1:9" x14ac:dyDescent="0.2">
      <c r="B75" s="133"/>
      <c r="C75" s="170"/>
      <c r="D75" s="210" t="s">
        <v>640</v>
      </c>
      <c r="E75" s="107"/>
      <c r="F75" s="107"/>
      <c r="G75" s="235">
        <f>SUM(G72:G74)</f>
        <v>0</v>
      </c>
      <c r="H75" s="237"/>
      <c r="I75" s="235">
        <f>SUM(I72:I74)</f>
        <v>0</v>
      </c>
    </row>
    <row r="76" spans="1:9" x14ac:dyDescent="0.2">
      <c r="B76" s="133"/>
      <c r="C76" s="104"/>
      <c r="D76" s="104"/>
      <c r="E76" s="104"/>
      <c r="F76" s="104"/>
      <c r="G76" s="107"/>
      <c r="H76" s="107"/>
      <c r="I76" s="107"/>
    </row>
    <row r="77" spans="1:9" ht="15" x14ac:dyDescent="0.25">
      <c r="B77" s="166"/>
      <c r="C77" s="170"/>
      <c r="D77" s="111" t="s">
        <v>641</v>
      </c>
      <c r="E77" s="111"/>
      <c r="F77" s="111"/>
      <c r="G77" s="261"/>
      <c r="H77" s="115"/>
      <c r="I77" s="261"/>
    </row>
    <row r="78" spans="1:9" ht="15" x14ac:dyDescent="0.25">
      <c r="B78" s="166"/>
      <c r="C78" s="170"/>
      <c r="D78" s="107" t="s">
        <v>642</v>
      </c>
      <c r="E78" s="107"/>
      <c r="F78" s="107"/>
      <c r="G78" s="262">
        <v>0</v>
      </c>
      <c r="H78" s="114"/>
      <c r="I78" s="262">
        <v>0</v>
      </c>
    </row>
    <row r="79" spans="1:9" ht="15" x14ac:dyDescent="0.25">
      <c r="B79" s="166"/>
      <c r="C79" s="170"/>
      <c r="D79" s="107" t="s">
        <v>643</v>
      </c>
      <c r="E79" s="107"/>
      <c r="F79" s="107"/>
      <c r="G79" s="262">
        <v>0</v>
      </c>
      <c r="H79" s="114"/>
      <c r="I79" s="262">
        <v>0</v>
      </c>
    </row>
    <row r="80" spans="1:9" ht="15" x14ac:dyDescent="0.25">
      <c r="B80" s="166"/>
      <c r="C80" s="170"/>
      <c r="D80" s="97" t="s">
        <v>644</v>
      </c>
      <c r="E80" s="97"/>
      <c r="F80" s="97"/>
      <c r="G80" s="262">
        <v>0</v>
      </c>
      <c r="H80" s="263"/>
      <c r="I80" s="262">
        <v>0</v>
      </c>
    </row>
    <row r="81" spans="1:9" ht="15" x14ac:dyDescent="0.25">
      <c r="B81" s="166"/>
      <c r="C81" s="170"/>
      <c r="D81" s="97" t="s">
        <v>645</v>
      </c>
      <c r="E81" s="97"/>
      <c r="F81" s="97"/>
      <c r="G81" s="262">
        <v>0</v>
      </c>
      <c r="H81" s="263"/>
      <c r="I81" s="262">
        <v>0</v>
      </c>
    </row>
    <row r="82" spans="1:9" ht="15" x14ac:dyDescent="0.25">
      <c r="B82" s="166"/>
      <c r="C82" s="170"/>
      <c r="D82" s="107" t="s">
        <v>646</v>
      </c>
      <c r="E82" s="107"/>
      <c r="F82" s="107"/>
      <c r="G82" s="264">
        <f>SUM(G78:G81)</f>
        <v>0</v>
      </c>
      <c r="H82" s="114"/>
      <c r="I82" s="264">
        <f>SUM(I78:I81)</f>
        <v>0</v>
      </c>
    </row>
    <row r="83" spans="1:9" ht="15" x14ac:dyDescent="0.25">
      <c r="B83" s="166"/>
      <c r="C83" s="170"/>
      <c r="D83" s="107"/>
      <c r="E83" s="107"/>
      <c r="F83" s="107"/>
      <c r="G83" s="265"/>
      <c r="H83" s="114"/>
      <c r="I83" s="265"/>
    </row>
    <row r="84" spans="1:9" ht="36" customHeight="1" x14ac:dyDescent="0.2">
      <c r="B84" s="133"/>
      <c r="C84" s="104"/>
      <c r="D84" s="817" t="s">
        <v>647</v>
      </c>
      <c r="E84" s="817"/>
      <c r="F84" s="817"/>
      <c r="G84" s="817"/>
      <c r="H84" s="817"/>
      <c r="I84" s="817"/>
    </row>
    <row r="85" spans="1:9" ht="15" x14ac:dyDescent="0.25">
      <c r="B85" s="166"/>
      <c r="C85" s="170"/>
      <c r="D85" s="122"/>
      <c r="E85" s="107"/>
      <c r="F85" s="107"/>
      <c r="G85" s="266"/>
      <c r="H85" s="266"/>
      <c r="I85" s="114"/>
    </row>
    <row r="86" spans="1:9" x14ac:dyDescent="0.2">
      <c r="A86" s="825" t="s">
        <v>648</v>
      </c>
      <c r="B86" s="408" t="s">
        <v>649</v>
      </c>
      <c r="C86" s="170"/>
      <c r="D86" s="207" t="s">
        <v>650</v>
      </c>
      <c r="E86" s="210"/>
      <c r="F86" s="210"/>
      <c r="G86" s="267"/>
      <c r="H86" s="268"/>
      <c r="I86" s="267"/>
    </row>
    <row r="87" spans="1:9" x14ac:dyDescent="0.2">
      <c r="A87" s="825"/>
      <c r="B87" s="133"/>
      <c r="C87" s="170"/>
      <c r="D87" s="196"/>
      <c r="E87" s="196"/>
      <c r="F87" s="196"/>
      <c r="G87" s="267"/>
      <c r="H87" s="268"/>
      <c r="I87" s="267"/>
    </row>
    <row r="88" spans="1:9" x14ac:dyDescent="0.2">
      <c r="A88" s="825"/>
      <c r="B88" s="133"/>
      <c r="C88" s="170"/>
      <c r="D88" s="196" t="s">
        <v>651</v>
      </c>
      <c r="E88" s="196"/>
      <c r="F88" s="196"/>
      <c r="G88" s="269">
        <v>0</v>
      </c>
      <c r="H88" s="270"/>
      <c r="I88" s="269">
        <v>0</v>
      </c>
    </row>
    <row r="89" spans="1:9" x14ac:dyDescent="0.2">
      <c r="B89" s="408" t="s">
        <v>182</v>
      </c>
      <c r="C89" s="170"/>
      <c r="D89" s="196" t="s">
        <v>652</v>
      </c>
      <c r="E89" s="196"/>
      <c r="F89" s="196"/>
      <c r="G89" s="270">
        <v>0</v>
      </c>
      <c r="H89" s="270"/>
      <c r="I89" s="270">
        <v>0</v>
      </c>
    </row>
    <row r="90" spans="1:9" x14ac:dyDescent="0.2">
      <c r="B90" s="133"/>
      <c r="C90" s="182"/>
      <c r="D90" s="210" t="s">
        <v>653</v>
      </c>
      <c r="E90" s="196"/>
      <c r="F90" s="196"/>
      <c r="G90" s="271">
        <f>G88-G89</f>
        <v>0</v>
      </c>
      <c r="H90" s="266"/>
      <c r="I90" s="271">
        <f>I88-I89</f>
        <v>0</v>
      </c>
    </row>
    <row r="91" spans="1:9" x14ac:dyDescent="0.2">
      <c r="B91" s="133"/>
      <c r="C91" s="104"/>
      <c r="D91" s="104"/>
      <c r="E91" s="104"/>
      <c r="F91" s="104"/>
      <c r="G91" s="107"/>
      <c r="H91" s="107"/>
      <c r="I91" s="107"/>
    </row>
    <row r="92" spans="1:9" ht="30" customHeight="1" x14ac:dyDescent="0.25">
      <c r="B92" s="161"/>
      <c r="C92" s="159"/>
      <c r="D92" s="817" t="s">
        <v>654</v>
      </c>
      <c r="E92" s="817"/>
      <c r="F92" s="817"/>
      <c r="G92" s="817"/>
      <c r="H92" s="817"/>
      <c r="I92" s="817"/>
    </row>
    <row r="93" spans="1:9" ht="15" x14ac:dyDescent="0.25">
      <c r="B93" s="161"/>
      <c r="C93" s="159"/>
      <c r="D93" s="143"/>
      <c r="E93" s="143"/>
      <c r="F93" s="143"/>
      <c r="G93" s="143"/>
      <c r="H93" s="143"/>
      <c r="I93" s="143"/>
    </row>
    <row r="94" spans="1:9" x14ac:dyDescent="0.2">
      <c r="A94" s="825" t="s">
        <v>655</v>
      </c>
      <c r="B94" s="408" t="s">
        <v>656</v>
      </c>
      <c r="C94" s="159"/>
      <c r="D94" s="207" t="s">
        <v>657</v>
      </c>
      <c r="E94" s="143"/>
      <c r="F94" s="143"/>
      <c r="G94" s="143"/>
      <c r="H94" s="143"/>
      <c r="I94" s="143"/>
    </row>
    <row r="95" spans="1:9" ht="15" x14ac:dyDescent="0.25">
      <c r="A95" s="825"/>
      <c r="B95" s="161"/>
      <c r="C95" s="159"/>
      <c r="D95" s="210"/>
      <c r="E95" s="143"/>
      <c r="F95" s="143"/>
      <c r="G95" s="143"/>
      <c r="H95" s="143"/>
      <c r="I95" s="143"/>
    </row>
    <row r="96" spans="1:9" ht="15" x14ac:dyDescent="0.25">
      <c r="A96" s="825"/>
      <c r="B96" s="161"/>
      <c r="C96" s="159"/>
      <c r="D96" s="196" t="s">
        <v>658</v>
      </c>
      <c r="E96" s="143"/>
      <c r="F96" s="143"/>
      <c r="G96" s="270">
        <v>0</v>
      </c>
      <c r="H96" s="270"/>
      <c r="I96" s="270">
        <v>0</v>
      </c>
    </row>
    <row r="97" spans="1:9" ht="15" x14ac:dyDescent="0.25">
      <c r="B97" s="161"/>
      <c r="C97" s="159"/>
      <c r="D97" s="210" t="s">
        <v>659</v>
      </c>
      <c r="E97" s="143"/>
      <c r="F97" s="143"/>
      <c r="G97" s="271">
        <f>SUM(G96)</f>
        <v>0</v>
      </c>
      <c r="H97" s="266"/>
      <c r="I97" s="271">
        <f>SUM(I96)</f>
        <v>0</v>
      </c>
    </row>
    <row r="98" spans="1:9" x14ac:dyDescent="0.2">
      <c r="B98" s="133"/>
      <c r="C98" s="104"/>
      <c r="D98" s="104"/>
      <c r="E98" s="104"/>
      <c r="F98" s="104"/>
      <c r="G98" s="107"/>
      <c r="H98" s="107"/>
      <c r="I98" s="107"/>
    </row>
    <row r="99" spans="1:9" x14ac:dyDescent="0.2">
      <c r="B99" s="408" t="s">
        <v>660</v>
      </c>
      <c r="C99" s="170"/>
      <c r="D99" s="207" t="s">
        <v>661</v>
      </c>
      <c r="E99" s="210"/>
      <c r="F99" s="210"/>
      <c r="G99" s="268"/>
      <c r="H99" s="268"/>
      <c r="I99" s="268"/>
    </row>
    <row r="100" spans="1:9" ht="15" x14ac:dyDescent="0.2">
      <c r="B100" s="167"/>
      <c r="C100" s="170"/>
      <c r="D100" s="210"/>
      <c r="E100" s="210"/>
      <c r="F100" s="210"/>
      <c r="G100" s="268"/>
      <c r="H100" s="268"/>
      <c r="I100" s="268"/>
    </row>
    <row r="101" spans="1:9" ht="24" x14ac:dyDescent="0.2">
      <c r="A101" s="611" t="s">
        <v>662</v>
      </c>
      <c r="B101" s="516" t="s">
        <v>663</v>
      </c>
      <c r="C101" s="170"/>
      <c r="D101" s="272" t="s">
        <v>664</v>
      </c>
      <c r="E101" s="273"/>
      <c r="F101" s="273"/>
      <c r="G101" s="274">
        <v>0</v>
      </c>
      <c r="H101" s="274"/>
      <c r="I101" s="274">
        <v>0</v>
      </c>
    </row>
    <row r="102" spans="1:9" x14ac:dyDescent="0.2">
      <c r="B102" s="408" t="s">
        <v>665</v>
      </c>
      <c r="C102" s="170"/>
      <c r="D102" s="196" t="s">
        <v>666</v>
      </c>
      <c r="E102" s="210"/>
      <c r="F102" s="210"/>
      <c r="G102" s="270">
        <v>0</v>
      </c>
      <c r="H102" s="270"/>
      <c r="I102" s="270">
        <v>0</v>
      </c>
    </row>
    <row r="103" spans="1:9" x14ac:dyDescent="0.2">
      <c r="B103" s="408" t="s">
        <v>667</v>
      </c>
      <c r="C103" s="170"/>
      <c r="D103" s="196" t="s">
        <v>668</v>
      </c>
      <c r="E103" s="210"/>
      <c r="F103" s="210"/>
      <c r="G103" s="270">
        <v>0</v>
      </c>
      <c r="H103" s="270"/>
      <c r="I103" s="270">
        <v>0</v>
      </c>
    </row>
    <row r="104" spans="1:9" x14ac:dyDescent="0.2">
      <c r="B104" s="408" t="s">
        <v>573</v>
      </c>
      <c r="C104" s="182"/>
      <c r="D104" s="196" t="s">
        <v>669</v>
      </c>
      <c r="E104" s="210"/>
      <c r="F104" s="210"/>
      <c r="G104" s="270">
        <v>0</v>
      </c>
      <c r="H104" s="270"/>
      <c r="I104" s="270">
        <v>0</v>
      </c>
    </row>
    <row r="105" spans="1:9" ht="15" x14ac:dyDescent="0.2">
      <c r="B105" s="167"/>
      <c r="C105" s="182"/>
      <c r="D105" s="196" t="s">
        <v>670</v>
      </c>
      <c r="E105" s="210"/>
      <c r="F105" s="210"/>
      <c r="G105" s="270">
        <v>0</v>
      </c>
      <c r="H105" s="270"/>
      <c r="I105" s="270">
        <v>0</v>
      </c>
    </row>
    <row r="106" spans="1:9" ht="15" x14ac:dyDescent="0.2">
      <c r="B106" s="167"/>
      <c r="C106" s="182"/>
      <c r="D106" s="210" t="s">
        <v>671</v>
      </c>
      <c r="E106" s="196"/>
      <c r="F106" s="196"/>
      <c r="G106" s="275">
        <f>SUM(G101:G105)</f>
        <v>0</v>
      </c>
      <c r="H106" s="276"/>
      <c r="I106" s="275">
        <f>SUM(I101:I105)</f>
        <v>0</v>
      </c>
    </row>
    <row r="107" spans="1:9" ht="15" x14ac:dyDescent="0.25">
      <c r="B107" s="19"/>
      <c r="D107" s="107"/>
      <c r="E107" s="107"/>
      <c r="F107" s="107"/>
      <c r="G107" s="107"/>
      <c r="H107" s="107"/>
      <c r="I107" s="107"/>
    </row>
    <row r="108" spans="1:9" ht="15" x14ac:dyDescent="0.25">
      <c r="B108" s="19"/>
      <c r="D108" s="107"/>
      <c r="E108" s="107"/>
      <c r="F108" s="107"/>
      <c r="G108" s="107"/>
      <c r="H108" s="107"/>
      <c r="I108" s="107"/>
    </row>
    <row r="109" spans="1:9" ht="15" x14ac:dyDescent="0.25">
      <c r="B109" s="19"/>
    </row>
    <row r="110" spans="1:9" ht="15" x14ac:dyDescent="0.25">
      <c r="B110" s="19"/>
    </row>
    <row r="111" spans="1:9" ht="15" x14ac:dyDescent="0.25">
      <c r="B111" s="19"/>
    </row>
    <row r="112" spans="1:9" ht="15" x14ac:dyDescent="0.25">
      <c r="B112" s="19"/>
    </row>
    <row r="113" spans="2:2" ht="15" x14ac:dyDescent="0.25">
      <c r="B113" s="19"/>
    </row>
    <row r="114" spans="2:2" ht="15" x14ac:dyDescent="0.25">
      <c r="B114" s="19"/>
    </row>
    <row r="115" spans="2:2" ht="15" x14ac:dyDescent="0.25">
      <c r="B115" s="19"/>
    </row>
    <row r="116" spans="2:2" ht="15" x14ac:dyDescent="0.25">
      <c r="B116" s="19"/>
    </row>
    <row r="117" spans="2:2" ht="15" x14ac:dyDescent="0.25">
      <c r="B117" s="19"/>
    </row>
    <row r="118" spans="2:2" ht="15" x14ac:dyDescent="0.25">
      <c r="B118" s="19"/>
    </row>
    <row r="119" spans="2:2" ht="15" x14ac:dyDescent="0.25">
      <c r="B119" s="19"/>
    </row>
    <row r="120" spans="2:2" ht="15" x14ac:dyDescent="0.25">
      <c r="B120" s="19"/>
    </row>
    <row r="121" spans="2:2" ht="15" x14ac:dyDescent="0.25">
      <c r="B121" s="19"/>
    </row>
    <row r="122" spans="2:2" ht="15" x14ac:dyDescent="0.25">
      <c r="B122" s="19"/>
    </row>
    <row r="123" spans="2:2" ht="15" x14ac:dyDescent="0.25">
      <c r="B123" s="19"/>
    </row>
    <row r="124" spans="2:2" ht="15" x14ac:dyDescent="0.25">
      <c r="B124" s="19"/>
    </row>
    <row r="125" spans="2:2" ht="15" x14ac:dyDescent="0.25">
      <c r="B125" s="19"/>
    </row>
    <row r="126" spans="2:2" ht="15" x14ac:dyDescent="0.25">
      <c r="B126" s="19"/>
    </row>
    <row r="127" spans="2:2" ht="15" x14ac:dyDescent="0.25">
      <c r="B127" s="19"/>
    </row>
    <row r="128" spans="2:2" ht="15" x14ac:dyDescent="0.25">
      <c r="B128" s="19"/>
    </row>
    <row r="129" spans="2:8" ht="15" x14ac:dyDescent="0.25">
      <c r="B129" s="19"/>
    </row>
    <row r="130" spans="2:8" ht="15" x14ac:dyDescent="0.25">
      <c r="B130" s="19"/>
    </row>
    <row r="131" spans="2:8" ht="15" x14ac:dyDescent="0.25">
      <c r="B131" s="19"/>
    </row>
    <row r="132" spans="2:8" ht="15" x14ac:dyDescent="0.25">
      <c r="B132" s="19"/>
    </row>
    <row r="133" spans="2:8" ht="15" x14ac:dyDescent="0.25">
      <c r="B133" s="19"/>
    </row>
    <row r="134" spans="2:8" x14ac:dyDescent="0.2">
      <c r="B134" s="37"/>
      <c r="C134" s="37"/>
      <c r="D134" s="37"/>
      <c r="E134" s="37"/>
      <c r="F134" s="37"/>
      <c r="G134" s="37"/>
      <c r="H134" s="37"/>
    </row>
    <row r="135" spans="2:8" x14ac:dyDescent="0.2">
      <c r="D135" s="159"/>
      <c r="E135" s="159"/>
      <c r="F135" s="159"/>
      <c r="G135" s="159"/>
      <c r="H135" s="159"/>
    </row>
    <row r="136" spans="2:8" x14ac:dyDescent="0.2">
      <c r="D136" s="159"/>
      <c r="E136" s="159"/>
      <c r="F136" s="159"/>
      <c r="G136" s="159"/>
      <c r="H136" s="159"/>
    </row>
    <row r="137" spans="2:8" x14ac:dyDescent="0.2">
      <c r="D137" s="159"/>
      <c r="E137" s="159"/>
      <c r="F137" s="159"/>
      <c r="G137" s="159"/>
      <c r="H137" s="159"/>
    </row>
    <row r="138" spans="2:8" x14ac:dyDescent="0.2">
      <c r="B138" s="242"/>
      <c r="C138" s="242"/>
      <c r="D138" s="243"/>
      <c r="E138" s="243"/>
      <c r="F138" s="243"/>
      <c r="G138" s="243"/>
      <c r="H138" s="159"/>
    </row>
    <row r="139" spans="2:8" x14ac:dyDescent="0.2">
      <c r="B139" s="242"/>
      <c r="C139" s="242"/>
      <c r="D139" s="243"/>
      <c r="E139" s="243"/>
      <c r="F139" s="243"/>
      <c r="G139" s="243"/>
      <c r="H139" s="159"/>
    </row>
    <row r="140" spans="2:8" x14ac:dyDescent="0.2">
      <c r="B140" s="242"/>
      <c r="C140" s="242"/>
      <c r="D140" s="243"/>
      <c r="E140" s="243"/>
      <c r="F140" s="243"/>
      <c r="G140" s="243"/>
      <c r="H140" s="159"/>
    </row>
    <row r="141" spans="2:8" ht="6" customHeight="1" x14ac:dyDescent="0.2">
      <c r="B141" s="242"/>
      <c r="C141" s="242"/>
      <c r="D141" s="243"/>
      <c r="E141" s="243"/>
      <c r="F141" s="243"/>
      <c r="G141" s="243"/>
      <c r="H141" s="159"/>
    </row>
    <row r="142" spans="2:8" x14ac:dyDescent="0.2">
      <c r="B142" s="242"/>
      <c r="C142" s="242"/>
      <c r="D142" s="243"/>
      <c r="E142" s="243"/>
      <c r="F142" s="243"/>
      <c r="G142" s="243"/>
      <c r="H142" s="159"/>
    </row>
    <row r="143" spans="2:8" x14ac:dyDescent="0.2">
      <c r="B143" s="242"/>
      <c r="C143" s="242"/>
      <c r="D143" s="243"/>
      <c r="E143" s="243"/>
      <c r="F143" s="243"/>
      <c r="G143" s="243"/>
      <c r="H143" s="159"/>
    </row>
    <row r="144" spans="2:8" x14ac:dyDescent="0.2">
      <c r="B144" s="242"/>
      <c r="C144" s="242"/>
      <c r="D144" s="243"/>
      <c r="E144" s="243"/>
      <c r="F144" s="243"/>
      <c r="G144" s="243"/>
      <c r="H144" s="159"/>
    </row>
    <row r="145" spans="2:8" x14ac:dyDescent="0.2">
      <c r="B145" s="242"/>
      <c r="C145" s="242"/>
      <c r="D145" s="243"/>
      <c r="E145" s="243"/>
      <c r="F145" s="243"/>
      <c r="G145" s="243"/>
      <c r="H145" s="159"/>
    </row>
    <row r="146" spans="2:8" ht="6" customHeight="1" x14ac:dyDescent="0.2">
      <c r="B146" s="242"/>
      <c r="C146" s="242"/>
      <c r="D146" s="243"/>
      <c r="E146" s="243"/>
      <c r="F146" s="243"/>
      <c r="G146" s="243"/>
      <c r="H146" s="159"/>
    </row>
    <row r="147" spans="2:8" x14ac:dyDescent="0.2">
      <c r="B147" s="242"/>
      <c r="C147" s="242"/>
      <c r="D147" s="243"/>
      <c r="E147" s="243"/>
      <c r="F147" s="243"/>
      <c r="G147" s="243"/>
      <c r="H147" s="159"/>
    </row>
    <row r="148" spans="2:8" x14ac:dyDescent="0.2">
      <c r="B148" s="242"/>
      <c r="C148" s="242"/>
      <c r="D148" s="243"/>
      <c r="E148" s="243"/>
      <c r="F148" s="243"/>
      <c r="G148" s="243"/>
      <c r="H148" s="159"/>
    </row>
    <row r="149" spans="2:8" x14ac:dyDescent="0.2">
      <c r="B149" s="242"/>
      <c r="C149" s="242"/>
      <c r="D149" s="243"/>
      <c r="E149" s="243"/>
      <c r="F149" s="243"/>
      <c r="G149" s="243"/>
      <c r="H149" s="159"/>
    </row>
    <row r="150" spans="2:8" x14ac:dyDescent="0.2">
      <c r="B150" s="242"/>
      <c r="C150" s="242"/>
      <c r="D150" s="243"/>
      <c r="E150" s="243"/>
      <c r="F150" s="243"/>
      <c r="G150" s="243"/>
      <c r="H150" s="159"/>
    </row>
    <row r="151" spans="2:8" x14ac:dyDescent="0.2">
      <c r="D151" s="159"/>
      <c r="E151" s="159"/>
      <c r="F151" s="159"/>
      <c r="G151" s="159"/>
      <c r="H151" s="159"/>
    </row>
    <row r="152" spans="2:8" x14ac:dyDescent="0.2">
      <c r="D152" s="159"/>
      <c r="E152" s="159"/>
      <c r="F152" s="159"/>
      <c r="G152" s="159"/>
      <c r="H152" s="159"/>
    </row>
    <row r="153" spans="2:8" x14ac:dyDescent="0.2">
      <c r="D153" s="159"/>
      <c r="E153" s="159"/>
      <c r="F153" s="159"/>
      <c r="G153" s="159"/>
      <c r="H153" s="159"/>
    </row>
    <row r="166" spans="4:7" ht="68.25" customHeight="1" x14ac:dyDescent="0.2"/>
    <row r="167" spans="4:7" ht="34.5" customHeight="1" x14ac:dyDescent="0.2">
      <c r="D167" s="762"/>
      <c r="E167" s="762"/>
      <c r="F167" s="762"/>
      <c r="G167" s="762"/>
    </row>
    <row r="172" spans="4:7" ht="33.75" customHeight="1" x14ac:dyDescent="0.2"/>
  </sheetData>
  <mergeCells count="14">
    <mergeCell ref="A57:A59"/>
    <mergeCell ref="A63:A65"/>
    <mergeCell ref="A70:A72"/>
    <mergeCell ref="A86:A88"/>
    <mergeCell ref="A94:A96"/>
    <mergeCell ref="D1:I1"/>
    <mergeCell ref="D2:I2"/>
    <mergeCell ref="D167:G167"/>
    <mergeCell ref="D45:I45"/>
    <mergeCell ref="D84:I84"/>
    <mergeCell ref="D92:I92"/>
    <mergeCell ref="D3:I3"/>
    <mergeCell ref="D4:I4"/>
    <mergeCell ref="D31:I31"/>
  </mergeCells>
  <hyperlinks>
    <hyperlink ref="B7" location="GUIDANCE!A127" display="G 41" xr:uid="{09FB0005-1EA4-414F-BABB-689A2C0F643C}"/>
    <hyperlink ref="B17" location="GUIDANCE!A129" display="G 42" xr:uid="{F73DEAB5-5C3A-4C4A-8ECB-E1B723D372A0}"/>
    <hyperlink ref="B19" location="GUIDANCE!A131" display="G 43" xr:uid="{1449801E-0449-4A9A-9B13-CFCFC81F9332}"/>
    <hyperlink ref="B33" location="GUIDANCE!A132" display="G 44" xr:uid="{F9D357C3-7000-4D54-98FF-75B904DF1D69}"/>
    <hyperlink ref="B47" location="GUIDANCE!A135" display="G 45" xr:uid="{90E4E3B0-FF2A-49DB-918B-CFAF0CDEC4BB}"/>
    <hyperlink ref="B57" location="GUIDANCE!A136" display="G 45" xr:uid="{93F1F896-CC55-4F5D-A1A0-CBEA7F60B241}"/>
    <hyperlink ref="B63" location="GUIDANCE!A137" display="G 45" xr:uid="{00F73BC2-0BA2-4DAD-B775-4345BFA9E705}"/>
    <hyperlink ref="B70" location="GUIDANCE!A138" display="G 46" xr:uid="{6342A748-736D-42CC-99B9-D257A036D427}"/>
    <hyperlink ref="B86" location="GUIDANCE!A140" display="G 47" xr:uid="{B487D8B4-B56D-4EDA-9A6A-EF64926A13B0}"/>
    <hyperlink ref="B89" location="GUIDANCE!A141" display="G 48" xr:uid="{C7705F8C-81D1-43AC-8C9B-6F75306706AD}"/>
    <hyperlink ref="B94" location="GUIDANCE!A142" display="G 49" xr:uid="{E1BA038C-CBC4-4920-A3A0-B5EFE4B9E1D0}"/>
    <hyperlink ref="B99" location="GUIDANCE!A143" display="G 50" xr:uid="{70E9265F-523E-4150-923F-9F042759B231}"/>
    <hyperlink ref="B101" location="GUIDANCE!A144" display="G 51" xr:uid="{69F06E51-E0B9-4268-83AA-2539E9920286}"/>
    <hyperlink ref="B102" location="GUIDANCE!A145" display="G 52" xr:uid="{7E96B0E7-5052-4564-8E3E-FC110DD16E67}"/>
    <hyperlink ref="B103" location="GUIDANCE!A146" display="G 53" xr:uid="{F1983A8E-2795-4E6E-B788-6CC4F8C506E7}"/>
    <hyperlink ref="B104" location="GUIDANCE!A147" display="G 40" xr:uid="{0CF18D3F-0500-4E8E-BAD8-1DBE366620D8}"/>
  </hyperlinks>
  <pageMargins left="0.11811023622047245" right="0.11811023622047245" top="0.35433070866141736" bottom="0.35433070866141736" header="0.31496062992125984" footer="0.31496062992125984"/>
  <pageSetup paperSize="9" scale="90" orientation="portrait" r:id="rId1"/>
  <headerFooter>
    <oddFooter>&amp;C&amp;"Calibri"&amp;11&amp;K000000Page &amp;P</oddFooter>
  </headerFooter>
  <rowBreaks count="2" manualBreakCount="2">
    <brk id="54" min="2" max="8" man="1"/>
    <brk id="107" min="2" max="8"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3">
    <tabColor rgb="FF00B0F0"/>
  </sheetPr>
  <dimension ref="A1:L621"/>
  <sheetViews>
    <sheetView view="pageBreakPreview" zoomScaleNormal="100" zoomScaleSheetLayoutView="100" workbookViewId="0">
      <selection activeCell="M14" sqref="M14"/>
    </sheetView>
  </sheetViews>
  <sheetFormatPr defaultColWidth="9" defaultRowHeight="14.25" x14ac:dyDescent="0.2"/>
  <cols>
    <col min="1" max="1" width="23.125" style="609" customWidth="1"/>
    <col min="2" max="2" width="4.5" style="24" customWidth="1"/>
    <col min="3" max="3" width="1.5" style="24" customWidth="1"/>
    <col min="4" max="4" width="63.375" style="24" customWidth="1"/>
    <col min="5" max="5" width="3" style="24" customWidth="1"/>
    <col min="6" max="6" width="2" style="24" customWidth="1"/>
    <col min="7" max="7" width="10.625" style="24" customWidth="1"/>
    <col min="8" max="8" width="1.25" style="24" customWidth="1"/>
    <col min="9" max="9" width="10.625" style="24" customWidth="1"/>
    <col min="10" max="10" width="10.5" style="24" bestFit="1" customWidth="1"/>
    <col min="11" max="11" width="3.75" style="24" customWidth="1"/>
    <col min="12" max="12" width="36.5" style="24" customWidth="1"/>
    <col min="13" max="13" width="7.5" style="24" customWidth="1"/>
    <col min="14" max="14" width="9" style="24"/>
    <col min="15" max="15" width="3.125" style="24" customWidth="1"/>
    <col min="16" max="16384" width="9" style="24"/>
  </cols>
  <sheetData>
    <row r="1" spans="1:10" ht="18" customHeight="1" x14ac:dyDescent="0.2">
      <c r="D1" s="786" t="str">
        <f>+'Merge Details_Printing instr'!A11</f>
        <v>Model Council</v>
      </c>
      <c r="E1" s="786"/>
      <c r="F1" s="786"/>
      <c r="G1" s="786"/>
      <c r="H1" s="786"/>
      <c r="I1" s="786"/>
    </row>
    <row r="2" spans="1:10" s="37" customFormat="1" ht="18" customHeight="1" x14ac:dyDescent="0.2">
      <c r="A2" s="610" t="s">
        <v>124</v>
      </c>
      <c r="D2" s="835" t="str">
        <f>+'Merge Details_Printing instr'!A12</f>
        <v>2024/2025 Financial Report</v>
      </c>
      <c r="E2" s="835"/>
      <c r="F2" s="835"/>
      <c r="G2" s="835"/>
      <c r="H2" s="835"/>
      <c r="I2" s="835"/>
    </row>
    <row r="3" spans="1:10" s="159" customFormat="1" ht="18" x14ac:dyDescent="0.25">
      <c r="A3" s="609"/>
      <c r="B3" s="160"/>
      <c r="C3" s="160"/>
      <c r="D3" s="834" t="s">
        <v>376</v>
      </c>
      <c r="E3" s="834"/>
      <c r="F3" s="834"/>
      <c r="G3" s="834"/>
      <c r="H3" s="834"/>
      <c r="I3" s="834"/>
    </row>
    <row r="4" spans="1:10" s="159" customFormat="1" ht="18" x14ac:dyDescent="0.25">
      <c r="A4" s="609"/>
      <c r="B4" s="160"/>
      <c r="C4" s="160"/>
      <c r="D4" s="833" t="str">
        <f>'Merge Details_Printing instr'!$A$14</f>
        <v>For the Year Ended 30 June 2025</v>
      </c>
      <c r="E4" s="833"/>
      <c r="F4" s="833"/>
      <c r="G4" s="833"/>
      <c r="H4" s="833"/>
      <c r="I4" s="833"/>
    </row>
    <row r="5" spans="1:10" s="159" customFormat="1" ht="15" x14ac:dyDescent="0.25">
      <c r="A5" s="609"/>
      <c r="B5" s="160"/>
      <c r="C5" s="160"/>
    </row>
    <row r="6" spans="1:10" ht="15.75" x14ac:dyDescent="0.25">
      <c r="B6" s="166"/>
      <c r="D6" s="188" t="s">
        <v>672</v>
      </c>
      <c r="E6" s="159"/>
      <c r="F6" s="159"/>
      <c r="G6" s="110">
        <f>+'Merge Details_Printing instr'!$A$17</f>
        <v>2025</v>
      </c>
      <c r="H6" s="108"/>
      <c r="I6" s="110">
        <f>+'Merge Details_Printing instr'!$A$18</f>
        <v>2024</v>
      </c>
    </row>
    <row r="7" spans="1:10" ht="15" x14ac:dyDescent="0.25">
      <c r="B7" s="166"/>
      <c r="C7" s="170"/>
      <c r="D7" s="95" t="s">
        <v>673</v>
      </c>
      <c r="E7" s="159"/>
      <c r="F7" s="159"/>
      <c r="G7" s="110" t="str">
        <f>+'Merge Details_Printing instr'!$A$21</f>
        <v>$'000</v>
      </c>
      <c r="H7" s="222"/>
      <c r="I7" s="108" t="str">
        <f>+'Merge Details_Printing instr'!$A$21</f>
        <v>$'000</v>
      </c>
    </row>
    <row r="8" spans="1:10" x14ac:dyDescent="0.2">
      <c r="A8" s="611" t="s">
        <v>674</v>
      </c>
      <c r="B8" s="408" t="s">
        <v>675</v>
      </c>
      <c r="C8" s="170"/>
      <c r="D8" s="111" t="s">
        <v>676</v>
      </c>
      <c r="E8" s="107"/>
      <c r="F8" s="107"/>
      <c r="G8" s="283"/>
      <c r="H8" s="283"/>
      <c r="I8" s="283"/>
    </row>
    <row r="9" spans="1:10" ht="15" x14ac:dyDescent="0.25">
      <c r="B9" s="166"/>
      <c r="C9" s="170"/>
      <c r="D9" s="107" t="s">
        <v>677</v>
      </c>
      <c r="E9" s="107"/>
      <c r="F9" s="107"/>
      <c r="G9" s="270">
        <v>0</v>
      </c>
      <c r="H9" s="270"/>
      <c r="I9" s="270">
        <v>0</v>
      </c>
    </row>
    <row r="10" spans="1:10" ht="15" x14ac:dyDescent="0.25">
      <c r="B10" s="166"/>
      <c r="C10" s="170"/>
      <c r="D10" s="107" t="s">
        <v>678</v>
      </c>
      <c r="E10" s="107"/>
      <c r="F10" s="107"/>
      <c r="G10" s="270">
        <v>0</v>
      </c>
      <c r="H10" s="270"/>
      <c r="I10" s="270">
        <v>0</v>
      </c>
    </row>
    <row r="11" spans="1:10" ht="15" x14ac:dyDescent="0.25">
      <c r="B11" s="166"/>
      <c r="C11" s="170"/>
      <c r="D11" s="107" t="s">
        <v>679</v>
      </c>
      <c r="E11" s="107"/>
      <c r="F11" s="107"/>
      <c r="G11" s="270">
        <v>0</v>
      </c>
      <c r="H11" s="270"/>
      <c r="I11" s="270">
        <v>0</v>
      </c>
      <c r="J11" s="280"/>
    </row>
    <row r="12" spans="1:10" ht="15" x14ac:dyDescent="0.25">
      <c r="B12" s="166"/>
      <c r="C12" s="170"/>
      <c r="D12" s="111" t="s">
        <v>680</v>
      </c>
      <c r="E12" s="107"/>
      <c r="F12" s="107"/>
      <c r="G12" s="284">
        <f>SUM(G9:G11)</f>
        <v>0</v>
      </c>
      <c r="H12" s="270"/>
      <c r="I12" s="284">
        <f>SUM(I9:I11)</f>
        <v>0</v>
      </c>
    </row>
    <row r="13" spans="1:10" ht="15" x14ac:dyDescent="0.25">
      <c r="B13" s="166"/>
      <c r="C13" s="170"/>
      <c r="D13" s="210"/>
      <c r="E13" s="107"/>
      <c r="F13" s="107"/>
      <c r="G13" s="270"/>
      <c r="H13" s="270"/>
      <c r="I13" s="270"/>
    </row>
    <row r="14" spans="1:10" x14ac:dyDescent="0.2">
      <c r="A14" s="611" t="s">
        <v>681</v>
      </c>
      <c r="B14" s="408" t="s">
        <v>682</v>
      </c>
      <c r="C14" s="170"/>
      <c r="D14" s="111" t="s">
        <v>683</v>
      </c>
      <c r="E14" s="107"/>
      <c r="F14" s="107"/>
      <c r="G14" s="209"/>
      <c r="H14" s="209"/>
      <c r="I14" s="209"/>
    </row>
    <row r="15" spans="1:10" ht="15" x14ac:dyDescent="0.25">
      <c r="B15" s="19"/>
      <c r="C15" s="170"/>
      <c r="D15" s="111" t="s">
        <v>684</v>
      </c>
      <c r="E15" s="107"/>
      <c r="F15" s="107"/>
      <c r="G15" s="209"/>
      <c r="H15" s="209"/>
      <c r="I15" s="209"/>
    </row>
    <row r="16" spans="1:10" ht="15" x14ac:dyDescent="0.25">
      <c r="B16" s="19"/>
      <c r="C16" s="170"/>
      <c r="D16" s="107" t="s">
        <v>679</v>
      </c>
      <c r="E16" s="107"/>
      <c r="F16" s="107"/>
      <c r="G16" s="270">
        <v>0</v>
      </c>
      <c r="H16" s="270"/>
      <c r="I16" s="270">
        <v>0</v>
      </c>
      <c r="J16" s="280"/>
    </row>
    <row r="17" spans="1:12" ht="15" x14ac:dyDescent="0.25">
      <c r="B17" s="19"/>
      <c r="C17" s="170"/>
      <c r="D17" s="107" t="s">
        <v>685</v>
      </c>
      <c r="E17" s="107"/>
      <c r="F17" s="107"/>
      <c r="G17" s="284">
        <f>G16</f>
        <v>0</v>
      </c>
      <c r="H17" s="270"/>
      <c r="I17" s="284">
        <f>I16</f>
        <v>0</v>
      </c>
      <c r="J17" s="280"/>
    </row>
    <row r="18" spans="1:12" ht="15" x14ac:dyDescent="0.25">
      <c r="B18" s="19"/>
      <c r="C18" s="170"/>
      <c r="D18" s="111" t="s">
        <v>686</v>
      </c>
      <c r="E18" s="107"/>
      <c r="F18" s="107"/>
      <c r="G18" s="270"/>
      <c r="H18" s="270"/>
      <c r="I18" s="270"/>
      <c r="J18" s="280"/>
    </row>
    <row r="19" spans="1:12" ht="15" x14ac:dyDescent="0.25">
      <c r="B19" s="166"/>
      <c r="C19" s="170"/>
      <c r="D19" s="107" t="s">
        <v>679</v>
      </c>
      <c r="E19" s="107"/>
      <c r="F19" s="107"/>
      <c r="G19" s="285">
        <v>0</v>
      </c>
      <c r="H19" s="270"/>
      <c r="I19" s="285">
        <v>0</v>
      </c>
    </row>
    <row r="20" spans="1:12" ht="15" x14ac:dyDescent="0.25">
      <c r="B20" s="166"/>
      <c r="C20" s="170"/>
      <c r="D20" s="107" t="s">
        <v>687</v>
      </c>
      <c r="E20" s="107"/>
      <c r="F20" s="107"/>
      <c r="G20" s="285">
        <f>G19</f>
        <v>0</v>
      </c>
      <c r="H20" s="270"/>
      <c r="I20" s="285">
        <f>I19</f>
        <v>0</v>
      </c>
    </row>
    <row r="21" spans="1:12" ht="15" x14ac:dyDescent="0.25">
      <c r="B21" s="166"/>
      <c r="C21" s="170"/>
      <c r="D21" s="122" t="s">
        <v>688</v>
      </c>
      <c r="E21" s="107"/>
      <c r="F21" s="107"/>
      <c r="G21" s="284">
        <f>G17+G20</f>
        <v>0</v>
      </c>
      <c r="H21" s="270"/>
      <c r="I21" s="284">
        <f>I17+I20</f>
        <v>0</v>
      </c>
    </row>
    <row r="22" spans="1:12" x14ac:dyDescent="0.2">
      <c r="B22" s="516" t="s">
        <v>689</v>
      </c>
      <c r="C22" s="170"/>
      <c r="D22" s="122" t="s">
        <v>1841</v>
      </c>
      <c r="E22" s="107"/>
      <c r="F22" s="107"/>
      <c r="G22" s="284">
        <f>G12+G21</f>
        <v>0</v>
      </c>
      <c r="H22" s="270"/>
      <c r="I22" s="284">
        <f>I12+I21</f>
        <v>0</v>
      </c>
    </row>
    <row r="23" spans="1:12" ht="15" x14ac:dyDescent="0.25">
      <c r="B23" s="166"/>
      <c r="C23" s="170"/>
      <c r="D23" s="122"/>
      <c r="E23" s="107"/>
      <c r="F23" s="107"/>
      <c r="G23" s="270"/>
      <c r="H23" s="270"/>
      <c r="I23" s="270"/>
    </row>
    <row r="24" spans="1:12" ht="15" x14ac:dyDescent="0.25">
      <c r="B24" s="166"/>
      <c r="C24" s="170"/>
      <c r="D24" s="196"/>
      <c r="E24" s="107"/>
      <c r="F24" s="107"/>
      <c r="G24" s="270"/>
      <c r="H24" s="270"/>
      <c r="I24" s="270"/>
      <c r="L24" s="280"/>
    </row>
    <row r="25" spans="1:12" ht="34.5" customHeight="1" x14ac:dyDescent="0.25">
      <c r="B25" s="166"/>
      <c r="C25" s="170"/>
      <c r="D25" s="832" t="s">
        <v>690</v>
      </c>
      <c r="E25" s="832"/>
      <c r="F25" s="832"/>
      <c r="G25" s="832"/>
      <c r="H25" s="832"/>
      <c r="I25" s="832"/>
    </row>
    <row r="26" spans="1:12" ht="33.75" customHeight="1" x14ac:dyDescent="0.2">
      <c r="D26" s="832" t="s">
        <v>691</v>
      </c>
      <c r="E26" s="832"/>
      <c r="F26" s="832"/>
      <c r="G26" s="832"/>
      <c r="H26" s="832"/>
      <c r="I26" s="832"/>
    </row>
    <row r="27" spans="1:12" ht="33.75" customHeight="1" x14ac:dyDescent="0.2">
      <c r="B27" s="170"/>
      <c r="C27" s="170"/>
      <c r="D27" s="832" t="s">
        <v>692</v>
      </c>
      <c r="E27" s="832"/>
      <c r="F27" s="832"/>
      <c r="G27" s="832"/>
      <c r="H27" s="832"/>
      <c r="I27" s="832"/>
      <c r="J27" s="168"/>
    </row>
    <row r="28" spans="1:12" x14ac:dyDescent="0.2">
      <c r="B28" s="181"/>
      <c r="C28" s="181"/>
      <c r="D28" s="181"/>
      <c r="E28" s="181"/>
      <c r="F28" s="181"/>
      <c r="G28" s="181"/>
      <c r="H28" s="181"/>
      <c r="I28" s="181"/>
    </row>
    <row r="29" spans="1:12" ht="15" x14ac:dyDescent="0.2">
      <c r="B29" s="182"/>
      <c r="C29" s="182"/>
      <c r="D29" s="172"/>
      <c r="E29" s="172"/>
      <c r="F29" s="172"/>
      <c r="G29" s="279"/>
      <c r="H29" s="279"/>
      <c r="I29" s="279"/>
    </row>
    <row r="30" spans="1:12" x14ac:dyDescent="0.2">
      <c r="B30" s="185"/>
      <c r="C30" s="181"/>
      <c r="D30" s="181"/>
      <c r="E30" s="181"/>
      <c r="F30" s="181"/>
      <c r="G30" s="110">
        <f>+'Merge Details_Printing instr'!$A$17</f>
        <v>2025</v>
      </c>
      <c r="H30" s="108"/>
      <c r="I30" s="110">
        <f>+'Merge Details_Printing instr'!$A$18</f>
        <v>2024</v>
      </c>
    </row>
    <row r="31" spans="1:12" x14ac:dyDescent="0.2">
      <c r="A31" s="611" t="s">
        <v>693</v>
      </c>
      <c r="B31" s="408" t="s">
        <v>694</v>
      </c>
      <c r="C31" s="170"/>
      <c r="D31" s="287" t="s">
        <v>695</v>
      </c>
      <c r="E31" s="107"/>
      <c r="F31" s="107"/>
      <c r="G31" s="110" t="str">
        <f>+'Merge Details_Printing instr'!$A$21</f>
        <v>$'000</v>
      </c>
      <c r="H31" s="222"/>
      <c r="I31" s="108" t="str">
        <f>+'Merge Details_Printing instr'!$A$21</f>
        <v>$'000</v>
      </c>
    </row>
    <row r="32" spans="1:12" ht="15" x14ac:dyDescent="0.25">
      <c r="B32" s="166"/>
      <c r="C32" s="170"/>
      <c r="D32" s="107"/>
      <c r="E32" s="107"/>
      <c r="F32" s="107"/>
      <c r="G32" s="225"/>
      <c r="H32" s="225"/>
      <c r="I32" s="225"/>
    </row>
    <row r="33" spans="2:9" ht="15" x14ac:dyDescent="0.25">
      <c r="B33" s="166"/>
      <c r="C33" s="170"/>
      <c r="D33" s="111" t="s">
        <v>684</v>
      </c>
      <c r="E33" s="107"/>
      <c r="F33" s="107"/>
      <c r="G33" s="225"/>
      <c r="H33" s="225"/>
      <c r="I33" s="225"/>
    </row>
    <row r="34" spans="2:9" ht="15" x14ac:dyDescent="0.25">
      <c r="B34" s="166"/>
      <c r="C34" s="170"/>
      <c r="D34" s="260" t="s">
        <v>696</v>
      </c>
      <c r="E34" s="107"/>
      <c r="F34" s="107"/>
      <c r="G34" s="225"/>
      <c r="H34" s="225"/>
      <c r="I34" s="225"/>
    </row>
    <row r="35" spans="2:9" ht="15" x14ac:dyDescent="0.25">
      <c r="B35" s="166"/>
      <c r="C35" s="170"/>
      <c r="D35" s="288" t="s">
        <v>638</v>
      </c>
      <c r="E35" s="107"/>
      <c r="F35" s="107"/>
      <c r="G35" s="270">
        <v>0</v>
      </c>
      <c r="H35" s="270"/>
      <c r="I35" s="270">
        <v>0</v>
      </c>
    </row>
    <row r="36" spans="2:9" ht="15" x14ac:dyDescent="0.25">
      <c r="B36" s="166"/>
      <c r="C36" s="170"/>
      <c r="D36" s="288" t="s">
        <v>697</v>
      </c>
      <c r="E36" s="107"/>
      <c r="F36" s="107"/>
      <c r="G36" s="270">
        <v>0</v>
      </c>
      <c r="H36" s="270"/>
      <c r="I36" s="270">
        <v>0</v>
      </c>
    </row>
    <row r="37" spans="2:9" ht="15" x14ac:dyDescent="0.25">
      <c r="B37" s="166"/>
      <c r="C37" s="170"/>
      <c r="D37" s="288" t="s">
        <v>698</v>
      </c>
      <c r="E37" s="107"/>
      <c r="F37" s="107"/>
      <c r="G37" s="270">
        <v>0</v>
      </c>
      <c r="H37" s="270"/>
      <c r="I37" s="270">
        <v>0</v>
      </c>
    </row>
    <row r="38" spans="2:9" ht="15" x14ac:dyDescent="0.25">
      <c r="B38" s="166"/>
      <c r="C38" s="170"/>
      <c r="D38" s="288" t="s">
        <v>699</v>
      </c>
      <c r="E38" s="107"/>
      <c r="F38" s="107"/>
      <c r="G38" s="270">
        <v>0</v>
      </c>
      <c r="H38" s="270"/>
      <c r="I38" s="270">
        <v>0</v>
      </c>
    </row>
    <row r="39" spans="2:9" ht="15" x14ac:dyDescent="0.25">
      <c r="B39" s="166"/>
      <c r="C39" s="170"/>
      <c r="D39" s="288" t="s">
        <v>700</v>
      </c>
      <c r="E39" s="107"/>
      <c r="F39" s="107"/>
      <c r="G39" s="270">
        <v>0</v>
      </c>
      <c r="H39" s="270"/>
      <c r="I39" s="270">
        <v>0</v>
      </c>
    </row>
    <row r="40" spans="2:9" ht="15" x14ac:dyDescent="0.25">
      <c r="B40" s="166"/>
      <c r="C40" s="170"/>
      <c r="D40" s="260" t="s">
        <v>701</v>
      </c>
      <c r="E40" s="107"/>
      <c r="F40" s="107"/>
      <c r="G40" s="270"/>
      <c r="H40" s="270"/>
      <c r="I40" s="270"/>
    </row>
    <row r="41" spans="2:9" ht="15" x14ac:dyDescent="0.25">
      <c r="B41" s="166"/>
      <c r="C41" s="170"/>
      <c r="D41" s="288" t="s">
        <v>702</v>
      </c>
      <c r="E41" s="113"/>
      <c r="F41" s="113"/>
      <c r="G41" s="270">
        <v>0</v>
      </c>
      <c r="H41" s="270"/>
      <c r="I41" s="270">
        <v>0</v>
      </c>
    </row>
    <row r="42" spans="2:9" ht="15" x14ac:dyDescent="0.25">
      <c r="B42" s="166"/>
      <c r="C42" s="170"/>
      <c r="D42" s="288" t="s">
        <v>639</v>
      </c>
      <c r="E42" s="107"/>
      <c r="F42" s="107"/>
      <c r="G42" s="270">
        <v>0</v>
      </c>
      <c r="H42" s="270"/>
      <c r="I42" s="270">
        <v>0</v>
      </c>
    </row>
    <row r="43" spans="2:9" ht="15" x14ac:dyDescent="0.25">
      <c r="B43" s="166"/>
      <c r="C43" s="170"/>
      <c r="D43" s="288" t="s">
        <v>703</v>
      </c>
      <c r="E43" s="107"/>
      <c r="F43" s="107"/>
      <c r="G43" s="270">
        <v>0</v>
      </c>
      <c r="H43" s="270"/>
      <c r="I43" s="270">
        <v>0</v>
      </c>
    </row>
    <row r="44" spans="2:9" ht="15" x14ac:dyDescent="0.25">
      <c r="B44" s="166"/>
      <c r="C44" s="170"/>
      <c r="D44" s="107" t="s">
        <v>704</v>
      </c>
      <c r="E44" s="107"/>
      <c r="F44" s="107"/>
      <c r="G44" s="284">
        <f>SUM(G35:G43)</f>
        <v>0</v>
      </c>
      <c r="H44" s="270"/>
      <c r="I44" s="284">
        <f>SUM(I35:I43)</f>
        <v>0</v>
      </c>
    </row>
    <row r="45" spans="2:9" ht="15" x14ac:dyDescent="0.25">
      <c r="B45" s="166"/>
      <c r="C45" s="170"/>
      <c r="D45" s="111" t="s">
        <v>686</v>
      </c>
      <c r="E45" s="107"/>
      <c r="F45" s="107"/>
      <c r="G45" s="225"/>
      <c r="H45" s="225"/>
      <c r="I45" s="225"/>
    </row>
    <row r="46" spans="2:9" ht="15" x14ac:dyDescent="0.25">
      <c r="B46" s="166"/>
      <c r="C46" s="170"/>
      <c r="D46" s="260" t="s">
        <v>696</v>
      </c>
      <c r="E46" s="107"/>
      <c r="F46" s="107"/>
      <c r="G46" s="225"/>
      <c r="H46" s="225"/>
      <c r="I46" s="225"/>
    </row>
    <row r="47" spans="2:9" ht="15" x14ac:dyDescent="0.25">
      <c r="B47" s="166"/>
      <c r="C47" s="170"/>
      <c r="D47" s="288" t="s">
        <v>705</v>
      </c>
      <c r="E47" s="107"/>
      <c r="F47" s="107"/>
      <c r="G47" s="270">
        <v>0</v>
      </c>
      <c r="H47" s="270"/>
      <c r="I47" s="270">
        <v>0</v>
      </c>
    </row>
    <row r="48" spans="2:9" ht="15" x14ac:dyDescent="0.25">
      <c r="B48" s="166"/>
      <c r="C48" s="170"/>
      <c r="D48" s="260" t="s">
        <v>701</v>
      </c>
      <c r="E48" s="107"/>
      <c r="F48" s="107"/>
      <c r="G48" s="270"/>
      <c r="H48" s="270"/>
      <c r="I48" s="270"/>
    </row>
    <row r="49" spans="1:12" ht="15" x14ac:dyDescent="0.25">
      <c r="B49" s="166"/>
      <c r="C49" s="170"/>
      <c r="D49" s="288" t="s">
        <v>702</v>
      </c>
      <c r="E49" s="107"/>
      <c r="F49" s="107"/>
      <c r="G49" s="270">
        <v>0</v>
      </c>
      <c r="H49" s="270"/>
      <c r="I49" s="270">
        <v>0</v>
      </c>
    </row>
    <row r="50" spans="1:12" ht="15" x14ac:dyDescent="0.25">
      <c r="B50" s="166"/>
      <c r="C50" s="170"/>
      <c r="D50" s="113" t="s">
        <v>706</v>
      </c>
      <c r="E50" s="107"/>
      <c r="F50" s="107"/>
      <c r="G50" s="284">
        <f>SUM(G47:G49)</f>
        <v>0</v>
      </c>
      <c r="H50" s="270"/>
      <c r="I50" s="284">
        <f>SUM(I47:I49)</f>
        <v>0</v>
      </c>
    </row>
    <row r="51" spans="1:12" ht="15" x14ac:dyDescent="0.25">
      <c r="B51" s="166"/>
      <c r="C51" s="170"/>
      <c r="D51" s="122" t="s">
        <v>707</v>
      </c>
      <c r="E51" s="107"/>
      <c r="F51" s="107"/>
      <c r="G51" s="271">
        <f>+G44+G50</f>
        <v>0</v>
      </c>
      <c r="H51" s="266"/>
      <c r="I51" s="284">
        <f>+I44+I50</f>
        <v>0</v>
      </c>
    </row>
    <row r="52" spans="1:12" ht="15" x14ac:dyDescent="0.25">
      <c r="B52" s="166"/>
      <c r="C52" s="170"/>
      <c r="D52" s="122"/>
      <c r="E52" s="107"/>
      <c r="F52" s="107"/>
      <c r="G52" s="266"/>
      <c r="H52" s="266"/>
      <c r="I52" s="266"/>
    </row>
    <row r="53" spans="1:12" ht="39" customHeight="1" x14ac:dyDescent="0.25">
      <c r="B53" s="166"/>
      <c r="C53" s="170"/>
      <c r="D53" s="832" t="s">
        <v>708</v>
      </c>
      <c r="E53" s="832"/>
      <c r="F53" s="832"/>
      <c r="G53" s="832"/>
      <c r="H53" s="832"/>
      <c r="I53" s="832"/>
    </row>
    <row r="54" spans="1:12" ht="15" x14ac:dyDescent="0.25">
      <c r="B54" s="166"/>
      <c r="C54" s="170"/>
      <c r="D54" s="122"/>
      <c r="E54" s="107"/>
      <c r="F54" s="107"/>
      <c r="G54" s="266"/>
      <c r="H54" s="266"/>
      <c r="I54" s="266"/>
    </row>
    <row r="55" spans="1:12" ht="15" x14ac:dyDescent="0.25">
      <c r="A55" s="611" t="s">
        <v>709</v>
      </c>
      <c r="B55" s="166"/>
      <c r="C55" s="170"/>
      <c r="D55" s="111" t="s">
        <v>710</v>
      </c>
      <c r="E55" s="107"/>
      <c r="F55" s="107"/>
      <c r="G55" s="114"/>
      <c r="H55" s="114"/>
      <c r="I55" s="114"/>
    </row>
    <row r="56" spans="1:12" ht="15" x14ac:dyDescent="0.25">
      <c r="B56" s="166"/>
      <c r="C56" s="170"/>
      <c r="D56" s="817" t="s">
        <v>711</v>
      </c>
      <c r="E56" s="836"/>
      <c r="F56" s="836"/>
      <c r="G56" s="836"/>
      <c r="H56" s="836"/>
      <c r="I56" s="836"/>
    </row>
    <row r="57" spans="1:12" ht="15" x14ac:dyDescent="0.25">
      <c r="B57" s="166"/>
      <c r="C57" s="170"/>
      <c r="D57" s="107" t="s">
        <v>712</v>
      </c>
      <c r="E57" s="107"/>
      <c r="F57" s="107"/>
      <c r="G57" s="114">
        <v>0</v>
      </c>
      <c r="H57" s="114"/>
      <c r="I57" s="114">
        <v>0</v>
      </c>
    </row>
    <row r="58" spans="1:12" ht="15" x14ac:dyDescent="0.25">
      <c r="B58" s="166"/>
      <c r="C58" s="170"/>
      <c r="D58" s="107" t="s">
        <v>713</v>
      </c>
      <c r="E58" s="107"/>
      <c r="F58" s="107"/>
      <c r="G58" s="114">
        <v>0</v>
      </c>
      <c r="H58" s="114"/>
      <c r="I58" s="114">
        <v>0</v>
      </c>
    </row>
    <row r="59" spans="1:12" ht="15" x14ac:dyDescent="0.25">
      <c r="B59" s="166"/>
      <c r="C59" s="170"/>
      <c r="D59" s="107" t="s">
        <v>714</v>
      </c>
      <c r="E59" s="107"/>
      <c r="F59" s="107"/>
      <c r="G59" s="114">
        <v>0</v>
      </c>
      <c r="H59" s="114"/>
      <c r="I59" s="114">
        <v>0</v>
      </c>
    </row>
    <row r="60" spans="1:12" ht="15" x14ac:dyDescent="0.25">
      <c r="B60" s="166"/>
      <c r="C60" s="170"/>
      <c r="D60" s="107" t="s">
        <v>715</v>
      </c>
      <c r="E60" s="107"/>
      <c r="F60" s="107"/>
      <c r="G60" s="114">
        <v>0</v>
      </c>
      <c r="H60" s="114"/>
      <c r="I60" s="114">
        <v>0</v>
      </c>
    </row>
    <row r="61" spans="1:12" ht="15" x14ac:dyDescent="0.25">
      <c r="B61" s="166"/>
      <c r="C61" s="170"/>
      <c r="D61" s="107" t="s">
        <v>716</v>
      </c>
      <c r="E61" s="107"/>
      <c r="F61" s="107"/>
      <c r="G61" s="114">
        <v>0</v>
      </c>
      <c r="H61" s="114"/>
      <c r="I61" s="114">
        <v>0</v>
      </c>
    </row>
    <row r="62" spans="1:12" ht="15" x14ac:dyDescent="0.25">
      <c r="B62" s="166"/>
      <c r="C62" s="170"/>
      <c r="D62" s="107" t="s">
        <v>707</v>
      </c>
      <c r="E62" s="107"/>
      <c r="F62" s="107"/>
      <c r="G62" s="119">
        <f>SUM(G57:G61)</f>
        <v>0</v>
      </c>
      <c r="H62" s="114"/>
      <c r="I62" s="119">
        <f>SUM(I57:I61)</f>
        <v>0</v>
      </c>
      <c r="L62" s="281"/>
    </row>
    <row r="63" spans="1:12" ht="15" x14ac:dyDescent="0.25">
      <c r="B63" s="166"/>
      <c r="C63" s="170"/>
      <c r="D63" s="122"/>
      <c r="E63" s="107"/>
      <c r="F63" s="107"/>
      <c r="G63" s="266"/>
      <c r="H63" s="266"/>
      <c r="I63" s="114"/>
    </row>
    <row r="64" spans="1:12" ht="15" x14ac:dyDescent="0.25">
      <c r="B64" s="166"/>
      <c r="C64" s="170"/>
      <c r="D64" s="111" t="s">
        <v>717</v>
      </c>
      <c r="E64" s="107"/>
      <c r="F64" s="107"/>
      <c r="G64" s="114"/>
      <c r="H64" s="114"/>
      <c r="I64" s="114"/>
    </row>
    <row r="65" spans="1:9" ht="59.1" customHeight="1" x14ac:dyDescent="0.25">
      <c r="B65" s="166"/>
      <c r="C65" s="170"/>
      <c r="D65" s="827" t="s">
        <v>718</v>
      </c>
      <c r="E65" s="827"/>
      <c r="F65" s="827"/>
      <c r="G65" s="827"/>
      <c r="H65" s="827"/>
      <c r="I65" s="827"/>
    </row>
    <row r="66" spans="1:9" ht="15" x14ac:dyDescent="0.25">
      <c r="B66" s="166"/>
      <c r="C66" s="170"/>
      <c r="D66" s="817" t="s">
        <v>719</v>
      </c>
      <c r="E66" s="817"/>
      <c r="F66" s="817"/>
      <c r="G66" s="817"/>
      <c r="H66" s="817"/>
      <c r="I66" s="817"/>
    </row>
    <row r="67" spans="1:9" ht="15" x14ac:dyDescent="0.25">
      <c r="B67" s="166"/>
      <c r="C67" s="170"/>
      <c r="D67" s="107" t="s">
        <v>712</v>
      </c>
      <c r="E67" s="107"/>
      <c r="F67" s="107"/>
      <c r="G67" s="232">
        <v>0</v>
      </c>
      <c r="H67" s="114"/>
      <c r="I67" s="232">
        <v>0</v>
      </c>
    </row>
    <row r="68" spans="1:9" ht="15" x14ac:dyDescent="0.25">
      <c r="B68" s="166"/>
      <c r="C68" s="170"/>
      <c r="D68" s="107" t="s">
        <v>713</v>
      </c>
      <c r="E68" s="107"/>
      <c r="F68" s="107"/>
      <c r="G68" s="232">
        <v>0</v>
      </c>
      <c r="H68" s="114"/>
      <c r="I68" s="232">
        <v>0</v>
      </c>
    </row>
    <row r="69" spans="1:9" ht="15" x14ac:dyDescent="0.25">
      <c r="B69" s="166"/>
      <c r="C69" s="170"/>
      <c r="D69" s="107" t="s">
        <v>714</v>
      </c>
      <c r="E69" s="107"/>
      <c r="F69" s="107"/>
      <c r="G69" s="232">
        <v>0</v>
      </c>
      <c r="H69" s="114"/>
      <c r="I69" s="232">
        <v>0</v>
      </c>
    </row>
    <row r="70" spans="1:9" ht="15" x14ac:dyDescent="0.25">
      <c r="B70" s="166"/>
      <c r="C70" s="170"/>
      <c r="D70" s="107" t="s">
        <v>715</v>
      </c>
      <c r="E70" s="107"/>
      <c r="F70" s="107"/>
      <c r="G70" s="232">
        <v>0</v>
      </c>
      <c r="H70" s="114"/>
      <c r="I70" s="232">
        <v>0</v>
      </c>
    </row>
    <row r="71" spans="1:9" ht="15" x14ac:dyDescent="0.25">
      <c r="B71" s="166"/>
      <c r="C71" s="170"/>
      <c r="D71" s="107" t="s">
        <v>716</v>
      </c>
      <c r="E71" s="107"/>
      <c r="F71" s="107"/>
      <c r="G71" s="232">
        <v>0</v>
      </c>
      <c r="H71" s="114"/>
      <c r="I71" s="232">
        <v>0</v>
      </c>
    </row>
    <row r="72" spans="1:9" ht="15" x14ac:dyDescent="0.25">
      <c r="B72" s="166"/>
      <c r="C72" s="170"/>
      <c r="D72" s="107" t="s">
        <v>720</v>
      </c>
      <c r="E72" s="107"/>
      <c r="F72" s="107"/>
      <c r="G72" s="259">
        <f>SUM(G67:G71)</f>
        <v>0</v>
      </c>
      <c r="H72" s="114"/>
      <c r="I72" s="259">
        <f>SUM(I67:I71)</f>
        <v>0</v>
      </c>
    </row>
    <row r="73" spans="1:9" ht="15" x14ac:dyDescent="0.25">
      <c r="B73" s="166"/>
      <c r="C73" s="170"/>
      <c r="D73" s="107"/>
      <c r="E73" s="107"/>
      <c r="F73" s="107"/>
      <c r="G73" s="232"/>
      <c r="H73" s="114"/>
      <c r="I73" s="232"/>
    </row>
    <row r="74" spans="1:9" ht="15" x14ac:dyDescent="0.25">
      <c r="B74" s="166"/>
      <c r="C74" s="170"/>
      <c r="D74" s="107"/>
      <c r="E74" s="107"/>
      <c r="F74" s="107"/>
      <c r="G74" s="232"/>
      <c r="H74" s="114"/>
      <c r="I74" s="232"/>
    </row>
    <row r="75" spans="1:9" ht="15" x14ac:dyDescent="0.25">
      <c r="B75" s="166"/>
      <c r="C75" s="170"/>
      <c r="D75" s="107"/>
      <c r="E75" s="107"/>
      <c r="F75" s="107"/>
      <c r="G75" s="232"/>
      <c r="H75" s="114"/>
      <c r="I75" s="232"/>
    </row>
    <row r="76" spans="1:9" ht="15" x14ac:dyDescent="0.25">
      <c r="B76" s="166"/>
      <c r="C76" s="170"/>
      <c r="D76" s="107"/>
      <c r="E76" s="107"/>
      <c r="F76" s="107"/>
      <c r="G76" s="232"/>
      <c r="H76" s="114"/>
      <c r="I76" s="232"/>
    </row>
    <row r="77" spans="1:9" ht="15" x14ac:dyDescent="0.25">
      <c r="B77" s="166"/>
      <c r="C77" s="170"/>
      <c r="D77" s="107"/>
      <c r="E77" s="107"/>
      <c r="F77" s="107"/>
      <c r="G77" s="110">
        <f>+'Merge Details_Printing instr'!$A$17</f>
        <v>2025</v>
      </c>
      <c r="H77" s="108"/>
      <c r="I77" s="110">
        <f>+'Merge Details_Printing instr'!$A$18</f>
        <v>2024</v>
      </c>
    </row>
    <row r="78" spans="1:9" ht="15" x14ac:dyDescent="0.25">
      <c r="A78" s="611" t="s">
        <v>226</v>
      </c>
      <c r="B78" s="166"/>
      <c r="C78" s="170"/>
      <c r="D78" s="287" t="s">
        <v>721</v>
      </c>
      <c r="E78" s="107"/>
      <c r="F78" s="107"/>
      <c r="G78" s="110" t="str">
        <f>+'Merge Details_Printing instr'!$A$21</f>
        <v>$'000</v>
      </c>
      <c r="H78" s="222"/>
      <c r="I78" s="108" t="str">
        <f>+'Merge Details_Printing instr'!$A$21</f>
        <v>$'000</v>
      </c>
    </row>
    <row r="79" spans="1:9" ht="15" x14ac:dyDescent="0.25">
      <c r="A79" s="611" t="s">
        <v>722</v>
      </c>
      <c r="B79" s="166"/>
      <c r="C79" s="170"/>
      <c r="D79" s="326" t="s">
        <v>227</v>
      </c>
      <c r="E79" s="107"/>
      <c r="F79" s="107"/>
      <c r="G79" s="232">
        <v>0</v>
      </c>
      <c r="H79" s="114"/>
      <c r="I79" s="232">
        <v>0</v>
      </c>
    </row>
    <row r="80" spans="1:9" ht="15" x14ac:dyDescent="0.25">
      <c r="B80" s="166"/>
      <c r="C80" s="170"/>
      <c r="D80" s="328" t="s">
        <v>723</v>
      </c>
      <c r="E80" s="107"/>
      <c r="F80" s="107"/>
      <c r="G80" s="259">
        <f>SUM(G79)</f>
        <v>0</v>
      </c>
      <c r="H80" s="114"/>
      <c r="I80" s="259">
        <f>SUM(I79)</f>
        <v>0</v>
      </c>
    </row>
    <row r="81" spans="2:9" ht="15" x14ac:dyDescent="0.25">
      <c r="B81" s="166"/>
      <c r="C81" s="170"/>
      <c r="D81" s="107"/>
      <c r="E81" s="107"/>
      <c r="F81" s="107"/>
      <c r="G81" s="232"/>
      <c r="H81" s="114"/>
      <c r="I81" s="232"/>
    </row>
    <row r="82" spans="2:9" ht="29.25" customHeight="1" x14ac:dyDescent="0.25">
      <c r="B82" s="166"/>
      <c r="C82" s="170"/>
      <c r="D82" s="799" t="s">
        <v>724</v>
      </c>
      <c r="E82" s="799"/>
      <c r="F82" s="799"/>
      <c r="G82" s="799"/>
      <c r="H82" s="799"/>
      <c r="I82" s="799"/>
    </row>
    <row r="83" spans="2:9" ht="15" x14ac:dyDescent="0.25">
      <c r="B83" s="166"/>
      <c r="C83" s="170"/>
      <c r="D83" s="107"/>
      <c r="E83" s="107"/>
      <c r="F83" s="107"/>
      <c r="G83" s="232"/>
      <c r="H83" s="114"/>
      <c r="I83" s="232"/>
    </row>
    <row r="84" spans="2:9" ht="15" x14ac:dyDescent="0.25">
      <c r="B84" s="166"/>
      <c r="C84" s="170"/>
      <c r="D84" s="107"/>
      <c r="E84" s="107"/>
      <c r="F84" s="107"/>
      <c r="G84" s="232"/>
      <c r="H84" s="114"/>
      <c r="I84" s="232"/>
    </row>
    <row r="85" spans="2:9" ht="15" x14ac:dyDescent="0.25">
      <c r="B85" s="166"/>
      <c r="C85" s="170"/>
      <c r="D85" s="107"/>
      <c r="E85" s="107"/>
      <c r="F85" s="107"/>
      <c r="G85" s="232"/>
      <c r="H85" s="114"/>
      <c r="I85" s="232"/>
    </row>
    <row r="86" spans="2:9" x14ac:dyDescent="0.2">
      <c r="B86" s="159"/>
      <c r="C86" s="159"/>
      <c r="D86" s="107"/>
      <c r="E86" s="107"/>
      <c r="F86" s="107"/>
      <c r="G86" s="107"/>
      <c r="H86" s="107"/>
      <c r="I86" s="107"/>
    </row>
    <row r="87" spans="2:9" x14ac:dyDescent="0.2">
      <c r="D87" s="107"/>
      <c r="E87" s="107"/>
      <c r="F87" s="107"/>
      <c r="G87" s="107"/>
      <c r="H87" s="107"/>
      <c r="I87" s="107"/>
    </row>
    <row r="88" spans="2:9" x14ac:dyDescent="0.2">
      <c r="B88" s="181"/>
      <c r="C88" s="181"/>
      <c r="D88" s="181"/>
      <c r="E88" s="181"/>
      <c r="F88" s="181"/>
      <c r="G88" s="181"/>
      <c r="H88" s="181"/>
      <c r="I88" s="181"/>
    </row>
    <row r="89" spans="2:9" x14ac:dyDescent="0.2">
      <c r="G89" s="282"/>
      <c r="H89" s="282"/>
      <c r="I89" s="282"/>
    </row>
    <row r="90" spans="2:9" x14ac:dyDescent="0.2">
      <c r="G90" s="282"/>
      <c r="H90" s="282"/>
      <c r="I90" s="282"/>
    </row>
    <row r="91" spans="2:9" x14ac:dyDescent="0.2">
      <c r="G91" s="282"/>
      <c r="H91" s="282"/>
      <c r="I91" s="282"/>
    </row>
    <row r="92" spans="2:9" x14ac:dyDescent="0.2">
      <c r="G92" s="282"/>
      <c r="H92" s="282"/>
      <c r="I92" s="282"/>
    </row>
    <row r="93" spans="2:9" x14ac:dyDescent="0.2">
      <c r="G93" s="282"/>
      <c r="H93" s="282"/>
      <c r="I93" s="282"/>
    </row>
    <row r="94" spans="2:9" x14ac:dyDescent="0.2">
      <c r="G94" s="282"/>
      <c r="H94" s="282"/>
      <c r="I94" s="282"/>
    </row>
    <row r="95" spans="2:9" x14ac:dyDescent="0.2">
      <c r="G95" s="282"/>
      <c r="H95" s="282"/>
      <c r="I95" s="282"/>
    </row>
    <row r="96" spans="2:9" x14ac:dyDescent="0.2">
      <c r="G96" s="282"/>
      <c r="H96" s="282"/>
      <c r="I96" s="282"/>
    </row>
    <row r="97" spans="7:9" x14ac:dyDescent="0.2">
      <c r="G97" s="282"/>
      <c r="H97" s="282"/>
      <c r="I97" s="282"/>
    </row>
    <row r="98" spans="7:9" x14ac:dyDescent="0.2">
      <c r="G98" s="282"/>
      <c r="H98" s="282"/>
      <c r="I98" s="282"/>
    </row>
    <row r="99" spans="7:9" x14ac:dyDescent="0.2">
      <c r="G99" s="282"/>
      <c r="H99" s="282"/>
      <c r="I99" s="282"/>
    </row>
    <row r="100" spans="7:9" x14ac:dyDescent="0.2">
      <c r="G100" s="282"/>
      <c r="H100" s="282"/>
      <c r="I100" s="282"/>
    </row>
    <row r="101" spans="7:9" x14ac:dyDescent="0.2">
      <c r="G101" s="282"/>
      <c r="H101" s="282"/>
      <c r="I101" s="282"/>
    </row>
    <row r="102" spans="7:9" x14ac:dyDescent="0.2">
      <c r="G102" s="282"/>
      <c r="H102" s="282"/>
      <c r="I102" s="282"/>
    </row>
    <row r="103" spans="7:9" x14ac:dyDescent="0.2">
      <c r="G103" s="282"/>
      <c r="H103" s="282"/>
      <c r="I103" s="282"/>
    </row>
    <row r="104" spans="7:9" x14ac:dyDescent="0.2">
      <c r="G104" s="282"/>
      <c r="H104" s="282"/>
      <c r="I104" s="282"/>
    </row>
    <row r="105" spans="7:9" x14ac:dyDescent="0.2">
      <c r="G105" s="282"/>
      <c r="H105" s="282"/>
      <c r="I105" s="282"/>
    </row>
    <row r="106" spans="7:9" x14ac:dyDescent="0.2">
      <c r="G106" s="282"/>
      <c r="H106" s="282"/>
      <c r="I106" s="282"/>
    </row>
    <row r="107" spans="7:9" x14ac:dyDescent="0.2">
      <c r="G107" s="282"/>
      <c r="H107" s="282"/>
      <c r="I107" s="282"/>
    </row>
    <row r="108" spans="7:9" x14ac:dyDescent="0.2">
      <c r="G108" s="282"/>
      <c r="H108" s="282"/>
      <c r="I108" s="282"/>
    </row>
    <row r="109" spans="7:9" x14ac:dyDescent="0.2">
      <c r="G109" s="282"/>
      <c r="H109" s="282"/>
      <c r="I109" s="282"/>
    </row>
    <row r="110" spans="7:9" x14ac:dyDescent="0.2">
      <c r="G110" s="282"/>
      <c r="H110" s="282"/>
      <c r="I110" s="282"/>
    </row>
    <row r="111" spans="7:9" x14ac:dyDescent="0.2">
      <c r="G111" s="282"/>
      <c r="H111" s="282"/>
      <c r="I111" s="282"/>
    </row>
    <row r="112" spans="7:9" x14ac:dyDescent="0.2">
      <c r="G112" s="282"/>
      <c r="H112" s="282"/>
      <c r="I112" s="282"/>
    </row>
    <row r="113" spans="7:9" x14ac:dyDescent="0.2">
      <c r="G113" s="282"/>
      <c r="H113" s="282"/>
      <c r="I113" s="282"/>
    </row>
    <row r="114" spans="7:9" x14ac:dyDescent="0.2">
      <c r="G114" s="282"/>
      <c r="H114" s="282"/>
      <c r="I114" s="282"/>
    </row>
    <row r="115" spans="7:9" x14ac:dyDescent="0.2">
      <c r="G115" s="282"/>
      <c r="H115" s="282"/>
      <c r="I115" s="282"/>
    </row>
    <row r="116" spans="7:9" x14ac:dyDescent="0.2">
      <c r="G116" s="282"/>
      <c r="H116" s="282"/>
      <c r="I116" s="282"/>
    </row>
    <row r="117" spans="7:9" x14ac:dyDescent="0.2">
      <c r="G117" s="282"/>
      <c r="H117" s="282"/>
      <c r="I117" s="282"/>
    </row>
    <row r="118" spans="7:9" x14ac:dyDescent="0.2">
      <c r="G118" s="282"/>
      <c r="H118" s="282"/>
      <c r="I118" s="282"/>
    </row>
    <row r="119" spans="7:9" x14ac:dyDescent="0.2">
      <c r="G119" s="282"/>
      <c r="H119" s="282"/>
      <c r="I119" s="282"/>
    </row>
    <row r="120" spans="7:9" x14ac:dyDescent="0.2">
      <c r="G120" s="282"/>
      <c r="H120" s="282"/>
      <c r="I120" s="282"/>
    </row>
    <row r="121" spans="7:9" x14ac:dyDescent="0.2">
      <c r="G121" s="282"/>
      <c r="H121" s="282"/>
      <c r="I121" s="282"/>
    </row>
    <row r="122" spans="7:9" x14ac:dyDescent="0.2">
      <c r="G122" s="282"/>
      <c r="H122" s="282"/>
      <c r="I122" s="282"/>
    </row>
    <row r="123" spans="7:9" x14ac:dyDescent="0.2">
      <c r="G123" s="282"/>
      <c r="H123" s="282"/>
      <c r="I123" s="282"/>
    </row>
    <row r="124" spans="7:9" x14ac:dyDescent="0.2">
      <c r="G124" s="282"/>
      <c r="H124" s="282"/>
      <c r="I124" s="282"/>
    </row>
    <row r="125" spans="7:9" x14ac:dyDescent="0.2">
      <c r="G125" s="282"/>
      <c r="H125" s="282"/>
      <c r="I125" s="282"/>
    </row>
    <row r="126" spans="7:9" x14ac:dyDescent="0.2">
      <c r="G126" s="282"/>
      <c r="H126" s="282"/>
      <c r="I126" s="282"/>
    </row>
    <row r="127" spans="7:9" x14ac:dyDescent="0.2">
      <c r="G127" s="282"/>
      <c r="H127" s="282"/>
      <c r="I127" s="282"/>
    </row>
    <row r="128" spans="7:9" x14ac:dyDescent="0.2">
      <c r="G128" s="282"/>
      <c r="H128" s="282"/>
      <c r="I128" s="282"/>
    </row>
    <row r="129" spans="7:9" x14ac:dyDescent="0.2">
      <c r="G129" s="282"/>
      <c r="H129" s="282"/>
      <c r="I129" s="282"/>
    </row>
    <row r="130" spans="7:9" x14ac:dyDescent="0.2">
      <c r="G130" s="282"/>
      <c r="H130" s="282"/>
      <c r="I130" s="282"/>
    </row>
    <row r="131" spans="7:9" x14ac:dyDescent="0.2">
      <c r="G131" s="282"/>
      <c r="H131" s="282"/>
      <c r="I131" s="282"/>
    </row>
    <row r="132" spans="7:9" x14ac:dyDescent="0.2">
      <c r="G132" s="282"/>
      <c r="H132" s="282"/>
      <c r="I132" s="282"/>
    </row>
    <row r="133" spans="7:9" x14ac:dyDescent="0.2">
      <c r="G133" s="282"/>
      <c r="H133" s="282"/>
      <c r="I133" s="282"/>
    </row>
    <row r="134" spans="7:9" x14ac:dyDescent="0.2">
      <c r="G134" s="282"/>
      <c r="H134" s="282"/>
      <c r="I134" s="282"/>
    </row>
    <row r="135" spans="7:9" x14ac:dyDescent="0.2">
      <c r="G135" s="282"/>
      <c r="H135" s="282"/>
      <c r="I135" s="282"/>
    </row>
    <row r="136" spans="7:9" x14ac:dyDescent="0.2">
      <c r="G136" s="282"/>
      <c r="H136" s="282"/>
      <c r="I136" s="282"/>
    </row>
    <row r="137" spans="7:9" x14ac:dyDescent="0.2">
      <c r="G137" s="282"/>
      <c r="H137" s="282"/>
      <c r="I137" s="282"/>
    </row>
    <row r="138" spans="7:9" x14ac:dyDescent="0.2">
      <c r="G138" s="282"/>
      <c r="H138" s="282"/>
      <c r="I138" s="282"/>
    </row>
    <row r="139" spans="7:9" x14ac:dyDescent="0.2">
      <c r="G139" s="282"/>
      <c r="H139" s="282"/>
      <c r="I139" s="282"/>
    </row>
    <row r="140" spans="7:9" x14ac:dyDescent="0.2">
      <c r="G140" s="282"/>
      <c r="H140" s="282"/>
      <c r="I140" s="282"/>
    </row>
    <row r="141" spans="7:9" x14ac:dyDescent="0.2">
      <c r="G141" s="282"/>
      <c r="H141" s="282"/>
      <c r="I141" s="282"/>
    </row>
    <row r="142" spans="7:9" x14ac:dyDescent="0.2">
      <c r="G142" s="282"/>
      <c r="H142" s="282"/>
      <c r="I142" s="282"/>
    </row>
    <row r="143" spans="7:9" x14ac:dyDescent="0.2">
      <c r="G143" s="282"/>
      <c r="H143" s="282"/>
      <c r="I143" s="282"/>
    </row>
    <row r="144" spans="7:9" x14ac:dyDescent="0.2">
      <c r="G144" s="282"/>
      <c r="H144" s="282"/>
      <c r="I144" s="282"/>
    </row>
    <row r="145" spans="7:9" x14ac:dyDescent="0.2">
      <c r="G145" s="282"/>
      <c r="H145" s="282"/>
      <c r="I145" s="282"/>
    </row>
    <row r="146" spans="7:9" x14ac:dyDescent="0.2">
      <c r="G146" s="282"/>
      <c r="H146" s="282"/>
      <c r="I146" s="282"/>
    </row>
    <row r="147" spans="7:9" x14ac:dyDescent="0.2">
      <c r="G147" s="282"/>
      <c r="H147" s="282"/>
      <c r="I147" s="282"/>
    </row>
    <row r="148" spans="7:9" x14ac:dyDescent="0.2">
      <c r="G148" s="282"/>
      <c r="H148" s="282"/>
      <c r="I148" s="282"/>
    </row>
    <row r="149" spans="7:9" x14ac:dyDescent="0.2">
      <c r="G149" s="282"/>
      <c r="H149" s="282"/>
      <c r="I149" s="282"/>
    </row>
    <row r="150" spans="7:9" x14ac:dyDescent="0.2">
      <c r="G150" s="282"/>
      <c r="H150" s="282"/>
      <c r="I150" s="282"/>
    </row>
    <row r="151" spans="7:9" x14ac:dyDescent="0.2">
      <c r="G151" s="282"/>
      <c r="H151" s="282"/>
      <c r="I151" s="282"/>
    </row>
    <row r="152" spans="7:9" x14ac:dyDescent="0.2">
      <c r="G152" s="282"/>
      <c r="H152" s="282"/>
      <c r="I152" s="282"/>
    </row>
    <row r="153" spans="7:9" x14ac:dyDescent="0.2">
      <c r="G153" s="282"/>
      <c r="H153" s="282"/>
      <c r="I153" s="282"/>
    </row>
    <row r="154" spans="7:9" x14ac:dyDescent="0.2">
      <c r="G154" s="282"/>
      <c r="H154" s="282"/>
      <c r="I154" s="282"/>
    </row>
    <row r="155" spans="7:9" x14ac:dyDescent="0.2">
      <c r="G155" s="282"/>
      <c r="H155" s="282"/>
      <c r="I155" s="282"/>
    </row>
    <row r="156" spans="7:9" x14ac:dyDescent="0.2">
      <c r="G156" s="282"/>
      <c r="H156" s="282"/>
      <c r="I156" s="282"/>
    </row>
    <row r="157" spans="7:9" x14ac:dyDescent="0.2">
      <c r="G157" s="282"/>
      <c r="H157" s="282"/>
      <c r="I157" s="282"/>
    </row>
    <row r="158" spans="7:9" x14ac:dyDescent="0.2">
      <c r="G158" s="282"/>
      <c r="H158" s="282"/>
      <c r="I158" s="282"/>
    </row>
    <row r="159" spans="7:9" x14ac:dyDescent="0.2">
      <c r="G159" s="282"/>
      <c r="H159" s="282"/>
      <c r="I159" s="282"/>
    </row>
    <row r="160" spans="7:9" x14ac:dyDescent="0.2">
      <c r="G160" s="282"/>
      <c r="H160" s="282"/>
      <c r="I160" s="282"/>
    </row>
    <row r="161" spans="7:9" x14ac:dyDescent="0.2">
      <c r="G161" s="282"/>
      <c r="H161" s="282"/>
      <c r="I161" s="282"/>
    </row>
    <row r="162" spans="7:9" x14ac:dyDescent="0.2">
      <c r="G162" s="282"/>
      <c r="H162" s="282"/>
      <c r="I162" s="282"/>
    </row>
    <row r="163" spans="7:9" x14ac:dyDescent="0.2">
      <c r="G163" s="282"/>
      <c r="H163" s="282"/>
      <c r="I163" s="282"/>
    </row>
    <row r="164" spans="7:9" x14ac:dyDescent="0.2">
      <c r="G164" s="282"/>
      <c r="H164" s="282"/>
      <c r="I164" s="282"/>
    </row>
    <row r="165" spans="7:9" x14ac:dyDescent="0.2">
      <c r="G165" s="282"/>
      <c r="H165" s="282"/>
      <c r="I165" s="282"/>
    </row>
    <row r="166" spans="7:9" x14ac:dyDescent="0.2">
      <c r="G166" s="282"/>
      <c r="H166" s="282"/>
      <c r="I166" s="282"/>
    </row>
    <row r="167" spans="7:9" x14ac:dyDescent="0.2">
      <c r="G167" s="282"/>
      <c r="H167" s="282"/>
      <c r="I167" s="282"/>
    </row>
    <row r="168" spans="7:9" x14ac:dyDescent="0.2">
      <c r="G168" s="282"/>
      <c r="H168" s="282"/>
      <c r="I168" s="282"/>
    </row>
    <row r="169" spans="7:9" x14ac:dyDescent="0.2">
      <c r="G169" s="282"/>
      <c r="H169" s="282"/>
      <c r="I169" s="282"/>
    </row>
    <row r="170" spans="7:9" x14ac:dyDescent="0.2">
      <c r="G170" s="282"/>
      <c r="H170" s="282"/>
      <c r="I170" s="282"/>
    </row>
    <row r="171" spans="7:9" x14ac:dyDescent="0.2">
      <c r="G171" s="282"/>
      <c r="H171" s="282"/>
      <c r="I171" s="282"/>
    </row>
    <row r="172" spans="7:9" x14ac:dyDescent="0.2">
      <c r="G172" s="282"/>
      <c r="H172" s="282"/>
      <c r="I172" s="282"/>
    </row>
    <row r="173" spans="7:9" x14ac:dyDescent="0.2">
      <c r="G173" s="282"/>
      <c r="H173" s="282"/>
      <c r="I173" s="282"/>
    </row>
    <row r="174" spans="7:9" x14ac:dyDescent="0.2">
      <c r="G174" s="282"/>
      <c r="H174" s="282"/>
      <c r="I174" s="282"/>
    </row>
    <row r="175" spans="7:9" x14ac:dyDescent="0.2">
      <c r="G175" s="282"/>
      <c r="H175" s="282"/>
      <c r="I175" s="282"/>
    </row>
    <row r="176" spans="7:9" x14ac:dyDescent="0.2">
      <c r="G176" s="282"/>
      <c r="H176" s="282"/>
      <c r="I176" s="282"/>
    </row>
    <row r="177" spans="7:9" x14ac:dyDescent="0.2">
      <c r="G177" s="282"/>
      <c r="H177" s="282"/>
      <c r="I177" s="282"/>
    </row>
    <row r="178" spans="7:9" x14ac:dyDescent="0.2">
      <c r="G178" s="282"/>
      <c r="H178" s="282"/>
      <c r="I178" s="282"/>
    </row>
    <row r="179" spans="7:9" x14ac:dyDescent="0.2">
      <c r="G179" s="282"/>
      <c r="H179" s="282"/>
      <c r="I179" s="282"/>
    </row>
    <row r="180" spans="7:9" x14ac:dyDescent="0.2">
      <c r="G180" s="282"/>
      <c r="H180" s="282"/>
      <c r="I180" s="282"/>
    </row>
    <row r="181" spans="7:9" x14ac:dyDescent="0.2">
      <c r="G181" s="282"/>
      <c r="H181" s="282"/>
      <c r="I181" s="282"/>
    </row>
    <row r="182" spans="7:9" x14ac:dyDescent="0.2">
      <c r="G182" s="282"/>
      <c r="H182" s="282"/>
      <c r="I182" s="282"/>
    </row>
    <row r="183" spans="7:9" x14ac:dyDescent="0.2">
      <c r="G183" s="282"/>
      <c r="H183" s="282"/>
      <c r="I183" s="282"/>
    </row>
    <row r="184" spans="7:9" x14ac:dyDescent="0.2">
      <c r="G184" s="282"/>
      <c r="H184" s="282"/>
      <c r="I184" s="282"/>
    </row>
    <row r="185" spans="7:9" x14ac:dyDescent="0.2">
      <c r="G185" s="282"/>
      <c r="H185" s="282"/>
      <c r="I185" s="282"/>
    </row>
    <row r="186" spans="7:9" x14ac:dyDescent="0.2">
      <c r="G186" s="282"/>
      <c r="H186" s="282"/>
      <c r="I186" s="282"/>
    </row>
    <row r="187" spans="7:9" x14ac:dyDescent="0.2">
      <c r="G187" s="282"/>
      <c r="H187" s="282"/>
      <c r="I187" s="282"/>
    </row>
    <row r="188" spans="7:9" x14ac:dyDescent="0.2">
      <c r="G188" s="282"/>
      <c r="H188" s="282"/>
      <c r="I188" s="282"/>
    </row>
    <row r="189" spans="7:9" x14ac:dyDescent="0.2">
      <c r="G189" s="282"/>
      <c r="H189" s="282"/>
      <c r="I189" s="282"/>
    </row>
    <row r="190" spans="7:9" x14ac:dyDescent="0.2">
      <c r="G190" s="282"/>
      <c r="H190" s="282"/>
      <c r="I190" s="282"/>
    </row>
    <row r="191" spans="7:9" x14ac:dyDescent="0.2">
      <c r="G191" s="282"/>
      <c r="H191" s="282"/>
      <c r="I191" s="282"/>
    </row>
    <row r="192" spans="7:9" x14ac:dyDescent="0.2">
      <c r="G192" s="282"/>
      <c r="H192" s="282"/>
      <c r="I192" s="282"/>
    </row>
    <row r="193" spans="7:9" x14ac:dyDescent="0.2">
      <c r="G193" s="282"/>
      <c r="H193" s="282"/>
      <c r="I193" s="282"/>
    </row>
    <row r="194" spans="7:9" x14ac:dyDescent="0.2">
      <c r="G194" s="282"/>
      <c r="H194" s="282"/>
      <c r="I194" s="282"/>
    </row>
    <row r="195" spans="7:9" x14ac:dyDescent="0.2">
      <c r="G195" s="282"/>
      <c r="H195" s="282"/>
      <c r="I195" s="282"/>
    </row>
    <row r="196" spans="7:9" x14ac:dyDescent="0.2">
      <c r="G196" s="282"/>
      <c r="H196" s="282"/>
      <c r="I196" s="282"/>
    </row>
    <row r="197" spans="7:9" x14ac:dyDescent="0.2">
      <c r="G197" s="282"/>
      <c r="H197" s="282"/>
      <c r="I197" s="282"/>
    </row>
    <row r="198" spans="7:9" x14ac:dyDescent="0.2">
      <c r="G198" s="282"/>
      <c r="H198" s="282"/>
      <c r="I198" s="282"/>
    </row>
    <row r="199" spans="7:9" x14ac:dyDescent="0.2">
      <c r="G199" s="282"/>
      <c r="H199" s="282"/>
      <c r="I199" s="282"/>
    </row>
    <row r="200" spans="7:9" x14ac:dyDescent="0.2">
      <c r="G200" s="282"/>
      <c r="H200" s="282"/>
      <c r="I200" s="282"/>
    </row>
    <row r="201" spans="7:9" x14ac:dyDescent="0.2">
      <c r="G201" s="282"/>
      <c r="H201" s="282"/>
      <c r="I201" s="282"/>
    </row>
    <row r="202" spans="7:9" x14ac:dyDescent="0.2">
      <c r="G202" s="282"/>
      <c r="H202" s="282"/>
      <c r="I202" s="282"/>
    </row>
    <row r="203" spans="7:9" x14ac:dyDescent="0.2">
      <c r="G203" s="282"/>
      <c r="H203" s="282"/>
      <c r="I203" s="282"/>
    </row>
    <row r="204" spans="7:9" x14ac:dyDescent="0.2">
      <c r="G204" s="282"/>
      <c r="H204" s="282"/>
      <c r="I204" s="282"/>
    </row>
    <row r="205" spans="7:9" x14ac:dyDescent="0.2">
      <c r="G205" s="282"/>
      <c r="H205" s="282"/>
      <c r="I205" s="282"/>
    </row>
    <row r="206" spans="7:9" x14ac:dyDescent="0.2">
      <c r="G206" s="282"/>
      <c r="H206" s="282"/>
      <c r="I206" s="282"/>
    </row>
    <row r="207" spans="7:9" x14ac:dyDescent="0.2">
      <c r="G207" s="282"/>
      <c r="H207" s="282"/>
      <c r="I207" s="282"/>
    </row>
    <row r="208" spans="7:9" x14ac:dyDescent="0.2">
      <c r="G208" s="282"/>
      <c r="H208" s="282"/>
      <c r="I208" s="282"/>
    </row>
    <row r="209" spans="7:9" x14ac:dyDescent="0.2">
      <c r="G209" s="282"/>
      <c r="H209" s="282"/>
      <c r="I209" s="282"/>
    </row>
    <row r="210" spans="7:9" x14ac:dyDescent="0.2">
      <c r="G210" s="282"/>
      <c r="H210" s="282"/>
      <c r="I210" s="282"/>
    </row>
    <row r="211" spans="7:9" x14ac:dyDescent="0.2">
      <c r="G211" s="282"/>
      <c r="H211" s="282"/>
      <c r="I211" s="282"/>
    </row>
    <row r="212" spans="7:9" x14ac:dyDescent="0.2">
      <c r="G212" s="282"/>
      <c r="H212" s="282"/>
      <c r="I212" s="282"/>
    </row>
    <row r="213" spans="7:9" x14ac:dyDescent="0.2">
      <c r="G213" s="282"/>
      <c r="H213" s="282"/>
      <c r="I213" s="282"/>
    </row>
    <row r="214" spans="7:9" x14ac:dyDescent="0.2">
      <c r="G214" s="282"/>
      <c r="H214" s="282"/>
      <c r="I214" s="282"/>
    </row>
    <row r="215" spans="7:9" x14ac:dyDescent="0.2">
      <c r="G215" s="282"/>
      <c r="H215" s="282"/>
      <c r="I215" s="282"/>
    </row>
    <row r="216" spans="7:9" x14ac:dyDescent="0.2">
      <c r="G216" s="282"/>
      <c r="H216" s="282"/>
      <c r="I216" s="282"/>
    </row>
    <row r="217" spans="7:9" x14ac:dyDescent="0.2">
      <c r="G217" s="282"/>
      <c r="H217" s="282"/>
      <c r="I217" s="282"/>
    </row>
    <row r="218" spans="7:9" x14ac:dyDescent="0.2">
      <c r="G218" s="282"/>
      <c r="H218" s="282"/>
      <c r="I218" s="282"/>
    </row>
    <row r="219" spans="7:9" x14ac:dyDescent="0.2">
      <c r="G219" s="282"/>
      <c r="H219" s="282"/>
      <c r="I219" s="282"/>
    </row>
    <row r="220" spans="7:9" x14ac:dyDescent="0.2">
      <c r="G220" s="282"/>
      <c r="H220" s="282"/>
      <c r="I220" s="282"/>
    </row>
    <row r="221" spans="7:9" x14ac:dyDescent="0.2">
      <c r="G221" s="282"/>
      <c r="H221" s="282"/>
      <c r="I221" s="282"/>
    </row>
    <row r="222" spans="7:9" x14ac:dyDescent="0.2">
      <c r="G222" s="282"/>
      <c r="H222" s="282"/>
      <c r="I222" s="282"/>
    </row>
    <row r="223" spans="7:9" x14ac:dyDescent="0.2">
      <c r="G223" s="282"/>
      <c r="H223" s="282"/>
      <c r="I223" s="282"/>
    </row>
    <row r="224" spans="7:9" x14ac:dyDescent="0.2">
      <c r="G224" s="282"/>
      <c r="H224" s="282"/>
      <c r="I224" s="282"/>
    </row>
    <row r="225" spans="7:9" x14ac:dyDescent="0.2">
      <c r="G225" s="282"/>
      <c r="H225" s="282"/>
      <c r="I225" s="282"/>
    </row>
    <row r="226" spans="7:9" x14ac:dyDescent="0.2">
      <c r="G226" s="282"/>
      <c r="H226" s="282"/>
      <c r="I226" s="282"/>
    </row>
    <row r="227" spans="7:9" x14ac:dyDescent="0.2">
      <c r="G227" s="282"/>
      <c r="H227" s="282"/>
      <c r="I227" s="282"/>
    </row>
    <row r="228" spans="7:9" x14ac:dyDescent="0.2">
      <c r="G228" s="282"/>
      <c r="H228" s="282"/>
      <c r="I228" s="282"/>
    </row>
    <row r="229" spans="7:9" x14ac:dyDescent="0.2">
      <c r="G229" s="282"/>
      <c r="H229" s="282"/>
      <c r="I229" s="282"/>
    </row>
    <row r="230" spans="7:9" x14ac:dyDescent="0.2">
      <c r="G230" s="282"/>
      <c r="H230" s="282"/>
      <c r="I230" s="282"/>
    </row>
    <row r="231" spans="7:9" x14ac:dyDescent="0.2">
      <c r="G231" s="282"/>
      <c r="H231" s="282"/>
      <c r="I231" s="282"/>
    </row>
    <row r="232" spans="7:9" x14ac:dyDescent="0.2">
      <c r="G232" s="282"/>
      <c r="H232" s="282"/>
      <c r="I232" s="282"/>
    </row>
    <row r="233" spans="7:9" x14ac:dyDescent="0.2">
      <c r="G233" s="282"/>
      <c r="H233" s="282"/>
      <c r="I233" s="282"/>
    </row>
    <row r="234" spans="7:9" x14ac:dyDescent="0.2">
      <c r="G234" s="282"/>
      <c r="H234" s="282"/>
      <c r="I234" s="282"/>
    </row>
    <row r="235" spans="7:9" x14ac:dyDescent="0.2">
      <c r="G235" s="282"/>
      <c r="H235" s="282"/>
      <c r="I235" s="282"/>
    </row>
    <row r="236" spans="7:9" x14ac:dyDescent="0.2">
      <c r="G236" s="282"/>
      <c r="H236" s="282"/>
      <c r="I236" s="282"/>
    </row>
    <row r="237" spans="7:9" x14ac:dyDescent="0.2">
      <c r="G237" s="282"/>
      <c r="H237" s="282"/>
      <c r="I237" s="282"/>
    </row>
    <row r="238" spans="7:9" x14ac:dyDescent="0.2">
      <c r="G238" s="282"/>
      <c r="H238" s="282"/>
      <c r="I238" s="282"/>
    </row>
    <row r="239" spans="7:9" x14ac:dyDescent="0.2">
      <c r="G239" s="282"/>
      <c r="H239" s="282"/>
      <c r="I239" s="282"/>
    </row>
    <row r="240" spans="7:9" x14ac:dyDescent="0.2">
      <c r="G240" s="282"/>
      <c r="H240" s="282"/>
      <c r="I240" s="282"/>
    </row>
    <row r="241" spans="7:9" x14ac:dyDescent="0.2">
      <c r="G241" s="282"/>
      <c r="H241" s="282"/>
      <c r="I241" s="282"/>
    </row>
    <row r="242" spans="7:9" x14ac:dyDescent="0.2">
      <c r="G242" s="282"/>
      <c r="H242" s="282"/>
      <c r="I242" s="282"/>
    </row>
    <row r="243" spans="7:9" x14ac:dyDescent="0.2">
      <c r="G243" s="282"/>
      <c r="H243" s="282"/>
      <c r="I243" s="282"/>
    </row>
    <row r="244" spans="7:9" x14ac:dyDescent="0.2">
      <c r="G244" s="282"/>
      <c r="H244" s="282"/>
      <c r="I244" s="282"/>
    </row>
    <row r="245" spans="7:9" x14ac:dyDescent="0.2">
      <c r="G245" s="282"/>
      <c r="H245" s="282"/>
      <c r="I245" s="282"/>
    </row>
    <row r="246" spans="7:9" x14ac:dyDescent="0.2">
      <c r="G246" s="282"/>
      <c r="H246" s="282"/>
      <c r="I246" s="282"/>
    </row>
    <row r="247" spans="7:9" x14ac:dyDescent="0.2">
      <c r="G247" s="282"/>
      <c r="H247" s="282"/>
      <c r="I247" s="282"/>
    </row>
    <row r="248" spans="7:9" x14ac:dyDescent="0.2">
      <c r="G248" s="282"/>
      <c r="H248" s="282"/>
      <c r="I248" s="282"/>
    </row>
    <row r="249" spans="7:9" x14ac:dyDescent="0.2">
      <c r="G249" s="282"/>
      <c r="H249" s="282"/>
      <c r="I249" s="282"/>
    </row>
    <row r="250" spans="7:9" x14ac:dyDescent="0.2">
      <c r="G250" s="282"/>
      <c r="H250" s="282"/>
      <c r="I250" s="282"/>
    </row>
    <row r="251" spans="7:9" x14ac:dyDescent="0.2">
      <c r="G251" s="282"/>
      <c r="H251" s="282"/>
      <c r="I251" s="282"/>
    </row>
    <row r="252" spans="7:9" x14ac:dyDescent="0.2">
      <c r="G252" s="282"/>
      <c r="H252" s="282"/>
      <c r="I252" s="282"/>
    </row>
    <row r="253" spans="7:9" x14ac:dyDescent="0.2">
      <c r="G253" s="282"/>
      <c r="H253" s="282"/>
      <c r="I253" s="282"/>
    </row>
    <row r="254" spans="7:9" x14ac:dyDescent="0.2">
      <c r="G254" s="282"/>
      <c r="H254" s="282"/>
      <c r="I254" s="282"/>
    </row>
    <row r="255" spans="7:9" x14ac:dyDescent="0.2">
      <c r="G255" s="282"/>
      <c r="H255" s="282"/>
      <c r="I255" s="282"/>
    </row>
    <row r="256" spans="7:9" x14ac:dyDescent="0.2">
      <c r="G256" s="282"/>
      <c r="H256" s="282"/>
      <c r="I256" s="282"/>
    </row>
    <row r="257" spans="7:9" x14ac:dyDescent="0.2">
      <c r="G257" s="282"/>
      <c r="H257" s="282"/>
      <c r="I257" s="282"/>
    </row>
    <row r="258" spans="7:9" x14ac:dyDescent="0.2">
      <c r="G258" s="282"/>
      <c r="H258" s="282"/>
      <c r="I258" s="282"/>
    </row>
    <row r="259" spans="7:9" x14ac:dyDescent="0.2">
      <c r="G259" s="282"/>
      <c r="H259" s="282"/>
      <c r="I259" s="282"/>
    </row>
    <row r="260" spans="7:9" x14ac:dyDescent="0.2">
      <c r="G260" s="282"/>
      <c r="H260" s="282"/>
      <c r="I260" s="282"/>
    </row>
    <row r="261" spans="7:9" x14ac:dyDescent="0.2">
      <c r="G261" s="282"/>
      <c r="H261" s="282"/>
      <c r="I261" s="282"/>
    </row>
    <row r="262" spans="7:9" x14ac:dyDescent="0.2">
      <c r="G262" s="282"/>
      <c r="H262" s="282"/>
      <c r="I262" s="282"/>
    </row>
    <row r="263" spans="7:9" x14ac:dyDescent="0.2">
      <c r="G263" s="282"/>
      <c r="H263" s="282"/>
      <c r="I263" s="282"/>
    </row>
    <row r="264" spans="7:9" x14ac:dyDescent="0.2">
      <c r="G264" s="282"/>
      <c r="H264" s="282"/>
      <c r="I264" s="282"/>
    </row>
    <row r="265" spans="7:9" x14ac:dyDescent="0.2">
      <c r="G265" s="282"/>
      <c r="H265" s="282"/>
      <c r="I265" s="282"/>
    </row>
    <row r="266" spans="7:9" x14ac:dyDescent="0.2">
      <c r="G266" s="282"/>
      <c r="H266" s="282"/>
      <c r="I266" s="282"/>
    </row>
    <row r="267" spans="7:9" x14ac:dyDescent="0.2">
      <c r="G267" s="282"/>
      <c r="H267" s="282"/>
      <c r="I267" s="282"/>
    </row>
    <row r="268" spans="7:9" x14ac:dyDescent="0.2">
      <c r="G268" s="282"/>
      <c r="H268" s="282"/>
      <c r="I268" s="282"/>
    </row>
    <row r="269" spans="7:9" x14ac:dyDescent="0.2">
      <c r="G269" s="282"/>
      <c r="H269" s="282"/>
      <c r="I269" s="282"/>
    </row>
    <row r="270" spans="7:9" x14ac:dyDescent="0.2">
      <c r="G270" s="282"/>
      <c r="H270" s="282"/>
      <c r="I270" s="282"/>
    </row>
    <row r="271" spans="7:9" x14ac:dyDescent="0.2">
      <c r="G271" s="282"/>
      <c r="H271" s="282"/>
      <c r="I271" s="282"/>
    </row>
    <row r="272" spans="7:9" x14ac:dyDescent="0.2">
      <c r="G272" s="282"/>
      <c r="H272" s="282"/>
      <c r="I272" s="282"/>
    </row>
    <row r="273" spans="7:9" x14ac:dyDescent="0.2">
      <c r="G273" s="282"/>
      <c r="H273" s="282"/>
      <c r="I273" s="282"/>
    </row>
    <row r="274" spans="7:9" x14ac:dyDescent="0.2">
      <c r="G274" s="282"/>
      <c r="H274" s="282"/>
      <c r="I274" s="282"/>
    </row>
    <row r="275" spans="7:9" x14ac:dyDescent="0.2">
      <c r="G275" s="282"/>
      <c r="H275" s="282"/>
      <c r="I275" s="282"/>
    </row>
    <row r="276" spans="7:9" x14ac:dyDescent="0.2">
      <c r="G276" s="282"/>
      <c r="H276" s="282"/>
      <c r="I276" s="282"/>
    </row>
    <row r="277" spans="7:9" x14ac:dyDescent="0.2">
      <c r="G277" s="282"/>
      <c r="H277" s="282"/>
      <c r="I277" s="282"/>
    </row>
    <row r="278" spans="7:9" x14ac:dyDescent="0.2">
      <c r="G278" s="282"/>
      <c r="H278" s="282"/>
      <c r="I278" s="282"/>
    </row>
    <row r="279" spans="7:9" x14ac:dyDescent="0.2">
      <c r="G279" s="282"/>
      <c r="H279" s="282"/>
      <c r="I279" s="282"/>
    </row>
    <row r="280" spans="7:9" x14ac:dyDescent="0.2">
      <c r="G280" s="282"/>
      <c r="H280" s="282"/>
      <c r="I280" s="282"/>
    </row>
    <row r="281" spans="7:9" x14ac:dyDescent="0.2">
      <c r="G281" s="282"/>
      <c r="H281" s="282"/>
      <c r="I281" s="282"/>
    </row>
    <row r="282" spans="7:9" x14ac:dyDescent="0.2">
      <c r="G282" s="282"/>
      <c r="H282" s="282"/>
      <c r="I282" s="282"/>
    </row>
    <row r="283" spans="7:9" x14ac:dyDescent="0.2">
      <c r="G283" s="282"/>
      <c r="H283" s="282"/>
      <c r="I283" s="282"/>
    </row>
    <row r="284" spans="7:9" x14ac:dyDescent="0.2">
      <c r="G284" s="282"/>
      <c r="H284" s="282"/>
      <c r="I284" s="282"/>
    </row>
    <row r="285" spans="7:9" x14ac:dyDescent="0.2">
      <c r="G285" s="282"/>
      <c r="H285" s="282"/>
      <c r="I285" s="282"/>
    </row>
    <row r="286" spans="7:9" x14ac:dyDescent="0.2">
      <c r="G286" s="282"/>
      <c r="H286" s="282"/>
      <c r="I286" s="282"/>
    </row>
    <row r="287" spans="7:9" x14ac:dyDescent="0.2">
      <c r="G287" s="282"/>
      <c r="H287" s="282"/>
      <c r="I287" s="282"/>
    </row>
    <row r="288" spans="7:9" x14ac:dyDescent="0.2">
      <c r="G288" s="282"/>
      <c r="H288" s="282"/>
      <c r="I288" s="282"/>
    </row>
    <row r="289" spans="7:9" x14ac:dyDescent="0.2">
      <c r="G289" s="282"/>
      <c r="H289" s="282"/>
      <c r="I289" s="282"/>
    </row>
    <row r="290" spans="7:9" x14ac:dyDescent="0.2">
      <c r="G290" s="282"/>
      <c r="H290" s="282"/>
      <c r="I290" s="282"/>
    </row>
    <row r="291" spans="7:9" x14ac:dyDescent="0.2">
      <c r="G291" s="282"/>
      <c r="H291" s="282"/>
      <c r="I291" s="282"/>
    </row>
    <row r="292" spans="7:9" x14ac:dyDescent="0.2">
      <c r="G292" s="282"/>
      <c r="H292" s="282"/>
      <c r="I292" s="282"/>
    </row>
    <row r="293" spans="7:9" x14ac:dyDescent="0.2">
      <c r="G293" s="282"/>
      <c r="H293" s="282"/>
      <c r="I293" s="282"/>
    </row>
    <row r="294" spans="7:9" x14ac:dyDescent="0.2">
      <c r="G294" s="282"/>
      <c r="H294" s="282"/>
      <c r="I294" s="282"/>
    </row>
    <row r="295" spans="7:9" x14ac:dyDescent="0.2">
      <c r="G295" s="282"/>
      <c r="H295" s="282"/>
      <c r="I295" s="282"/>
    </row>
    <row r="296" spans="7:9" x14ac:dyDescent="0.2">
      <c r="G296" s="282"/>
      <c r="H296" s="282"/>
      <c r="I296" s="282"/>
    </row>
    <row r="297" spans="7:9" x14ac:dyDescent="0.2">
      <c r="G297" s="282"/>
      <c r="H297" s="282"/>
      <c r="I297" s="282"/>
    </row>
    <row r="298" spans="7:9" x14ac:dyDescent="0.2">
      <c r="G298" s="282"/>
      <c r="H298" s="282"/>
      <c r="I298" s="282"/>
    </row>
    <row r="299" spans="7:9" x14ac:dyDescent="0.2">
      <c r="G299" s="282"/>
      <c r="H299" s="282"/>
      <c r="I299" s="282"/>
    </row>
    <row r="300" spans="7:9" x14ac:dyDescent="0.2">
      <c r="G300" s="282"/>
      <c r="H300" s="282"/>
      <c r="I300" s="282"/>
    </row>
    <row r="301" spans="7:9" x14ac:dyDescent="0.2">
      <c r="G301" s="282"/>
      <c r="H301" s="282"/>
      <c r="I301" s="282"/>
    </row>
    <row r="302" spans="7:9" x14ac:dyDescent="0.2">
      <c r="G302" s="282"/>
      <c r="H302" s="282"/>
      <c r="I302" s="282"/>
    </row>
    <row r="303" spans="7:9" x14ac:dyDescent="0.2">
      <c r="G303" s="282"/>
      <c r="H303" s="282"/>
      <c r="I303" s="282"/>
    </row>
    <row r="304" spans="7:9" x14ac:dyDescent="0.2">
      <c r="G304" s="282"/>
      <c r="H304" s="282"/>
      <c r="I304" s="282"/>
    </row>
    <row r="305" spans="7:9" x14ac:dyDescent="0.2">
      <c r="G305" s="282"/>
      <c r="H305" s="282"/>
      <c r="I305" s="282"/>
    </row>
    <row r="306" spans="7:9" x14ac:dyDescent="0.2">
      <c r="G306" s="282"/>
      <c r="H306" s="282"/>
      <c r="I306" s="282"/>
    </row>
    <row r="307" spans="7:9" x14ac:dyDescent="0.2">
      <c r="G307" s="282"/>
      <c r="H307" s="282"/>
      <c r="I307" s="282"/>
    </row>
    <row r="308" spans="7:9" x14ac:dyDescent="0.2">
      <c r="G308" s="282"/>
      <c r="H308" s="282"/>
      <c r="I308" s="282"/>
    </row>
    <row r="309" spans="7:9" x14ac:dyDescent="0.2">
      <c r="G309" s="282"/>
      <c r="H309" s="282"/>
      <c r="I309" s="282"/>
    </row>
    <row r="310" spans="7:9" x14ac:dyDescent="0.2">
      <c r="G310" s="282"/>
      <c r="H310" s="282"/>
      <c r="I310" s="282"/>
    </row>
    <row r="311" spans="7:9" x14ac:dyDescent="0.2">
      <c r="G311" s="282"/>
      <c r="H311" s="282"/>
      <c r="I311" s="282"/>
    </row>
    <row r="312" spans="7:9" x14ac:dyDescent="0.2">
      <c r="G312" s="282"/>
      <c r="H312" s="282"/>
      <c r="I312" s="282"/>
    </row>
    <row r="313" spans="7:9" x14ac:dyDescent="0.2">
      <c r="G313" s="282"/>
      <c r="H313" s="282"/>
      <c r="I313" s="282"/>
    </row>
    <row r="314" spans="7:9" x14ac:dyDescent="0.2">
      <c r="G314" s="282"/>
      <c r="H314" s="282"/>
      <c r="I314" s="282"/>
    </row>
    <row r="315" spans="7:9" x14ac:dyDescent="0.2">
      <c r="G315" s="282"/>
      <c r="H315" s="282"/>
      <c r="I315" s="282"/>
    </row>
    <row r="316" spans="7:9" x14ac:dyDescent="0.2">
      <c r="G316" s="282"/>
      <c r="H316" s="282"/>
      <c r="I316" s="282"/>
    </row>
    <row r="317" spans="7:9" x14ac:dyDescent="0.2">
      <c r="G317" s="282"/>
      <c r="H317" s="282"/>
      <c r="I317" s="282"/>
    </row>
    <row r="318" spans="7:9" x14ac:dyDescent="0.2">
      <c r="G318" s="282"/>
      <c r="H318" s="282"/>
      <c r="I318" s="282"/>
    </row>
    <row r="319" spans="7:9" x14ac:dyDescent="0.2">
      <c r="G319" s="282"/>
      <c r="H319" s="282"/>
      <c r="I319" s="282"/>
    </row>
    <row r="320" spans="7:9" x14ac:dyDescent="0.2">
      <c r="G320" s="282"/>
      <c r="H320" s="282"/>
      <c r="I320" s="282"/>
    </row>
    <row r="321" spans="7:9" x14ac:dyDescent="0.2">
      <c r="G321" s="282"/>
      <c r="H321" s="282"/>
      <c r="I321" s="282"/>
    </row>
    <row r="322" spans="7:9" x14ac:dyDescent="0.2">
      <c r="G322" s="282"/>
      <c r="H322" s="282"/>
      <c r="I322" s="282"/>
    </row>
    <row r="323" spans="7:9" x14ac:dyDescent="0.2">
      <c r="G323" s="282"/>
      <c r="H323" s="282"/>
      <c r="I323" s="282"/>
    </row>
    <row r="324" spans="7:9" x14ac:dyDescent="0.2">
      <c r="G324" s="282"/>
      <c r="H324" s="282"/>
      <c r="I324" s="282"/>
    </row>
    <row r="325" spans="7:9" x14ac:dyDescent="0.2">
      <c r="G325" s="282"/>
      <c r="H325" s="282"/>
      <c r="I325" s="282"/>
    </row>
    <row r="326" spans="7:9" x14ac:dyDescent="0.2">
      <c r="G326" s="282"/>
      <c r="H326" s="282"/>
      <c r="I326" s="282"/>
    </row>
    <row r="327" spans="7:9" x14ac:dyDescent="0.2">
      <c r="G327" s="282"/>
      <c r="H327" s="282"/>
      <c r="I327" s="282"/>
    </row>
    <row r="328" spans="7:9" x14ac:dyDescent="0.2">
      <c r="G328" s="282"/>
      <c r="H328" s="282"/>
      <c r="I328" s="282"/>
    </row>
    <row r="329" spans="7:9" x14ac:dyDescent="0.2">
      <c r="G329" s="282"/>
      <c r="H329" s="282"/>
      <c r="I329" s="282"/>
    </row>
    <row r="330" spans="7:9" x14ac:dyDescent="0.2">
      <c r="G330" s="282"/>
      <c r="H330" s="282"/>
      <c r="I330" s="282"/>
    </row>
    <row r="331" spans="7:9" x14ac:dyDescent="0.2">
      <c r="G331" s="282"/>
      <c r="H331" s="282"/>
      <c r="I331" s="282"/>
    </row>
    <row r="332" spans="7:9" x14ac:dyDescent="0.2">
      <c r="G332" s="282"/>
      <c r="H332" s="282"/>
      <c r="I332" s="282"/>
    </row>
    <row r="333" spans="7:9" x14ac:dyDescent="0.2">
      <c r="G333" s="282"/>
      <c r="H333" s="282"/>
      <c r="I333" s="282"/>
    </row>
    <row r="334" spans="7:9" x14ac:dyDescent="0.2">
      <c r="G334" s="282"/>
      <c r="H334" s="282"/>
      <c r="I334" s="282"/>
    </row>
    <row r="335" spans="7:9" x14ac:dyDescent="0.2">
      <c r="G335" s="282"/>
      <c r="H335" s="282"/>
      <c r="I335" s="282"/>
    </row>
    <row r="336" spans="7:9" x14ac:dyDescent="0.2">
      <c r="G336" s="282"/>
      <c r="H336" s="282"/>
      <c r="I336" s="282"/>
    </row>
    <row r="337" spans="7:9" x14ac:dyDescent="0.2">
      <c r="G337" s="282"/>
      <c r="H337" s="282"/>
      <c r="I337" s="282"/>
    </row>
    <row r="338" spans="7:9" x14ac:dyDescent="0.2">
      <c r="G338" s="282"/>
      <c r="H338" s="282"/>
      <c r="I338" s="282"/>
    </row>
    <row r="339" spans="7:9" x14ac:dyDescent="0.2">
      <c r="G339" s="282"/>
      <c r="H339" s="282"/>
      <c r="I339" s="282"/>
    </row>
    <row r="340" spans="7:9" x14ac:dyDescent="0.2">
      <c r="G340" s="282"/>
      <c r="H340" s="282"/>
      <c r="I340" s="282"/>
    </row>
    <row r="341" spans="7:9" x14ac:dyDescent="0.2">
      <c r="G341" s="282"/>
      <c r="H341" s="282"/>
      <c r="I341" s="282"/>
    </row>
    <row r="342" spans="7:9" x14ac:dyDescent="0.2">
      <c r="G342" s="282"/>
      <c r="H342" s="282"/>
      <c r="I342" s="282"/>
    </row>
    <row r="343" spans="7:9" x14ac:dyDescent="0.2">
      <c r="G343" s="282"/>
      <c r="H343" s="282"/>
      <c r="I343" s="282"/>
    </row>
    <row r="344" spans="7:9" x14ac:dyDescent="0.2">
      <c r="G344" s="282"/>
      <c r="H344" s="282"/>
      <c r="I344" s="282"/>
    </row>
    <row r="345" spans="7:9" x14ac:dyDescent="0.2">
      <c r="G345" s="282"/>
      <c r="H345" s="282"/>
      <c r="I345" s="282"/>
    </row>
    <row r="346" spans="7:9" x14ac:dyDescent="0.2">
      <c r="G346" s="282"/>
      <c r="H346" s="282"/>
      <c r="I346" s="282"/>
    </row>
    <row r="347" spans="7:9" x14ac:dyDescent="0.2">
      <c r="G347" s="282"/>
      <c r="H347" s="282"/>
      <c r="I347" s="282"/>
    </row>
    <row r="348" spans="7:9" x14ac:dyDescent="0.2">
      <c r="G348" s="282"/>
      <c r="H348" s="282"/>
      <c r="I348" s="282"/>
    </row>
    <row r="349" spans="7:9" x14ac:dyDescent="0.2">
      <c r="G349" s="282"/>
      <c r="H349" s="282"/>
      <c r="I349" s="282"/>
    </row>
    <row r="350" spans="7:9" x14ac:dyDescent="0.2">
      <c r="G350" s="282"/>
      <c r="H350" s="282"/>
      <c r="I350" s="282"/>
    </row>
    <row r="351" spans="7:9" x14ac:dyDescent="0.2">
      <c r="G351" s="282"/>
      <c r="H351" s="282"/>
      <c r="I351" s="282"/>
    </row>
    <row r="352" spans="7:9" x14ac:dyDescent="0.2">
      <c r="G352" s="282"/>
      <c r="H352" s="282"/>
      <c r="I352" s="282"/>
    </row>
    <row r="353" spans="7:9" x14ac:dyDescent="0.2">
      <c r="G353" s="282"/>
      <c r="H353" s="282"/>
      <c r="I353" s="282"/>
    </row>
    <row r="354" spans="7:9" x14ac:dyDescent="0.2">
      <c r="G354" s="282"/>
      <c r="H354" s="282"/>
      <c r="I354" s="282"/>
    </row>
    <row r="355" spans="7:9" x14ac:dyDescent="0.2">
      <c r="G355" s="282"/>
      <c r="H355" s="282"/>
      <c r="I355" s="282"/>
    </row>
    <row r="356" spans="7:9" x14ac:dyDescent="0.2">
      <c r="G356" s="282"/>
      <c r="H356" s="282"/>
      <c r="I356" s="282"/>
    </row>
    <row r="357" spans="7:9" x14ac:dyDescent="0.2">
      <c r="G357" s="282"/>
      <c r="H357" s="282"/>
      <c r="I357" s="282"/>
    </row>
    <row r="358" spans="7:9" x14ac:dyDescent="0.2">
      <c r="G358" s="282"/>
      <c r="H358" s="282"/>
      <c r="I358" s="282"/>
    </row>
    <row r="359" spans="7:9" x14ac:dyDescent="0.2">
      <c r="G359" s="282"/>
      <c r="H359" s="282"/>
      <c r="I359" s="282"/>
    </row>
    <row r="360" spans="7:9" x14ac:dyDescent="0.2">
      <c r="G360" s="282"/>
      <c r="H360" s="282"/>
      <c r="I360" s="282"/>
    </row>
    <row r="361" spans="7:9" x14ac:dyDescent="0.2">
      <c r="G361" s="282"/>
      <c r="H361" s="282"/>
      <c r="I361" s="282"/>
    </row>
    <row r="362" spans="7:9" x14ac:dyDescent="0.2">
      <c r="G362" s="282"/>
      <c r="H362" s="282"/>
      <c r="I362" s="282"/>
    </row>
    <row r="363" spans="7:9" x14ac:dyDescent="0.2">
      <c r="G363" s="282"/>
      <c r="H363" s="282"/>
      <c r="I363" s="282"/>
    </row>
    <row r="364" spans="7:9" x14ac:dyDescent="0.2">
      <c r="G364" s="282"/>
      <c r="H364" s="282"/>
      <c r="I364" s="282"/>
    </row>
    <row r="365" spans="7:9" x14ac:dyDescent="0.2">
      <c r="G365" s="282"/>
      <c r="H365" s="282"/>
      <c r="I365" s="282"/>
    </row>
    <row r="366" spans="7:9" x14ac:dyDescent="0.2">
      <c r="G366" s="282"/>
      <c r="H366" s="282"/>
      <c r="I366" s="282"/>
    </row>
    <row r="367" spans="7:9" x14ac:dyDescent="0.2">
      <c r="G367" s="282"/>
      <c r="H367" s="282"/>
      <c r="I367" s="282"/>
    </row>
    <row r="368" spans="7:9" x14ac:dyDescent="0.2">
      <c r="G368" s="282"/>
      <c r="H368" s="282"/>
      <c r="I368" s="282"/>
    </row>
    <row r="369" spans="7:9" x14ac:dyDescent="0.2">
      <c r="G369" s="282"/>
      <c r="H369" s="282"/>
      <c r="I369" s="282"/>
    </row>
    <row r="370" spans="7:9" x14ac:dyDescent="0.2">
      <c r="G370" s="282"/>
      <c r="H370" s="282"/>
      <c r="I370" s="282"/>
    </row>
    <row r="371" spans="7:9" x14ac:dyDescent="0.2">
      <c r="G371" s="282"/>
      <c r="H371" s="282"/>
      <c r="I371" s="282"/>
    </row>
    <row r="372" spans="7:9" x14ac:dyDescent="0.2">
      <c r="G372" s="282"/>
      <c r="H372" s="282"/>
      <c r="I372" s="282"/>
    </row>
    <row r="373" spans="7:9" x14ac:dyDescent="0.2">
      <c r="G373" s="282"/>
      <c r="H373" s="282"/>
      <c r="I373" s="282"/>
    </row>
    <row r="374" spans="7:9" x14ac:dyDescent="0.2">
      <c r="G374" s="282"/>
      <c r="H374" s="282"/>
      <c r="I374" s="282"/>
    </row>
    <row r="375" spans="7:9" x14ac:dyDescent="0.2">
      <c r="G375" s="282"/>
      <c r="H375" s="282"/>
      <c r="I375" s="282"/>
    </row>
    <row r="376" spans="7:9" x14ac:dyDescent="0.2">
      <c r="G376" s="282"/>
      <c r="H376" s="282"/>
      <c r="I376" s="282"/>
    </row>
    <row r="377" spans="7:9" x14ac:dyDescent="0.2">
      <c r="G377" s="282"/>
      <c r="H377" s="282"/>
      <c r="I377" s="282"/>
    </row>
    <row r="378" spans="7:9" x14ac:dyDescent="0.2">
      <c r="G378" s="282"/>
      <c r="H378" s="282"/>
      <c r="I378" s="282"/>
    </row>
    <row r="379" spans="7:9" x14ac:dyDescent="0.2">
      <c r="G379" s="282"/>
      <c r="H379" s="282"/>
      <c r="I379" s="282"/>
    </row>
    <row r="380" spans="7:9" x14ac:dyDescent="0.2">
      <c r="G380" s="282"/>
      <c r="H380" s="282"/>
      <c r="I380" s="282"/>
    </row>
    <row r="381" spans="7:9" x14ac:dyDescent="0.2">
      <c r="G381" s="282"/>
      <c r="H381" s="282"/>
      <c r="I381" s="282"/>
    </row>
    <row r="382" spans="7:9" x14ac:dyDescent="0.2">
      <c r="G382" s="282"/>
      <c r="H382" s="282"/>
      <c r="I382" s="282"/>
    </row>
    <row r="383" spans="7:9" x14ac:dyDescent="0.2">
      <c r="G383" s="282"/>
      <c r="H383" s="282"/>
      <c r="I383" s="282"/>
    </row>
    <row r="384" spans="7:9" x14ac:dyDescent="0.2">
      <c r="G384" s="282"/>
      <c r="H384" s="282"/>
      <c r="I384" s="282"/>
    </row>
    <row r="385" spans="7:9" x14ac:dyDescent="0.2">
      <c r="G385" s="282"/>
      <c r="H385" s="282"/>
      <c r="I385" s="282"/>
    </row>
    <row r="386" spans="7:9" x14ac:dyDescent="0.2">
      <c r="G386" s="282"/>
      <c r="H386" s="282"/>
      <c r="I386" s="282"/>
    </row>
    <row r="387" spans="7:9" x14ac:dyDescent="0.2">
      <c r="G387" s="282"/>
      <c r="H387" s="282"/>
      <c r="I387" s="282"/>
    </row>
    <row r="388" spans="7:9" x14ac:dyDescent="0.2">
      <c r="G388" s="282"/>
      <c r="H388" s="282"/>
      <c r="I388" s="282"/>
    </row>
    <row r="389" spans="7:9" x14ac:dyDescent="0.2">
      <c r="G389" s="282"/>
      <c r="H389" s="282"/>
      <c r="I389" s="282"/>
    </row>
    <row r="390" spans="7:9" x14ac:dyDescent="0.2">
      <c r="G390" s="282"/>
      <c r="H390" s="282"/>
      <c r="I390" s="282"/>
    </row>
    <row r="391" spans="7:9" x14ac:dyDescent="0.2">
      <c r="G391" s="282"/>
      <c r="H391" s="282"/>
      <c r="I391" s="282"/>
    </row>
    <row r="392" spans="7:9" x14ac:dyDescent="0.2">
      <c r="G392" s="282"/>
      <c r="H392" s="282"/>
      <c r="I392" s="282"/>
    </row>
    <row r="393" spans="7:9" x14ac:dyDescent="0.2">
      <c r="G393" s="282"/>
      <c r="H393" s="282"/>
      <c r="I393" s="282"/>
    </row>
    <row r="394" spans="7:9" x14ac:dyDescent="0.2">
      <c r="G394" s="282"/>
      <c r="H394" s="282"/>
      <c r="I394" s="282"/>
    </row>
    <row r="395" spans="7:9" x14ac:dyDescent="0.2">
      <c r="G395" s="282"/>
      <c r="H395" s="282"/>
      <c r="I395" s="282"/>
    </row>
    <row r="396" spans="7:9" x14ac:dyDescent="0.2">
      <c r="G396" s="282"/>
      <c r="H396" s="282"/>
      <c r="I396" s="282"/>
    </row>
    <row r="397" spans="7:9" x14ac:dyDescent="0.2">
      <c r="G397" s="282"/>
      <c r="H397" s="282"/>
      <c r="I397" s="282"/>
    </row>
    <row r="398" spans="7:9" x14ac:dyDescent="0.2">
      <c r="G398" s="282"/>
      <c r="H398" s="282"/>
      <c r="I398" s="282"/>
    </row>
    <row r="399" spans="7:9" x14ac:dyDescent="0.2">
      <c r="G399" s="282"/>
      <c r="H399" s="282"/>
      <c r="I399" s="282"/>
    </row>
    <row r="400" spans="7:9" x14ac:dyDescent="0.2">
      <c r="G400" s="282"/>
      <c r="H400" s="282"/>
      <c r="I400" s="282"/>
    </row>
    <row r="401" spans="7:9" x14ac:dyDescent="0.2">
      <c r="G401" s="282"/>
      <c r="H401" s="282"/>
      <c r="I401" s="282"/>
    </row>
    <row r="402" spans="7:9" x14ac:dyDescent="0.2">
      <c r="G402" s="282"/>
      <c r="H402" s="282"/>
      <c r="I402" s="282"/>
    </row>
    <row r="403" spans="7:9" x14ac:dyDescent="0.2">
      <c r="G403" s="282"/>
      <c r="H403" s="282"/>
      <c r="I403" s="282"/>
    </row>
    <row r="404" spans="7:9" x14ac:dyDescent="0.2">
      <c r="G404" s="282"/>
      <c r="H404" s="282"/>
      <c r="I404" s="282"/>
    </row>
    <row r="405" spans="7:9" x14ac:dyDescent="0.2">
      <c r="G405" s="282"/>
      <c r="H405" s="282"/>
      <c r="I405" s="282"/>
    </row>
    <row r="406" spans="7:9" x14ac:dyDescent="0.2">
      <c r="G406" s="282"/>
      <c r="H406" s="282"/>
      <c r="I406" s="282"/>
    </row>
    <row r="407" spans="7:9" x14ac:dyDescent="0.2">
      <c r="G407" s="282"/>
      <c r="H407" s="282"/>
      <c r="I407" s="282"/>
    </row>
    <row r="408" spans="7:9" x14ac:dyDescent="0.2">
      <c r="G408" s="282"/>
      <c r="H408" s="282"/>
      <c r="I408" s="282"/>
    </row>
    <row r="409" spans="7:9" x14ac:dyDescent="0.2">
      <c r="G409" s="282"/>
      <c r="H409" s="282"/>
      <c r="I409" s="282"/>
    </row>
    <row r="410" spans="7:9" x14ac:dyDescent="0.2">
      <c r="G410" s="282"/>
      <c r="H410" s="282"/>
      <c r="I410" s="282"/>
    </row>
    <row r="411" spans="7:9" x14ac:dyDescent="0.2">
      <c r="G411" s="282"/>
      <c r="H411" s="282"/>
      <c r="I411" s="282"/>
    </row>
    <row r="412" spans="7:9" x14ac:dyDescent="0.2">
      <c r="G412" s="282"/>
      <c r="H412" s="282"/>
      <c r="I412" s="282"/>
    </row>
    <row r="413" spans="7:9" x14ac:dyDescent="0.2">
      <c r="G413" s="282"/>
      <c r="H413" s="282"/>
      <c r="I413" s="282"/>
    </row>
    <row r="414" spans="7:9" x14ac:dyDescent="0.2">
      <c r="G414" s="282"/>
      <c r="H414" s="282"/>
      <c r="I414" s="282"/>
    </row>
    <row r="415" spans="7:9" x14ac:dyDescent="0.2">
      <c r="G415" s="282"/>
      <c r="H415" s="282"/>
      <c r="I415" s="282"/>
    </row>
    <row r="416" spans="7:9" x14ac:dyDescent="0.2">
      <c r="G416" s="282"/>
      <c r="H416" s="282"/>
      <c r="I416" s="282"/>
    </row>
    <row r="417" spans="7:9" x14ac:dyDescent="0.2">
      <c r="G417" s="282"/>
      <c r="H417" s="282"/>
      <c r="I417" s="282"/>
    </row>
    <row r="418" spans="7:9" x14ac:dyDescent="0.2">
      <c r="G418" s="282"/>
      <c r="H418" s="282"/>
      <c r="I418" s="282"/>
    </row>
    <row r="419" spans="7:9" x14ac:dyDescent="0.2">
      <c r="G419" s="282"/>
      <c r="H419" s="282"/>
      <c r="I419" s="282"/>
    </row>
    <row r="420" spans="7:9" x14ac:dyDescent="0.2">
      <c r="G420" s="282"/>
      <c r="H420" s="282"/>
      <c r="I420" s="282"/>
    </row>
    <row r="421" spans="7:9" x14ac:dyDescent="0.2">
      <c r="G421" s="282"/>
      <c r="H421" s="282"/>
      <c r="I421" s="282"/>
    </row>
    <row r="422" spans="7:9" x14ac:dyDescent="0.2">
      <c r="G422" s="282"/>
      <c r="H422" s="282"/>
      <c r="I422" s="282"/>
    </row>
    <row r="423" spans="7:9" x14ac:dyDescent="0.2">
      <c r="G423" s="282"/>
      <c r="H423" s="282"/>
      <c r="I423" s="282"/>
    </row>
    <row r="424" spans="7:9" x14ac:dyDescent="0.2">
      <c r="G424" s="282"/>
      <c r="H424" s="282"/>
      <c r="I424" s="282"/>
    </row>
    <row r="425" spans="7:9" x14ac:dyDescent="0.2">
      <c r="G425" s="282"/>
      <c r="H425" s="282"/>
      <c r="I425" s="282"/>
    </row>
    <row r="426" spans="7:9" x14ac:dyDescent="0.2">
      <c r="G426" s="282"/>
      <c r="H426" s="282"/>
      <c r="I426" s="282"/>
    </row>
    <row r="427" spans="7:9" x14ac:dyDescent="0.2">
      <c r="G427" s="282"/>
      <c r="H427" s="282"/>
      <c r="I427" s="282"/>
    </row>
    <row r="428" spans="7:9" x14ac:dyDescent="0.2">
      <c r="G428" s="282"/>
      <c r="H428" s="282"/>
      <c r="I428" s="282"/>
    </row>
    <row r="429" spans="7:9" x14ac:dyDescent="0.2">
      <c r="G429" s="282"/>
      <c r="H429" s="282"/>
      <c r="I429" s="282"/>
    </row>
    <row r="430" spans="7:9" x14ac:dyDescent="0.2">
      <c r="G430" s="282"/>
      <c r="H430" s="282"/>
      <c r="I430" s="282"/>
    </row>
    <row r="431" spans="7:9" x14ac:dyDescent="0.2">
      <c r="G431" s="282"/>
      <c r="H431" s="282"/>
      <c r="I431" s="282"/>
    </row>
    <row r="432" spans="7:9" x14ac:dyDescent="0.2">
      <c r="G432" s="282"/>
      <c r="H432" s="282"/>
      <c r="I432" s="282"/>
    </row>
    <row r="433" spans="7:9" x14ac:dyDescent="0.2">
      <c r="G433" s="282"/>
      <c r="H433" s="282"/>
      <c r="I433" s="282"/>
    </row>
    <row r="434" spans="7:9" x14ac:dyDescent="0.2">
      <c r="G434" s="282"/>
      <c r="H434" s="282"/>
      <c r="I434" s="282"/>
    </row>
    <row r="435" spans="7:9" x14ac:dyDescent="0.2">
      <c r="G435" s="282"/>
      <c r="H435" s="282"/>
      <c r="I435" s="282"/>
    </row>
    <row r="436" spans="7:9" x14ac:dyDescent="0.2">
      <c r="G436" s="282"/>
      <c r="H436" s="282"/>
      <c r="I436" s="282"/>
    </row>
    <row r="437" spans="7:9" x14ac:dyDescent="0.2">
      <c r="G437" s="282"/>
      <c r="H437" s="282"/>
      <c r="I437" s="282"/>
    </row>
    <row r="438" spans="7:9" x14ac:dyDescent="0.2">
      <c r="G438" s="282"/>
      <c r="H438" s="282"/>
      <c r="I438" s="282"/>
    </row>
    <row r="439" spans="7:9" x14ac:dyDescent="0.2">
      <c r="G439" s="282"/>
      <c r="H439" s="282"/>
      <c r="I439" s="282"/>
    </row>
    <row r="440" spans="7:9" x14ac:dyDescent="0.2">
      <c r="G440" s="282"/>
      <c r="H440" s="282"/>
      <c r="I440" s="282"/>
    </row>
    <row r="441" spans="7:9" x14ac:dyDescent="0.2">
      <c r="G441" s="282"/>
      <c r="H441" s="282"/>
      <c r="I441" s="282"/>
    </row>
    <row r="442" spans="7:9" x14ac:dyDescent="0.2">
      <c r="G442" s="282"/>
      <c r="H442" s="282"/>
      <c r="I442" s="282"/>
    </row>
    <row r="443" spans="7:9" x14ac:dyDescent="0.2">
      <c r="G443" s="282"/>
      <c r="H443" s="282"/>
      <c r="I443" s="282"/>
    </row>
    <row r="444" spans="7:9" x14ac:dyDescent="0.2">
      <c r="G444" s="282"/>
      <c r="H444" s="282"/>
      <c r="I444" s="282"/>
    </row>
    <row r="445" spans="7:9" x14ac:dyDescent="0.2">
      <c r="G445" s="282"/>
      <c r="H445" s="282"/>
      <c r="I445" s="282"/>
    </row>
    <row r="446" spans="7:9" x14ac:dyDescent="0.2">
      <c r="G446" s="282"/>
      <c r="H446" s="282"/>
      <c r="I446" s="282"/>
    </row>
    <row r="447" spans="7:9" x14ac:dyDescent="0.2">
      <c r="G447" s="282"/>
      <c r="H447" s="282"/>
      <c r="I447" s="282"/>
    </row>
    <row r="448" spans="7:9" x14ac:dyDescent="0.2">
      <c r="G448" s="282"/>
      <c r="H448" s="282"/>
      <c r="I448" s="282"/>
    </row>
    <row r="449" spans="7:9" x14ac:dyDescent="0.2">
      <c r="G449" s="282"/>
      <c r="H449" s="282"/>
      <c r="I449" s="282"/>
    </row>
    <row r="450" spans="7:9" x14ac:dyDescent="0.2">
      <c r="G450" s="282"/>
      <c r="H450" s="282"/>
      <c r="I450" s="282"/>
    </row>
    <row r="451" spans="7:9" x14ac:dyDescent="0.2">
      <c r="G451" s="282"/>
      <c r="H451" s="282"/>
      <c r="I451" s="282"/>
    </row>
    <row r="452" spans="7:9" x14ac:dyDescent="0.2">
      <c r="G452" s="282"/>
      <c r="H452" s="282"/>
      <c r="I452" s="282"/>
    </row>
    <row r="453" spans="7:9" x14ac:dyDescent="0.2">
      <c r="G453" s="282"/>
      <c r="H453" s="282"/>
      <c r="I453" s="282"/>
    </row>
    <row r="454" spans="7:9" x14ac:dyDescent="0.2">
      <c r="G454" s="282"/>
      <c r="H454" s="282"/>
      <c r="I454" s="282"/>
    </row>
    <row r="455" spans="7:9" x14ac:dyDescent="0.2">
      <c r="G455" s="282"/>
      <c r="H455" s="282"/>
      <c r="I455" s="282"/>
    </row>
    <row r="456" spans="7:9" x14ac:dyDescent="0.2">
      <c r="G456" s="282"/>
      <c r="H456" s="282"/>
      <c r="I456" s="282"/>
    </row>
    <row r="457" spans="7:9" x14ac:dyDescent="0.2">
      <c r="G457" s="282"/>
      <c r="H457" s="282"/>
      <c r="I457" s="282"/>
    </row>
    <row r="458" spans="7:9" x14ac:dyDescent="0.2">
      <c r="G458" s="282"/>
      <c r="H458" s="282"/>
      <c r="I458" s="282"/>
    </row>
    <row r="459" spans="7:9" x14ac:dyDescent="0.2">
      <c r="G459" s="282"/>
      <c r="H459" s="282"/>
      <c r="I459" s="282"/>
    </row>
    <row r="460" spans="7:9" x14ac:dyDescent="0.2">
      <c r="G460" s="282"/>
      <c r="H460" s="282"/>
      <c r="I460" s="282"/>
    </row>
    <row r="461" spans="7:9" x14ac:dyDescent="0.2">
      <c r="G461" s="282"/>
      <c r="H461" s="282"/>
      <c r="I461" s="282"/>
    </row>
    <row r="462" spans="7:9" x14ac:dyDescent="0.2">
      <c r="G462" s="282"/>
      <c r="H462" s="282"/>
      <c r="I462" s="282"/>
    </row>
    <row r="463" spans="7:9" x14ac:dyDescent="0.2">
      <c r="G463" s="282"/>
      <c r="H463" s="282"/>
      <c r="I463" s="282"/>
    </row>
    <row r="464" spans="7:9" x14ac:dyDescent="0.2">
      <c r="G464" s="282"/>
      <c r="H464" s="282"/>
      <c r="I464" s="282"/>
    </row>
    <row r="465" spans="7:9" x14ac:dyDescent="0.2">
      <c r="G465" s="282"/>
      <c r="H465" s="282"/>
      <c r="I465" s="282"/>
    </row>
    <row r="466" spans="7:9" x14ac:dyDescent="0.2">
      <c r="G466" s="282"/>
      <c r="H466" s="282"/>
      <c r="I466" s="282"/>
    </row>
    <row r="467" spans="7:9" x14ac:dyDescent="0.2">
      <c r="G467" s="282"/>
      <c r="H467" s="282"/>
      <c r="I467" s="282"/>
    </row>
    <row r="468" spans="7:9" x14ac:dyDescent="0.2">
      <c r="G468" s="282"/>
      <c r="H468" s="282"/>
      <c r="I468" s="282"/>
    </row>
    <row r="469" spans="7:9" x14ac:dyDescent="0.2">
      <c r="G469" s="282"/>
      <c r="H469" s="282"/>
      <c r="I469" s="282"/>
    </row>
    <row r="470" spans="7:9" x14ac:dyDescent="0.2">
      <c r="G470" s="282"/>
      <c r="H470" s="282"/>
      <c r="I470" s="282"/>
    </row>
    <row r="471" spans="7:9" x14ac:dyDescent="0.2">
      <c r="G471" s="282"/>
      <c r="H471" s="282"/>
      <c r="I471" s="282"/>
    </row>
    <row r="472" spans="7:9" x14ac:dyDescent="0.2">
      <c r="G472" s="282"/>
      <c r="H472" s="282"/>
      <c r="I472" s="282"/>
    </row>
    <row r="473" spans="7:9" x14ac:dyDescent="0.2">
      <c r="G473" s="282"/>
      <c r="H473" s="282"/>
      <c r="I473" s="282"/>
    </row>
    <row r="474" spans="7:9" x14ac:dyDescent="0.2">
      <c r="G474" s="282"/>
      <c r="H474" s="282"/>
      <c r="I474" s="282"/>
    </row>
    <row r="475" spans="7:9" x14ac:dyDescent="0.2">
      <c r="G475" s="282"/>
      <c r="H475" s="282"/>
      <c r="I475" s="282"/>
    </row>
    <row r="476" spans="7:9" x14ac:dyDescent="0.2">
      <c r="G476" s="282"/>
      <c r="H476" s="282"/>
      <c r="I476" s="282"/>
    </row>
    <row r="477" spans="7:9" x14ac:dyDescent="0.2">
      <c r="G477" s="282"/>
      <c r="H477" s="282"/>
      <c r="I477" s="282"/>
    </row>
    <row r="478" spans="7:9" x14ac:dyDescent="0.2">
      <c r="G478" s="282"/>
      <c r="H478" s="282"/>
      <c r="I478" s="282"/>
    </row>
    <row r="479" spans="7:9" x14ac:dyDescent="0.2">
      <c r="G479" s="282"/>
      <c r="H479" s="282"/>
      <c r="I479" s="282"/>
    </row>
    <row r="480" spans="7:9" x14ac:dyDescent="0.2">
      <c r="G480" s="282"/>
      <c r="H480" s="282"/>
      <c r="I480" s="282"/>
    </row>
    <row r="481" spans="7:9" x14ac:dyDescent="0.2">
      <c r="G481" s="282"/>
      <c r="H481" s="282"/>
      <c r="I481" s="282"/>
    </row>
    <row r="482" spans="7:9" x14ac:dyDescent="0.2">
      <c r="G482" s="282"/>
      <c r="H482" s="282"/>
      <c r="I482" s="282"/>
    </row>
    <row r="483" spans="7:9" x14ac:dyDescent="0.2">
      <c r="G483" s="282"/>
      <c r="H483" s="282"/>
      <c r="I483" s="282"/>
    </row>
    <row r="484" spans="7:9" x14ac:dyDescent="0.2">
      <c r="G484" s="282"/>
      <c r="H484" s="282"/>
      <c r="I484" s="282"/>
    </row>
    <row r="485" spans="7:9" x14ac:dyDescent="0.2">
      <c r="G485" s="282"/>
      <c r="H485" s="282"/>
      <c r="I485" s="282"/>
    </row>
    <row r="486" spans="7:9" x14ac:dyDescent="0.2">
      <c r="G486" s="282"/>
      <c r="H486" s="282"/>
      <c r="I486" s="282"/>
    </row>
    <row r="487" spans="7:9" x14ac:dyDescent="0.2">
      <c r="G487" s="282"/>
      <c r="H487" s="282"/>
      <c r="I487" s="282"/>
    </row>
    <row r="488" spans="7:9" x14ac:dyDescent="0.2">
      <c r="G488" s="282"/>
      <c r="H488" s="282"/>
      <c r="I488" s="282"/>
    </row>
    <row r="489" spans="7:9" x14ac:dyDescent="0.2">
      <c r="G489" s="282"/>
      <c r="H489" s="282"/>
      <c r="I489" s="282"/>
    </row>
    <row r="490" spans="7:9" x14ac:dyDescent="0.2">
      <c r="G490" s="282"/>
      <c r="H490" s="282"/>
      <c r="I490" s="282"/>
    </row>
    <row r="491" spans="7:9" x14ac:dyDescent="0.2">
      <c r="G491" s="282"/>
      <c r="H491" s="282"/>
      <c r="I491" s="282"/>
    </row>
    <row r="492" spans="7:9" x14ac:dyDescent="0.2">
      <c r="G492" s="282"/>
      <c r="H492" s="282"/>
      <c r="I492" s="282"/>
    </row>
    <row r="493" spans="7:9" x14ac:dyDescent="0.2">
      <c r="G493" s="282"/>
      <c r="H493" s="282"/>
      <c r="I493" s="282"/>
    </row>
    <row r="494" spans="7:9" x14ac:dyDescent="0.2">
      <c r="G494" s="282"/>
      <c r="H494" s="282"/>
      <c r="I494" s="282"/>
    </row>
    <row r="495" spans="7:9" x14ac:dyDescent="0.2">
      <c r="G495" s="282"/>
      <c r="H495" s="282"/>
      <c r="I495" s="282"/>
    </row>
    <row r="496" spans="7:9" x14ac:dyDescent="0.2">
      <c r="G496" s="282"/>
      <c r="H496" s="282"/>
      <c r="I496" s="282"/>
    </row>
    <row r="497" spans="7:9" x14ac:dyDescent="0.2">
      <c r="G497" s="282"/>
      <c r="H497" s="282"/>
      <c r="I497" s="282"/>
    </row>
    <row r="498" spans="7:9" x14ac:dyDescent="0.2">
      <c r="G498" s="282"/>
      <c r="H498" s="282"/>
      <c r="I498" s="282"/>
    </row>
    <row r="499" spans="7:9" x14ac:dyDescent="0.2">
      <c r="G499" s="282"/>
      <c r="H499" s="282"/>
      <c r="I499" s="282"/>
    </row>
    <row r="500" spans="7:9" x14ac:dyDescent="0.2">
      <c r="G500" s="282"/>
      <c r="H500" s="282"/>
      <c r="I500" s="282"/>
    </row>
    <row r="501" spans="7:9" x14ac:dyDescent="0.2">
      <c r="G501" s="282"/>
      <c r="H501" s="282"/>
      <c r="I501" s="282"/>
    </row>
    <row r="502" spans="7:9" x14ac:dyDescent="0.2">
      <c r="G502" s="282"/>
      <c r="H502" s="282"/>
      <c r="I502" s="282"/>
    </row>
    <row r="503" spans="7:9" x14ac:dyDescent="0.2">
      <c r="G503" s="282"/>
      <c r="H503" s="282"/>
      <c r="I503" s="282"/>
    </row>
    <row r="504" spans="7:9" x14ac:dyDescent="0.2">
      <c r="G504" s="282"/>
      <c r="H504" s="282"/>
      <c r="I504" s="282"/>
    </row>
    <row r="505" spans="7:9" x14ac:dyDescent="0.2">
      <c r="G505" s="282"/>
      <c r="H505" s="282"/>
      <c r="I505" s="282"/>
    </row>
    <row r="506" spans="7:9" x14ac:dyDescent="0.2">
      <c r="G506" s="282"/>
      <c r="H506" s="282"/>
      <c r="I506" s="282"/>
    </row>
    <row r="507" spans="7:9" x14ac:dyDescent="0.2">
      <c r="G507" s="282"/>
      <c r="H507" s="282"/>
      <c r="I507" s="282"/>
    </row>
    <row r="508" spans="7:9" x14ac:dyDescent="0.2">
      <c r="G508" s="282"/>
      <c r="H508" s="282"/>
      <c r="I508" s="282"/>
    </row>
    <row r="509" spans="7:9" x14ac:dyDescent="0.2">
      <c r="G509" s="282"/>
      <c r="H509" s="282"/>
      <c r="I509" s="282"/>
    </row>
    <row r="510" spans="7:9" x14ac:dyDescent="0.2">
      <c r="G510" s="282"/>
      <c r="H510" s="282"/>
      <c r="I510" s="282"/>
    </row>
    <row r="511" spans="7:9" x14ac:dyDescent="0.2">
      <c r="G511" s="282"/>
      <c r="H511" s="282"/>
      <c r="I511" s="282"/>
    </row>
    <row r="512" spans="7:9" x14ac:dyDescent="0.2">
      <c r="G512" s="282"/>
      <c r="H512" s="282"/>
      <c r="I512" s="282"/>
    </row>
    <row r="513" spans="7:9" x14ac:dyDescent="0.2">
      <c r="G513" s="282"/>
      <c r="H513" s="282"/>
      <c r="I513" s="282"/>
    </row>
    <row r="514" spans="7:9" x14ac:dyDescent="0.2">
      <c r="G514" s="282"/>
      <c r="H514" s="282"/>
      <c r="I514" s="282"/>
    </row>
    <row r="515" spans="7:9" x14ac:dyDescent="0.2">
      <c r="G515" s="282"/>
      <c r="H515" s="282"/>
      <c r="I515" s="282"/>
    </row>
    <row r="516" spans="7:9" x14ac:dyDescent="0.2">
      <c r="G516" s="282"/>
      <c r="H516" s="282"/>
      <c r="I516" s="282"/>
    </row>
    <row r="517" spans="7:9" x14ac:dyDescent="0.2">
      <c r="G517" s="282"/>
      <c r="H517" s="282"/>
      <c r="I517" s="282"/>
    </row>
    <row r="518" spans="7:9" x14ac:dyDescent="0.2">
      <c r="G518" s="282"/>
      <c r="H518" s="282"/>
      <c r="I518" s="282"/>
    </row>
    <row r="519" spans="7:9" x14ac:dyDescent="0.2">
      <c r="G519" s="282"/>
      <c r="H519" s="282"/>
      <c r="I519" s="282"/>
    </row>
    <row r="520" spans="7:9" x14ac:dyDescent="0.2">
      <c r="G520" s="282"/>
      <c r="H520" s="282"/>
      <c r="I520" s="282"/>
    </row>
    <row r="521" spans="7:9" x14ac:dyDescent="0.2">
      <c r="G521" s="282"/>
      <c r="H521" s="282"/>
      <c r="I521" s="282"/>
    </row>
    <row r="522" spans="7:9" x14ac:dyDescent="0.2">
      <c r="G522" s="282"/>
      <c r="H522" s="282"/>
      <c r="I522" s="282"/>
    </row>
    <row r="523" spans="7:9" x14ac:dyDescent="0.2">
      <c r="G523" s="282"/>
      <c r="H523" s="282"/>
      <c r="I523" s="282"/>
    </row>
    <row r="524" spans="7:9" x14ac:dyDescent="0.2">
      <c r="G524" s="282"/>
      <c r="H524" s="282"/>
      <c r="I524" s="282"/>
    </row>
    <row r="525" spans="7:9" x14ac:dyDescent="0.2">
      <c r="G525" s="282"/>
      <c r="H525" s="282"/>
      <c r="I525" s="282"/>
    </row>
    <row r="526" spans="7:9" x14ac:dyDescent="0.2">
      <c r="G526" s="282"/>
      <c r="H526" s="282"/>
      <c r="I526" s="282"/>
    </row>
    <row r="527" spans="7:9" x14ac:dyDescent="0.2">
      <c r="G527" s="282"/>
      <c r="H527" s="282"/>
      <c r="I527" s="282"/>
    </row>
    <row r="528" spans="7:9" x14ac:dyDescent="0.2">
      <c r="G528" s="282"/>
      <c r="H528" s="282"/>
      <c r="I528" s="282"/>
    </row>
    <row r="529" spans="7:9" x14ac:dyDescent="0.2">
      <c r="G529" s="282"/>
      <c r="H529" s="282"/>
      <c r="I529" s="282"/>
    </row>
    <row r="530" spans="7:9" x14ac:dyDescent="0.2">
      <c r="G530" s="282"/>
      <c r="H530" s="282"/>
      <c r="I530" s="282"/>
    </row>
    <row r="531" spans="7:9" x14ac:dyDescent="0.2">
      <c r="G531" s="282"/>
      <c r="H531" s="282"/>
      <c r="I531" s="282"/>
    </row>
    <row r="532" spans="7:9" x14ac:dyDescent="0.2">
      <c r="G532" s="282"/>
      <c r="H532" s="282"/>
      <c r="I532" s="282"/>
    </row>
    <row r="533" spans="7:9" x14ac:dyDescent="0.2">
      <c r="G533" s="282"/>
      <c r="H533" s="282"/>
      <c r="I533" s="282"/>
    </row>
    <row r="534" spans="7:9" x14ac:dyDescent="0.2">
      <c r="G534" s="282"/>
      <c r="H534" s="282"/>
      <c r="I534" s="282"/>
    </row>
    <row r="535" spans="7:9" x14ac:dyDescent="0.2">
      <c r="G535" s="282"/>
      <c r="H535" s="282"/>
      <c r="I535" s="282"/>
    </row>
    <row r="536" spans="7:9" x14ac:dyDescent="0.2">
      <c r="G536" s="282"/>
      <c r="H536" s="282"/>
      <c r="I536" s="282"/>
    </row>
    <row r="537" spans="7:9" x14ac:dyDescent="0.2">
      <c r="G537" s="282"/>
      <c r="H537" s="282"/>
      <c r="I537" s="282"/>
    </row>
    <row r="538" spans="7:9" x14ac:dyDescent="0.2">
      <c r="G538" s="282"/>
      <c r="H538" s="282"/>
      <c r="I538" s="282"/>
    </row>
    <row r="539" spans="7:9" x14ac:dyDescent="0.2">
      <c r="G539" s="282"/>
      <c r="H539" s="282"/>
      <c r="I539" s="282"/>
    </row>
    <row r="540" spans="7:9" x14ac:dyDescent="0.2">
      <c r="G540" s="282"/>
      <c r="H540" s="282"/>
      <c r="I540" s="282"/>
    </row>
    <row r="541" spans="7:9" x14ac:dyDescent="0.2">
      <c r="G541" s="282"/>
      <c r="H541" s="282"/>
      <c r="I541" s="282"/>
    </row>
    <row r="542" spans="7:9" x14ac:dyDescent="0.2">
      <c r="G542" s="282"/>
      <c r="H542" s="282"/>
      <c r="I542" s="282"/>
    </row>
    <row r="543" spans="7:9" x14ac:dyDescent="0.2">
      <c r="G543" s="282"/>
      <c r="H543" s="282"/>
      <c r="I543" s="282"/>
    </row>
    <row r="544" spans="7:9" x14ac:dyDescent="0.2">
      <c r="G544" s="282"/>
      <c r="H544" s="282"/>
      <c r="I544" s="282"/>
    </row>
    <row r="545" spans="7:9" x14ac:dyDescent="0.2">
      <c r="G545" s="282"/>
      <c r="H545" s="282"/>
      <c r="I545" s="282"/>
    </row>
    <row r="546" spans="7:9" x14ac:dyDescent="0.2">
      <c r="G546" s="282"/>
      <c r="H546" s="282"/>
      <c r="I546" s="282"/>
    </row>
    <row r="547" spans="7:9" x14ac:dyDescent="0.2">
      <c r="G547" s="282"/>
      <c r="H547" s="282"/>
      <c r="I547" s="282"/>
    </row>
    <row r="548" spans="7:9" x14ac:dyDescent="0.2">
      <c r="G548" s="282"/>
      <c r="H548" s="282"/>
      <c r="I548" s="282"/>
    </row>
    <row r="549" spans="7:9" x14ac:dyDescent="0.2">
      <c r="G549" s="282"/>
      <c r="H549" s="282"/>
      <c r="I549" s="282"/>
    </row>
    <row r="550" spans="7:9" x14ac:dyDescent="0.2">
      <c r="G550" s="282"/>
      <c r="H550" s="282"/>
      <c r="I550" s="282"/>
    </row>
    <row r="551" spans="7:9" x14ac:dyDescent="0.2">
      <c r="G551" s="282"/>
      <c r="H551" s="282"/>
      <c r="I551" s="282"/>
    </row>
    <row r="552" spans="7:9" x14ac:dyDescent="0.2">
      <c r="G552" s="282"/>
      <c r="H552" s="282"/>
      <c r="I552" s="282"/>
    </row>
    <row r="553" spans="7:9" x14ac:dyDescent="0.2">
      <c r="G553" s="282"/>
      <c r="H553" s="282"/>
      <c r="I553" s="282"/>
    </row>
    <row r="554" spans="7:9" x14ac:dyDescent="0.2">
      <c r="G554" s="282"/>
      <c r="H554" s="282"/>
      <c r="I554" s="282"/>
    </row>
    <row r="555" spans="7:9" x14ac:dyDescent="0.2">
      <c r="G555" s="282"/>
      <c r="H555" s="282"/>
      <c r="I555" s="282"/>
    </row>
    <row r="556" spans="7:9" x14ac:dyDescent="0.2">
      <c r="G556" s="282"/>
      <c r="H556" s="282"/>
      <c r="I556" s="282"/>
    </row>
    <row r="557" spans="7:9" x14ac:dyDescent="0.2">
      <c r="G557" s="282"/>
      <c r="H557" s="282"/>
      <c r="I557" s="282"/>
    </row>
    <row r="558" spans="7:9" x14ac:dyDescent="0.2">
      <c r="G558" s="282"/>
      <c r="H558" s="282"/>
      <c r="I558" s="282"/>
    </row>
    <row r="559" spans="7:9" x14ac:dyDescent="0.2">
      <c r="G559" s="282"/>
      <c r="H559" s="282"/>
      <c r="I559" s="282"/>
    </row>
    <row r="560" spans="7:9" x14ac:dyDescent="0.2">
      <c r="G560" s="282"/>
      <c r="H560" s="282"/>
      <c r="I560" s="282"/>
    </row>
    <row r="561" spans="7:9" x14ac:dyDescent="0.2">
      <c r="G561" s="282"/>
      <c r="H561" s="282"/>
      <c r="I561" s="282"/>
    </row>
    <row r="562" spans="7:9" x14ac:dyDescent="0.2">
      <c r="G562" s="282"/>
      <c r="H562" s="282"/>
      <c r="I562" s="282"/>
    </row>
    <row r="563" spans="7:9" x14ac:dyDescent="0.2">
      <c r="G563" s="282"/>
      <c r="H563" s="282"/>
      <c r="I563" s="282"/>
    </row>
    <row r="564" spans="7:9" x14ac:dyDescent="0.2">
      <c r="G564" s="282"/>
      <c r="H564" s="282"/>
      <c r="I564" s="282"/>
    </row>
    <row r="565" spans="7:9" x14ac:dyDescent="0.2">
      <c r="G565" s="282"/>
      <c r="H565" s="282"/>
      <c r="I565" s="282"/>
    </row>
    <row r="566" spans="7:9" x14ac:dyDescent="0.2">
      <c r="G566" s="282"/>
      <c r="H566" s="282"/>
      <c r="I566" s="282"/>
    </row>
    <row r="567" spans="7:9" x14ac:dyDescent="0.2">
      <c r="G567" s="282"/>
      <c r="H567" s="282"/>
      <c r="I567" s="282"/>
    </row>
    <row r="568" spans="7:9" x14ac:dyDescent="0.2">
      <c r="G568" s="282"/>
      <c r="H568" s="282"/>
      <c r="I568" s="282"/>
    </row>
    <row r="569" spans="7:9" x14ac:dyDescent="0.2">
      <c r="G569" s="282"/>
      <c r="H569" s="282"/>
      <c r="I569" s="282"/>
    </row>
    <row r="570" spans="7:9" x14ac:dyDescent="0.2">
      <c r="G570" s="282"/>
      <c r="H570" s="282"/>
      <c r="I570" s="282"/>
    </row>
    <row r="571" spans="7:9" x14ac:dyDescent="0.2">
      <c r="G571" s="282"/>
      <c r="H571" s="282"/>
      <c r="I571" s="282"/>
    </row>
    <row r="572" spans="7:9" x14ac:dyDescent="0.2">
      <c r="G572" s="282"/>
      <c r="H572" s="282"/>
      <c r="I572" s="282"/>
    </row>
    <row r="573" spans="7:9" x14ac:dyDescent="0.2">
      <c r="G573" s="282"/>
      <c r="H573" s="282"/>
      <c r="I573" s="282"/>
    </row>
    <row r="574" spans="7:9" x14ac:dyDescent="0.2">
      <c r="G574" s="282"/>
      <c r="H574" s="282"/>
      <c r="I574" s="282"/>
    </row>
    <row r="575" spans="7:9" x14ac:dyDescent="0.2">
      <c r="G575" s="282"/>
      <c r="H575" s="282"/>
      <c r="I575" s="282"/>
    </row>
    <row r="576" spans="7:9" x14ac:dyDescent="0.2">
      <c r="G576" s="282"/>
      <c r="H576" s="282"/>
      <c r="I576" s="282"/>
    </row>
    <row r="577" spans="7:9" x14ac:dyDescent="0.2">
      <c r="G577" s="282"/>
      <c r="H577" s="282"/>
      <c r="I577" s="282"/>
    </row>
    <row r="578" spans="7:9" x14ac:dyDescent="0.2">
      <c r="G578" s="282"/>
      <c r="H578" s="282"/>
      <c r="I578" s="282"/>
    </row>
    <row r="579" spans="7:9" x14ac:dyDescent="0.2">
      <c r="G579" s="282"/>
      <c r="H579" s="282"/>
      <c r="I579" s="282"/>
    </row>
    <row r="580" spans="7:9" x14ac:dyDescent="0.2">
      <c r="G580" s="282"/>
      <c r="H580" s="282"/>
      <c r="I580" s="282"/>
    </row>
    <row r="581" spans="7:9" x14ac:dyDescent="0.2">
      <c r="G581" s="282"/>
      <c r="H581" s="282"/>
      <c r="I581" s="282"/>
    </row>
    <row r="582" spans="7:9" x14ac:dyDescent="0.2">
      <c r="G582" s="282"/>
      <c r="H582" s="282"/>
      <c r="I582" s="282"/>
    </row>
    <row r="583" spans="7:9" x14ac:dyDescent="0.2">
      <c r="G583" s="282"/>
      <c r="H583" s="282"/>
      <c r="I583" s="282"/>
    </row>
    <row r="584" spans="7:9" x14ac:dyDescent="0.2">
      <c r="G584" s="282"/>
      <c r="H584" s="282"/>
      <c r="I584" s="282"/>
    </row>
    <row r="585" spans="7:9" x14ac:dyDescent="0.2">
      <c r="G585" s="282"/>
      <c r="H585" s="282"/>
      <c r="I585" s="282"/>
    </row>
    <row r="586" spans="7:9" x14ac:dyDescent="0.2">
      <c r="G586" s="282"/>
      <c r="H586" s="282"/>
      <c r="I586" s="282"/>
    </row>
    <row r="587" spans="7:9" x14ac:dyDescent="0.2">
      <c r="G587" s="282"/>
      <c r="H587" s="282"/>
      <c r="I587" s="282"/>
    </row>
    <row r="588" spans="7:9" x14ac:dyDescent="0.2">
      <c r="G588" s="282"/>
      <c r="H588" s="282"/>
      <c r="I588" s="282"/>
    </row>
    <row r="589" spans="7:9" x14ac:dyDescent="0.2">
      <c r="G589" s="282"/>
      <c r="H589" s="282"/>
      <c r="I589" s="282"/>
    </row>
    <row r="590" spans="7:9" x14ac:dyDescent="0.2">
      <c r="G590" s="282"/>
      <c r="H590" s="282"/>
      <c r="I590" s="282"/>
    </row>
    <row r="591" spans="7:9" x14ac:dyDescent="0.2">
      <c r="G591" s="282"/>
      <c r="H591" s="282"/>
      <c r="I591" s="282"/>
    </row>
    <row r="592" spans="7:9" x14ac:dyDescent="0.2">
      <c r="G592" s="282"/>
      <c r="H592" s="282"/>
      <c r="I592" s="282"/>
    </row>
    <row r="593" spans="7:9" x14ac:dyDescent="0.2">
      <c r="G593" s="282"/>
      <c r="H593" s="282"/>
      <c r="I593" s="282"/>
    </row>
    <row r="594" spans="7:9" x14ac:dyDescent="0.2">
      <c r="G594" s="282"/>
      <c r="H594" s="282"/>
      <c r="I594" s="282"/>
    </row>
    <row r="595" spans="7:9" x14ac:dyDescent="0.2">
      <c r="G595" s="282"/>
      <c r="H595" s="282"/>
      <c r="I595" s="282"/>
    </row>
    <row r="596" spans="7:9" x14ac:dyDescent="0.2">
      <c r="G596" s="282"/>
      <c r="H596" s="282"/>
      <c r="I596" s="282"/>
    </row>
    <row r="597" spans="7:9" x14ac:dyDescent="0.2">
      <c r="G597" s="282"/>
      <c r="H597" s="282"/>
      <c r="I597" s="282"/>
    </row>
    <row r="598" spans="7:9" x14ac:dyDescent="0.2">
      <c r="G598" s="282"/>
      <c r="H598" s="282"/>
      <c r="I598" s="282"/>
    </row>
    <row r="599" spans="7:9" x14ac:dyDescent="0.2">
      <c r="G599" s="282"/>
      <c r="H599" s="282"/>
      <c r="I599" s="282"/>
    </row>
    <row r="600" spans="7:9" x14ac:dyDescent="0.2">
      <c r="G600" s="282"/>
      <c r="H600" s="282"/>
      <c r="I600" s="282"/>
    </row>
    <row r="601" spans="7:9" x14ac:dyDescent="0.2">
      <c r="G601" s="282"/>
      <c r="H601" s="282"/>
      <c r="I601" s="282"/>
    </row>
    <row r="602" spans="7:9" x14ac:dyDescent="0.2">
      <c r="G602" s="282"/>
      <c r="H602" s="282"/>
      <c r="I602" s="282"/>
    </row>
    <row r="603" spans="7:9" x14ac:dyDescent="0.2">
      <c r="G603" s="282"/>
      <c r="H603" s="282"/>
      <c r="I603" s="282"/>
    </row>
    <row r="604" spans="7:9" x14ac:dyDescent="0.2">
      <c r="G604" s="282"/>
      <c r="H604" s="282"/>
      <c r="I604" s="282"/>
    </row>
    <row r="605" spans="7:9" x14ac:dyDescent="0.2">
      <c r="G605" s="282"/>
      <c r="H605" s="282"/>
      <c r="I605" s="282"/>
    </row>
    <row r="606" spans="7:9" x14ac:dyDescent="0.2">
      <c r="G606" s="282"/>
      <c r="H606" s="282"/>
      <c r="I606" s="282"/>
    </row>
    <row r="607" spans="7:9" x14ac:dyDescent="0.2">
      <c r="G607" s="282"/>
      <c r="H607" s="282"/>
      <c r="I607" s="282"/>
    </row>
    <row r="608" spans="7:9" x14ac:dyDescent="0.2">
      <c r="G608" s="282"/>
      <c r="H608" s="282"/>
      <c r="I608" s="282"/>
    </row>
    <row r="609" spans="7:9" x14ac:dyDescent="0.2">
      <c r="G609" s="282"/>
      <c r="H609" s="282"/>
      <c r="I609" s="282"/>
    </row>
    <row r="610" spans="7:9" x14ac:dyDescent="0.2">
      <c r="G610" s="282"/>
      <c r="H610" s="282"/>
      <c r="I610" s="282"/>
    </row>
    <row r="611" spans="7:9" x14ac:dyDescent="0.2">
      <c r="G611" s="282"/>
      <c r="H611" s="282"/>
      <c r="I611" s="282"/>
    </row>
    <row r="612" spans="7:9" x14ac:dyDescent="0.2">
      <c r="G612" s="282"/>
      <c r="H612" s="282"/>
      <c r="I612" s="282"/>
    </row>
    <row r="613" spans="7:9" x14ac:dyDescent="0.2">
      <c r="G613" s="282"/>
      <c r="H613" s="282"/>
      <c r="I613" s="282"/>
    </row>
    <row r="614" spans="7:9" x14ac:dyDescent="0.2">
      <c r="G614" s="282"/>
      <c r="H614" s="282"/>
      <c r="I614" s="282"/>
    </row>
    <row r="615" spans="7:9" x14ac:dyDescent="0.2">
      <c r="G615" s="282"/>
      <c r="H615" s="282"/>
      <c r="I615" s="282"/>
    </row>
    <row r="616" spans="7:9" x14ac:dyDescent="0.2">
      <c r="G616" s="282"/>
      <c r="H616" s="282"/>
      <c r="I616" s="282"/>
    </row>
    <row r="617" spans="7:9" x14ac:dyDescent="0.2">
      <c r="G617" s="282"/>
      <c r="H617" s="282"/>
      <c r="I617" s="282"/>
    </row>
    <row r="618" spans="7:9" x14ac:dyDescent="0.2">
      <c r="G618" s="282"/>
      <c r="H618" s="282"/>
      <c r="I618" s="282"/>
    </row>
    <row r="619" spans="7:9" x14ac:dyDescent="0.2">
      <c r="G619" s="282"/>
      <c r="H619" s="282"/>
      <c r="I619" s="282"/>
    </row>
    <row r="620" spans="7:9" x14ac:dyDescent="0.2">
      <c r="G620" s="282"/>
      <c r="H620" s="282"/>
      <c r="I620" s="282"/>
    </row>
    <row r="621" spans="7:9" x14ac:dyDescent="0.2">
      <c r="G621" s="282"/>
      <c r="H621" s="282"/>
      <c r="I621" s="282"/>
    </row>
  </sheetData>
  <mergeCells count="12">
    <mergeCell ref="D1:I1"/>
    <mergeCell ref="D2:I2"/>
    <mergeCell ref="D53:I53"/>
    <mergeCell ref="D56:I56"/>
    <mergeCell ref="D65:I65"/>
    <mergeCell ref="D26:I26"/>
    <mergeCell ref="D82:I82"/>
    <mergeCell ref="D25:I25"/>
    <mergeCell ref="D27:I27"/>
    <mergeCell ref="D4:I4"/>
    <mergeCell ref="D3:I3"/>
    <mergeCell ref="D66:I66"/>
  </mergeCells>
  <hyperlinks>
    <hyperlink ref="B8" location="GUIDANCE!A152" display="G 54" xr:uid="{C7E088DA-4A36-4122-B856-D16D859CB87F}"/>
    <hyperlink ref="B14" location="GUIDANCE!A154" display="G 56" xr:uid="{F459F714-1F07-45ED-8941-529DFBCA5647}"/>
    <hyperlink ref="B22" location="GUIDANCE!A156" display="G 55" xr:uid="{F29EEFAE-A91F-453B-A95E-6D935547ADB7}"/>
    <hyperlink ref="B31" location="GUIDANCE!A157" display="G 57" xr:uid="{BBCA62F5-4719-497A-8FCF-77F6A3A36765}"/>
  </hyperlinks>
  <pageMargins left="0.11811023622047245" right="0.11811023622047245" top="0.35433070866141736" bottom="0.35433070866141736" header="0.31496062992125984" footer="0.31496062992125984"/>
  <pageSetup paperSize="9" orientation="portrait" r:id="rId1"/>
  <headerFooter>
    <oddFooter>&amp;C&amp;"Calibri"&amp;11&amp;K000000Page &amp;P</oddFooter>
  </headerFooter>
  <rowBreaks count="2" manualBreakCount="2">
    <brk id="28" min="2" max="8" man="1"/>
    <brk id="73" min="2" max="8" man="1"/>
  </rowBreak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8">
    <tabColor rgb="FF00B0F0"/>
  </sheetPr>
  <dimension ref="A1:O467"/>
  <sheetViews>
    <sheetView view="pageBreakPreview" zoomScaleNormal="100" zoomScaleSheetLayoutView="100" workbookViewId="0">
      <pane ySplit="2" topLeftCell="A3" activePane="bottomLeft" state="frozen"/>
      <selection activeCell="M14" sqref="M14"/>
      <selection pane="bottomLeft" activeCell="M14" sqref="M14"/>
    </sheetView>
  </sheetViews>
  <sheetFormatPr defaultColWidth="9" defaultRowHeight="15" x14ac:dyDescent="0.25"/>
  <cols>
    <col min="1" max="1" width="20.625" style="611" customWidth="1"/>
    <col min="2" max="2" width="6.625" style="161" customWidth="1"/>
    <col min="3" max="3" width="1.5" style="159" customWidth="1"/>
    <col min="4" max="4" width="34.75" style="172" customWidth="1"/>
    <col min="5" max="6" width="5.375" style="172" customWidth="1"/>
    <col min="7" max="10" width="10.625" style="172" customWidth="1"/>
    <col min="11" max="11" width="13.375" style="159" customWidth="1"/>
    <col min="12" max="12" width="3.25" style="159" customWidth="1"/>
    <col min="13" max="13" width="12" style="159" customWidth="1"/>
    <col min="14" max="16384" width="9" style="159"/>
  </cols>
  <sheetData>
    <row r="1" spans="1:11" ht="18" customHeight="1" x14ac:dyDescent="0.25">
      <c r="D1" s="786" t="str">
        <f>+'Merge Details_Printing instr'!A11</f>
        <v>Model Council</v>
      </c>
      <c r="E1" s="786"/>
      <c r="F1" s="786"/>
      <c r="G1" s="786"/>
      <c r="H1" s="786"/>
      <c r="I1" s="786"/>
      <c r="J1" s="786"/>
      <c r="K1" s="786"/>
    </row>
    <row r="2" spans="1:11" ht="18" customHeight="1" x14ac:dyDescent="0.25">
      <c r="A2" s="610" t="s">
        <v>124</v>
      </c>
      <c r="D2" s="806" t="str">
        <f>+'Merge Details_Printing instr'!A12</f>
        <v>2024/2025 Financial Report</v>
      </c>
      <c r="E2" s="806"/>
      <c r="F2" s="806"/>
      <c r="G2" s="806"/>
      <c r="H2" s="806"/>
      <c r="I2" s="806"/>
      <c r="J2" s="806"/>
      <c r="K2" s="806"/>
    </row>
    <row r="3" spans="1:11" ht="18" customHeight="1" x14ac:dyDescent="0.2">
      <c r="B3" s="289"/>
      <c r="C3" s="790" t="s">
        <v>376</v>
      </c>
      <c r="D3" s="790"/>
      <c r="E3" s="790"/>
      <c r="F3" s="790"/>
      <c r="G3" s="790"/>
      <c r="H3" s="790"/>
      <c r="I3" s="790"/>
      <c r="J3" s="790"/>
      <c r="K3" s="790"/>
    </row>
    <row r="4" spans="1:11" ht="18" customHeight="1" x14ac:dyDescent="0.2">
      <c r="B4" s="289"/>
      <c r="C4" s="790" t="str">
        <f>'Merge Details_Printing instr'!$A$14</f>
        <v>For the Year Ended 30 June 2025</v>
      </c>
      <c r="D4" s="790"/>
      <c r="E4" s="790"/>
      <c r="F4" s="790"/>
      <c r="G4" s="790"/>
      <c r="H4" s="790"/>
      <c r="I4" s="790"/>
      <c r="J4" s="790"/>
      <c r="K4" s="790"/>
    </row>
    <row r="5" spans="1:11" ht="18" x14ac:dyDescent="0.2">
      <c r="B5" s="289"/>
      <c r="D5" s="290"/>
      <c r="E5" s="290"/>
      <c r="F5" s="290"/>
      <c r="G5" s="290"/>
      <c r="H5" s="290"/>
      <c r="I5" s="290"/>
      <c r="J5" s="290"/>
      <c r="K5" s="290"/>
    </row>
    <row r="6" spans="1:11" x14ac:dyDescent="0.25">
      <c r="A6" s="846" t="s">
        <v>725</v>
      </c>
      <c r="B6" s="160"/>
      <c r="C6" s="160"/>
      <c r="D6" s="95" t="s">
        <v>726</v>
      </c>
      <c r="E6" s="324"/>
      <c r="F6" s="324"/>
      <c r="G6" s="110">
        <f>+'Merge Details_Printing instr'!$A$17</f>
        <v>2025</v>
      </c>
      <c r="H6" s="110">
        <f>+'Merge Details_Printing instr'!$A$18</f>
        <v>2024</v>
      </c>
      <c r="I6" s="324"/>
      <c r="J6" s="324"/>
      <c r="K6" s="107"/>
    </row>
    <row r="7" spans="1:11" s="24" customFormat="1" ht="15.75" customHeight="1" x14ac:dyDescent="0.2">
      <c r="A7" s="846"/>
      <c r="B7" s="408" t="s">
        <v>727</v>
      </c>
      <c r="C7" s="170"/>
      <c r="D7" s="111" t="s">
        <v>728</v>
      </c>
      <c r="E7" s="107"/>
      <c r="F7" s="107"/>
      <c r="G7" s="110" t="str">
        <f>+'Merge Details_Printing instr'!A21</f>
        <v>$'000</v>
      </c>
      <c r="H7" s="110" t="str">
        <f>+'Merge Details_Printing instr'!A21</f>
        <v>$'000</v>
      </c>
      <c r="I7" s="107"/>
      <c r="J7" s="107"/>
      <c r="K7" s="107"/>
    </row>
    <row r="8" spans="1:11" s="24" customFormat="1" x14ac:dyDescent="0.25">
      <c r="A8" s="846"/>
      <c r="B8" s="166"/>
      <c r="C8" s="170"/>
      <c r="D8" s="111"/>
      <c r="E8" s="107"/>
      <c r="F8" s="107"/>
      <c r="G8" s="107"/>
      <c r="H8" s="107"/>
      <c r="I8" s="107"/>
      <c r="J8" s="107"/>
      <c r="K8" s="107"/>
    </row>
    <row r="9" spans="1:11" s="24" customFormat="1" x14ac:dyDescent="0.25">
      <c r="A9" s="611"/>
      <c r="B9" s="166"/>
      <c r="C9" s="170"/>
      <c r="D9" s="107" t="s">
        <v>729</v>
      </c>
      <c r="E9" s="107"/>
      <c r="F9" s="107"/>
      <c r="G9" s="270">
        <v>0</v>
      </c>
      <c r="H9" s="270">
        <v>0</v>
      </c>
      <c r="I9" s="107"/>
      <c r="J9" s="107"/>
      <c r="K9" s="107"/>
    </row>
    <row r="10" spans="1:11" s="24" customFormat="1" x14ac:dyDescent="0.25">
      <c r="A10" s="611"/>
      <c r="B10" s="184"/>
      <c r="C10" s="170"/>
      <c r="D10" s="111" t="s">
        <v>730</v>
      </c>
      <c r="E10" s="107"/>
      <c r="F10" s="107"/>
      <c r="G10" s="325">
        <f>SUM(G9:G9)</f>
        <v>0</v>
      </c>
      <c r="H10" s="325">
        <f>SUM(H9:H9)</f>
        <v>0</v>
      </c>
      <c r="I10" s="107"/>
      <c r="J10" s="107"/>
      <c r="K10" s="107"/>
    </row>
    <row r="11" spans="1:11" s="24" customFormat="1" x14ac:dyDescent="0.25">
      <c r="A11" s="611"/>
      <c r="B11" s="166"/>
      <c r="C11" s="170"/>
      <c r="D11" s="107"/>
      <c r="E11" s="107"/>
      <c r="F11" s="107"/>
      <c r="G11" s="107"/>
      <c r="H11" s="107"/>
      <c r="I11" s="107"/>
      <c r="J11" s="107"/>
      <c r="K11" s="107"/>
    </row>
    <row r="12" spans="1:11" s="24" customFormat="1" ht="39" customHeight="1" x14ac:dyDescent="0.25">
      <c r="A12" s="611"/>
      <c r="B12" s="166"/>
      <c r="C12" s="170"/>
      <c r="D12" s="817" t="s">
        <v>731</v>
      </c>
      <c r="E12" s="817"/>
      <c r="F12" s="817"/>
      <c r="G12" s="817"/>
      <c r="H12" s="817"/>
      <c r="I12" s="817"/>
      <c r="J12" s="817"/>
      <c r="K12" s="817"/>
    </row>
    <row r="13" spans="1:11" s="24" customFormat="1" x14ac:dyDescent="0.25">
      <c r="A13" s="611"/>
      <c r="B13" s="166"/>
      <c r="C13" s="170"/>
      <c r="D13" s="107"/>
      <c r="E13" s="107"/>
      <c r="F13" s="107"/>
      <c r="G13" s="107"/>
      <c r="H13" s="107"/>
      <c r="I13" s="107"/>
      <c r="J13" s="107"/>
      <c r="K13" s="107"/>
    </row>
    <row r="14" spans="1:11" s="24" customFormat="1" x14ac:dyDescent="0.25">
      <c r="A14" s="611"/>
      <c r="B14" s="166"/>
      <c r="C14" s="170"/>
      <c r="D14" s="111" t="s">
        <v>732</v>
      </c>
      <c r="E14" s="107"/>
      <c r="F14" s="107"/>
      <c r="G14" s="107"/>
      <c r="H14" s="107"/>
      <c r="I14" s="107"/>
      <c r="J14" s="107"/>
      <c r="K14" s="107"/>
    </row>
    <row r="15" spans="1:11" s="24" customFormat="1" x14ac:dyDescent="0.25">
      <c r="A15" s="611"/>
      <c r="B15" s="184"/>
      <c r="C15" s="170"/>
      <c r="D15" s="107"/>
      <c r="E15" s="107"/>
      <c r="F15" s="107"/>
      <c r="G15" s="107"/>
      <c r="H15" s="107"/>
      <c r="I15" s="107"/>
      <c r="J15" s="107"/>
      <c r="K15" s="107"/>
    </row>
    <row r="16" spans="1:11" s="24" customFormat="1" x14ac:dyDescent="0.25">
      <c r="A16" s="611"/>
      <c r="B16" s="184"/>
      <c r="C16" s="170"/>
      <c r="D16" s="326" t="s">
        <v>222</v>
      </c>
      <c r="E16" s="107"/>
      <c r="F16" s="107"/>
      <c r="G16" s="327">
        <v>0</v>
      </c>
      <c r="H16" s="327">
        <v>0</v>
      </c>
      <c r="I16" s="107"/>
      <c r="J16" s="107"/>
      <c r="K16" s="107"/>
    </row>
    <row r="17" spans="1:13" s="24" customFormat="1" x14ac:dyDescent="0.25">
      <c r="A17" s="611"/>
      <c r="B17" s="184"/>
      <c r="C17" s="170"/>
      <c r="D17" s="326" t="s">
        <v>273</v>
      </c>
      <c r="E17" s="107"/>
      <c r="F17" s="107"/>
      <c r="G17" s="327">
        <v>0</v>
      </c>
      <c r="H17" s="327">
        <v>0</v>
      </c>
      <c r="I17" s="107"/>
      <c r="J17" s="107"/>
      <c r="K17" s="107"/>
    </row>
    <row r="18" spans="1:13" s="24" customFormat="1" x14ac:dyDescent="0.25">
      <c r="A18" s="611"/>
      <c r="B18" s="184"/>
      <c r="C18" s="170"/>
      <c r="D18" s="328" t="s">
        <v>733</v>
      </c>
      <c r="E18" s="107"/>
      <c r="F18" s="107"/>
      <c r="G18" s="275">
        <f>SUM(G16:G17)</f>
        <v>0</v>
      </c>
      <c r="H18" s="275">
        <f>SUM(H16:H17)</f>
        <v>0</v>
      </c>
      <c r="I18" s="107"/>
      <c r="J18" s="107"/>
      <c r="K18" s="107"/>
    </row>
    <row r="19" spans="1:13" s="24" customFormat="1" x14ac:dyDescent="0.25">
      <c r="A19" s="611"/>
      <c r="B19" s="184"/>
      <c r="C19" s="170"/>
      <c r="D19" s="328"/>
      <c r="E19" s="107"/>
      <c r="F19" s="107"/>
      <c r="G19" s="276"/>
      <c r="H19" s="276"/>
      <c r="I19" s="107"/>
      <c r="J19" s="107"/>
      <c r="K19" s="107"/>
    </row>
    <row r="20" spans="1:13" ht="16.5" customHeight="1" x14ac:dyDescent="0.25">
      <c r="B20" s="160"/>
      <c r="C20" s="170"/>
      <c r="D20" s="196"/>
      <c r="E20" s="196"/>
      <c r="F20" s="196"/>
      <c r="G20" s="107"/>
      <c r="H20" s="107"/>
      <c r="I20" s="196"/>
      <c r="J20" s="196"/>
      <c r="K20" s="107"/>
    </row>
    <row r="21" spans="1:13" ht="15.75" customHeight="1" x14ac:dyDescent="0.2">
      <c r="B21" s="408" t="s">
        <v>734</v>
      </c>
      <c r="C21" s="170"/>
      <c r="D21" s="329" t="s">
        <v>735</v>
      </c>
      <c r="E21" s="210"/>
      <c r="F21" s="196"/>
      <c r="G21" s="107"/>
      <c r="H21" s="107"/>
      <c r="I21" s="196"/>
      <c r="J21" s="196"/>
      <c r="K21" s="107"/>
    </row>
    <row r="22" spans="1:13" ht="15" customHeight="1" x14ac:dyDescent="0.25">
      <c r="C22" s="170"/>
      <c r="D22" s="196"/>
      <c r="E22" s="196"/>
      <c r="F22" s="196"/>
      <c r="G22" s="258"/>
      <c r="H22" s="258"/>
      <c r="I22" s="196"/>
      <c r="J22" s="196"/>
      <c r="K22" s="107"/>
    </row>
    <row r="23" spans="1:13" x14ac:dyDescent="0.25">
      <c r="C23" s="170"/>
      <c r="D23" s="196" t="s">
        <v>627</v>
      </c>
      <c r="E23" s="196"/>
      <c r="F23" s="196"/>
      <c r="G23" s="232">
        <v>0</v>
      </c>
      <c r="H23" s="232">
        <v>0</v>
      </c>
      <c r="I23" s="196"/>
      <c r="J23" s="196"/>
      <c r="K23" s="107"/>
    </row>
    <row r="24" spans="1:13" x14ac:dyDescent="0.25">
      <c r="B24" s="408" t="s">
        <v>736</v>
      </c>
      <c r="C24" s="170"/>
      <c r="D24" s="196" t="s">
        <v>737</v>
      </c>
      <c r="E24" s="196"/>
      <c r="F24" s="196"/>
      <c r="G24" s="232">
        <v>0</v>
      </c>
      <c r="H24" s="232">
        <v>0</v>
      </c>
      <c r="I24" s="196"/>
      <c r="J24" s="196"/>
      <c r="K24" s="107"/>
      <c r="M24" s="293"/>
    </row>
    <row r="25" spans="1:13" ht="16.5" customHeight="1" x14ac:dyDescent="0.25">
      <c r="B25" s="167"/>
      <c r="C25" s="182"/>
      <c r="D25" s="196" t="s">
        <v>738</v>
      </c>
      <c r="E25" s="196"/>
      <c r="F25" s="196"/>
      <c r="G25" s="201">
        <v>0</v>
      </c>
      <c r="H25" s="201">
        <v>0</v>
      </c>
      <c r="I25" s="196"/>
      <c r="J25" s="196"/>
      <c r="K25" s="107"/>
      <c r="M25" s="293"/>
    </row>
    <row r="26" spans="1:13" ht="16.5" customHeight="1" x14ac:dyDescent="0.25">
      <c r="B26" s="167"/>
      <c r="C26" s="182"/>
      <c r="D26" s="196" t="s">
        <v>738</v>
      </c>
      <c r="E26" s="196"/>
      <c r="F26" s="196"/>
      <c r="G26" s="330">
        <v>0</v>
      </c>
      <c r="H26" s="330">
        <v>0</v>
      </c>
      <c r="I26" s="196"/>
      <c r="J26" s="196"/>
      <c r="K26" s="107"/>
      <c r="M26" s="293"/>
    </row>
    <row r="27" spans="1:13" ht="16.5" customHeight="1" x14ac:dyDescent="0.2">
      <c r="B27" s="167"/>
      <c r="C27" s="182"/>
      <c r="D27" s="210" t="s">
        <v>739</v>
      </c>
      <c r="E27" s="196"/>
      <c r="F27" s="196"/>
      <c r="G27" s="202">
        <f>SUM(G23:G26)</f>
        <v>0</v>
      </c>
      <c r="H27" s="202">
        <f>SUM(H23:H26)</f>
        <v>0</v>
      </c>
      <c r="I27" s="196"/>
      <c r="J27" s="196"/>
      <c r="K27" s="107"/>
    </row>
    <row r="28" spans="1:13" ht="16.5" customHeight="1" x14ac:dyDescent="0.25">
      <c r="D28" s="196"/>
      <c r="E28" s="196"/>
      <c r="F28" s="196"/>
      <c r="G28" s="196"/>
      <c r="H28" s="196"/>
      <c r="I28" s="196"/>
      <c r="J28" s="196"/>
      <c r="K28" s="107"/>
    </row>
    <row r="29" spans="1:13" ht="13.5" customHeight="1" x14ac:dyDescent="0.25">
      <c r="D29" s="196"/>
      <c r="E29" s="196"/>
      <c r="F29" s="196"/>
      <c r="G29" s="331" t="s">
        <v>627</v>
      </c>
      <c r="H29" s="331" t="s">
        <v>740</v>
      </c>
      <c r="I29" s="332" t="s">
        <v>273</v>
      </c>
      <c r="J29" s="332" t="s">
        <v>274</v>
      </c>
      <c r="K29" s="107"/>
    </row>
    <row r="30" spans="1:13" ht="16.5" customHeight="1" x14ac:dyDescent="0.25">
      <c r="D30" s="196"/>
      <c r="E30" s="196"/>
      <c r="F30" s="196"/>
      <c r="G30" s="333" t="str">
        <f>'Merge Details_Printing instr'!A21</f>
        <v>$'000</v>
      </c>
      <c r="H30" s="333" t="s">
        <v>16</v>
      </c>
      <c r="I30" s="333" t="s">
        <v>16</v>
      </c>
      <c r="J30" s="333" t="str">
        <f>'Merge Details_Printing instr'!A21</f>
        <v>$'000</v>
      </c>
      <c r="K30" s="107"/>
    </row>
    <row r="31" spans="1:13" ht="16.5" hidden="1" customHeight="1" x14ac:dyDescent="0.25">
      <c r="D31" s="196"/>
      <c r="E31" s="196"/>
      <c r="F31" s="196"/>
      <c r="G31" s="196"/>
      <c r="H31" s="196"/>
      <c r="I31" s="196"/>
      <c r="J31" s="334"/>
      <c r="K31" s="107"/>
    </row>
    <row r="32" spans="1:13" ht="16.5" customHeight="1" x14ac:dyDescent="0.25">
      <c r="C32" s="182"/>
      <c r="D32" s="210" t="s">
        <v>741</v>
      </c>
      <c r="E32" s="196"/>
      <c r="F32" s="196"/>
      <c r="G32" s="196"/>
      <c r="H32" s="196"/>
      <c r="I32" s="196"/>
      <c r="J32" s="334"/>
      <c r="K32" s="107"/>
    </row>
    <row r="33" spans="2:15" ht="8.25" customHeight="1" x14ac:dyDescent="0.2">
      <c r="B33" s="167"/>
      <c r="D33" s="196"/>
      <c r="E33" s="196"/>
      <c r="F33" s="196"/>
      <c r="G33" s="196"/>
      <c r="H33" s="196"/>
      <c r="I33" s="196"/>
      <c r="J33" s="334"/>
      <c r="K33" s="107"/>
    </row>
    <row r="34" spans="2:15" ht="16.5" customHeight="1" x14ac:dyDescent="0.25">
      <c r="D34" s="286" t="s">
        <v>742</v>
      </c>
      <c r="E34" s="196"/>
      <c r="F34" s="196"/>
      <c r="G34" s="335">
        <v>0</v>
      </c>
      <c r="H34" s="335">
        <v>0</v>
      </c>
      <c r="I34" s="335">
        <v>0</v>
      </c>
      <c r="J34" s="335">
        <f>SUM(G34:I34)</f>
        <v>0</v>
      </c>
      <c r="K34" s="107"/>
    </row>
    <row r="35" spans="2:15" ht="16.5" customHeight="1" x14ac:dyDescent="0.25">
      <c r="D35" s="196" t="s">
        <v>743</v>
      </c>
      <c r="E35" s="196"/>
      <c r="F35" s="196"/>
      <c r="G35" s="335">
        <v>0</v>
      </c>
      <c r="H35" s="335">
        <v>0</v>
      </c>
      <c r="I35" s="335">
        <v>0</v>
      </c>
      <c r="J35" s="335">
        <f>SUM(G35:I35)</f>
        <v>0</v>
      </c>
      <c r="K35" s="107"/>
    </row>
    <row r="36" spans="2:15" ht="16.5" customHeight="1" x14ac:dyDescent="0.25">
      <c r="D36" s="196" t="s">
        <v>744</v>
      </c>
      <c r="E36" s="196"/>
      <c r="F36" s="196"/>
      <c r="G36" s="336">
        <v>0</v>
      </c>
      <c r="H36" s="336">
        <v>0</v>
      </c>
      <c r="I36" s="336">
        <v>0</v>
      </c>
      <c r="J36" s="335">
        <f>SUM(G36:I36)</f>
        <v>0</v>
      </c>
      <c r="K36" s="107"/>
    </row>
    <row r="37" spans="2:15" ht="16.5" customHeight="1" x14ac:dyDescent="0.25">
      <c r="D37" s="286" t="s">
        <v>745</v>
      </c>
      <c r="E37" s="196"/>
      <c r="F37" s="196"/>
      <c r="G37" s="337">
        <f>SUM(G34:G36)</f>
        <v>0</v>
      </c>
      <c r="H37" s="337">
        <f>SUM(H34:H36)</f>
        <v>0</v>
      </c>
      <c r="I37" s="337">
        <f>SUM(I34:I36)</f>
        <v>0</v>
      </c>
      <c r="J37" s="337">
        <f>SUM(J34:J36)</f>
        <v>0</v>
      </c>
      <c r="K37" s="107"/>
    </row>
    <row r="38" spans="2:15" ht="7.5" customHeight="1" x14ac:dyDescent="0.25">
      <c r="D38" s="196"/>
      <c r="E38" s="196"/>
      <c r="F38" s="196"/>
      <c r="G38" s="335"/>
      <c r="H38" s="335"/>
      <c r="I38" s="335"/>
      <c r="J38" s="232"/>
      <c r="K38" s="107"/>
    </row>
    <row r="39" spans="2:15" ht="16.5" customHeight="1" x14ac:dyDescent="0.25">
      <c r="D39" s="210" t="s">
        <v>746</v>
      </c>
      <c r="E39" s="196"/>
      <c r="F39" s="196"/>
      <c r="G39" s="335"/>
      <c r="H39" s="335"/>
      <c r="I39" s="335"/>
      <c r="J39" s="232"/>
      <c r="K39" s="107"/>
    </row>
    <row r="40" spans="2:15" ht="16.5" customHeight="1" x14ac:dyDescent="0.25">
      <c r="D40" s="286" t="s">
        <v>742</v>
      </c>
      <c r="E40" s="196"/>
      <c r="F40" s="196"/>
      <c r="G40" s="335">
        <v>0</v>
      </c>
      <c r="H40" s="335">
        <v>0</v>
      </c>
      <c r="I40" s="335">
        <v>0</v>
      </c>
      <c r="J40" s="335">
        <f>SUM(G40:I40)</f>
        <v>0</v>
      </c>
      <c r="K40" s="107"/>
    </row>
    <row r="41" spans="2:15" ht="16.5" customHeight="1" x14ac:dyDescent="0.25">
      <c r="D41" s="196" t="s">
        <v>747</v>
      </c>
      <c r="E41" s="196"/>
      <c r="F41" s="196"/>
      <c r="G41" s="336">
        <v>0</v>
      </c>
      <c r="H41" s="336">
        <v>0</v>
      </c>
      <c r="I41" s="336">
        <v>0</v>
      </c>
      <c r="J41" s="335">
        <f>SUM(G41:I41)</f>
        <v>0</v>
      </c>
      <c r="K41" s="107"/>
    </row>
    <row r="42" spans="2:15" ht="16.5" customHeight="1" x14ac:dyDescent="0.25">
      <c r="D42" s="286" t="s">
        <v>745</v>
      </c>
      <c r="E42" s="196"/>
      <c r="F42" s="196"/>
      <c r="G42" s="337">
        <f>SUM(G40:G41)</f>
        <v>0</v>
      </c>
      <c r="H42" s="337">
        <f>SUM(H40:H41)</f>
        <v>0</v>
      </c>
      <c r="I42" s="337">
        <f>SUM(I40:I41)</f>
        <v>0</v>
      </c>
      <c r="J42" s="337">
        <f>SUM(J40:J41)</f>
        <v>0</v>
      </c>
      <c r="K42" s="107"/>
    </row>
    <row r="43" spans="2:15" ht="16.5" customHeight="1" x14ac:dyDescent="0.25">
      <c r="D43" s="196"/>
      <c r="E43" s="196"/>
      <c r="F43" s="196"/>
      <c r="G43" s="335"/>
      <c r="H43" s="335"/>
      <c r="I43" s="335"/>
      <c r="J43" s="335"/>
      <c r="K43" s="107"/>
    </row>
    <row r="44" spans="2:15" ht="16.5" customHeight="1" x14ac:dyDescent="0.25">
      <c r="D44" s="286" t="s">
        <v>748</v>
      </c>
      <c r="E44" s="210"/>
      <c r="F44" s="196"/>
      <c r="G44" s="337">
        <f>G34-G40</f>
        <v>0</v>
      </c>
      <c r="H44" s="337">
        <f>H34-H40</f>
        <v>0</v>
      </c>
      <c r="I44" s="337">
        <f>I34-I40</f>
        <v>0</v>
      </c>
      <c r="J44" s="337">
        <f>J34-J40</f>
        <v>0</v>
      </c>
      <c r="K44" s="107"/>
    </row>
    <row r="45" spans="2:15" ht="16.5" customHeight="1" x14ac:dyDescent="0.25">
      <c r="D45" s="286" t="s">
        <v>749</v>
      </c>
      <c r="E45" s="196"/>
      <c r="F45" s="196"/>
      <c r="G45" s="338">
        <f>G37-G42</f>
        <v>0</v>
      </c>
      <c r="H45" s="338">
        <f>H37-H42</f>
        <v>0</v>
      </c>
      <c r="I45" s="338">
        <f>I37-I42</f>
        <v>0</v>
      </c>
      <c r="J45" s="338">
        <f>J37-J42</f>
        <v>0</v>
      </c>
      <c r="K45" s="107"/>
    </row>
    <row r="46" spans="2:15" ht="6" customHeight="1" x14ac:dyDescent="0.25">
      <c r="D46" s="196"/>
      <c r="E46" s="196"/>
      <c r="F46" s="196"/>
      <c r="G46" s="196"/>
      <c r="H46" s="196"/>
      <c r="I46" s="196"/>
      <c r="J46" s="196"/>
      <c r="K46" s="107"/>
      <c r="M46" s="162"/>
      <c r="N46" s="160"/>
      <c r="O46" s="162"/>
    </row>
    <row r="47" spans="2:15" ht="41.25" customHeight="1" x14ac:dyDescent="0.25">
      <c r="D47" s="817" t="s">
        <v>750</v>
      </c>
      <c r="E47" s="817"/>
      <c r="F47" s="817"/>
      <c r="G47" s="817"/>
      <c r="H47" s="817"/>
      <c r="I47" s="817"/>
      <c r="J47" s="817"/>
      <c r="K47" s="817"/>
    </row>
    <row r="48" spans="2:15" x14ac:dyDescent="0.25">
      <c r="D48" s="143"/>
      <c r="E48" s="143"/>
      <c r="F48" s="143"/>
      <c r="G48" s="143"/>
      <c r="H48" s="143"/>
      <c r="I48" s="143"/>
      <c r="J48" s="143"/>
      <c r="K48" s="143"/>
    </row>
    <row r="49" spans="1:15" x14ac:dyDescent="0.25">
      <c r="D49" s="196"/>
      <c r="E49" s="196"/>
      <c r="F49" s="196"/>
      <c r="G49" s="110">
        <f>+'Merge Details_Printing instr'!$A$17</f>
        <v>2025</v>
      </c>
      <c r="H49" s="110">
        <f>+'Merge Details_Printing instr'!$A$18</f>
        <v>2024</v>
      </c>
      <c r="I49" s="196"/>
      <c r="J49" s="196"/>
      <c r="K49" s="107"/>
      <c r="M49" s="162"/>
      <c r="N49" s="160"/>
      <c r="O49" s="162"/>
    </row>
    <row r="50" spans="1:15" ht="26.25" x14ac:dyDescent="0.25">
      <c r="D50" s="733" t="s">
        <v>751</v>
      </c>
      <c r="E50" s="196"/>
      <c r="F50" s="196"/>
      <c r="G50" s="110" t="str">
        <f>+'Merge Details_Printing instr'!$A$21</f>
        <v>$'000</v>
      </c>
      <c r="H50" s="108" t="str">
        <f>+'Merge Details_Printing instr'!$A$21</f>
        <v>$'000</v>
      </c>
      <c r="I50" s="196"/>
      <c r="J50" s="196"/>
      <c r="K50" s="107"/>
      <c r="M50" s="162"/>
      <c r="N50" s="160"/>
      <c r="O50" s="162"/>
    </row>
    <row r="51" spans="1:15" ht="16.5" customHeight="1" x14ac:dyDescent="0.25">
      <c r="B51" s="160"/>
      <c r="C51" s="294"/>
      <c r="D51" s="210" t="s">
        <v>752</v>
      </c>
      <c r="E51" s="210"/>
      <c r="F51" s="210"/>
      <c r="G51" s="107"/>
      <c r="H51" s="107"/>
      <c r="I51" s="196"/>
      <c r="J51" s="210"/>
      <c r="K51" s="339"/>
      <c r="M51" s="162"/>
      <c r="N51" s="295"/>
      <c r="O51" s="162"/>
    </row>
    <row r="52" spans="1:15" ht="16.5" customHeight="1" x14ac:dyDescent="0.25">
      <c r="B52" s="160"/>
      <c r="C52" s="294"/>
      <c r="D52" s="210" t="s">
        <v>684</v>
      </c>
      <c r="E52" s="210"/>
      <c r="F52" s="210"/>
      <c r="G52" s="107"/>
      <c r="H52" s="107"/>
      <c r="I52" s="196"/>
      <c r="J52" s="210"/>
      <c r="K52" s="339"/>
      <c r="M52" s="162"/>
      <c r="N52" s="295"/>
      <c r="O52" s="162"/>
    </row>
    <row r="53" spans="1:15" ht="16.5" customHeight="1" x14ac:dyDescent="0.25">
      <c r="B53" s="160"/>
      <c r="C53" s="294"/>
      <c r="D53" s="324" t="s">
        <v>753</v>
      </c>
      <c r="E53" s="196"/>
      <c r="F53" s="196"/>
      <c r="G53" s="131"/>
      <c r="H53" s="131"/>
      <c r="I53" s="196"/>
      <c r="J53" s="196"/>
      <c r="K53" s="339"/>
    </row>
    <row r="54" spans="1:15" ht="15.75" customHeight="1" x14ac:dyDescent="0.25">
      <c r="B54" s="160"/>
      <c r="D54" s="196" t="s">
        <v>754</v>
      </c>
      <c r="E54" s="196"/>
      <c r="F54" s="196"/>
      <c r="G54" s="201">
        <v>0</v>
      </c>
      <c r="H54" s="201">
        <v>0</v>
      </c>
      <c r="I54" s="196"/>
      <c r="J54" s="196"/>
      <c r="K54" s="339"/>
    </row>
    <row r="55" spans="1:15" ht="15.75" customHeight="1" x14ac:dyDescent="0.25">
      <c r="B55" s="160"/>
      <c r="D55" s="196" t="s">
        <v>755</v>
      </c>
      <c r="E55" s="196"/>
      <c r="F55" s="196"/>
      <c r="G55" s="201">
        <v>0</v>
      </c>
      <c r="H55" s="201">
        <v>0</v>
      </c>
      <c r="I55" s="196"/>
      <c r="J55" s="196"/>
      <c r="K55" s="339"/>
    </row>
    <row r="56" spans="1:15" ht="15.75" customHeight="1" x14ac:dyDescent="0.25">
      <c r="B56" s="160"/>
      <c r="D56" s="324" t="s">
        <v>756</v>
      </c>
      <c r="E56" s="196"/>
      <c r="F56" s="196"/>
      <c r="G56" s="201"/>
      <c r="H56" s="201"/>
      <c r="I56" s="196"/>
      <c r="J56" s="196"/>
      <c r="K56" s="339"/>
    </row>
    <row r="57" spans="1:15" ht="17.25" customHeight="1" x14ac:dyDescent="0.25">
      <c r="B57" s="160"/>
      <c r="C57" s="294"/>
      <c r="D57" s="196" t="s">
        <v>757</v>
      </c>
      <c r="E57" s="196"/>
      <c r="F57" s="196"/>
      <c r="G57" s="201">
        <v>0</v>
      </c>
      <c r="H57" s="201">
        <v>0</v>
      </c>
      <c r="I57" s="196"/>
      <c r="J57" s="196"/>
      <c r="K57" s="339"/>
      <c r="M57" s="169"/>
    </row>
    <row r="58" spans="1:15" ht="16.5" customHeight="1" x14ac:dyDescent="0.25">
      <c r="B58" s="160"/>
      <c r="C58" s="294"/>
      <c r="D58" s="210" t="s">
        <v>758</v>
      </c>
      <c r="E58" s="196"/>
      <c r="F58" s="104"/>
      <c r="G58" s="202">
        <f>SUM(G54:G57)</f>
        <v>0</v>
      </c>
      <c r="H58" s="202">
        <f>SUM(H54:H57)</f>
        <v>0</v>
      </c>
      <c r="I58" s="196"/>
      <c r="J58" s="196"/>
      <c r="K58" s="107"/>
    </row>
    <row r="59" spans="1:15" ht="16.5" customHeight="1" x14ac:dyDescent="0.25">
      <c r="B59" s="160"/>
      <c r="C59" s="294"/>
      <c r="D59" s="210"/>
      <c r="E59" s="196"/>
      <c r="F59" s="104"/>
      <c r="G59" s="203"/>
      <c r="H59" s="203"/>
      <c r="I59" s="196"/>
      <c r="J59" s="196"/>
      <c r="K59" s="107"/>
    </row>
    <row r="60" spans="1:15" ht="16.5" customHeight="1" x14ac:dyDescent="0.25">
      <c r="A60" s="802" t="s">
        <v>759</v>
      </c>
      <c r="B60" s="408" t="s">
        <v>760</v>
      </c>
      <c r="C60" s="170"/>
      <c r="D60" s="210" t="s">
        <v>761</v>
      </c>
      <c r="E60" s="210"/>
      <c r="F60" s="210"/>
      <c r="G60" s="107"/>
      <c r="H60" s="107"/>
      <c r="I60" s="196"/>
      <c r="J60" s="210"/>
      <c r="K60" s="339"/>
      <c r="M60" s="162"/>
      <c r="N60" s="295"/>
      <c r="O60" s="162"/>
    </row>
    <row r="61" spans="1:15" ht="7.5" customHeight="1" x14ac:dyDescent="0.25">
      <c r="A61" s="802"/>
      <c r="B61" s="160"/>
      <c r="C61" s="170"/>
      <c r="D61" s="210"/>
      <c r="E61" s="210"/>
      <c r="F61" s="210"/>
      <c r="G61" s="201"/>
      <c r="H61" s="201"/>
      <c r="I61" s="196"/>
      <c r="J61" s="210"/>
      <c r="K61" s="107"/>
    </row>
    <row r="62" spans="1:15" ht="18" customHeight="1" x14ac:dyDescent="0.25">
      <c r="A62" s="802"/>
      <c r="B62" s="160"/>
      <c r="C62" s="170"/>
      <c r="D62" s="210" t="s">
        <v>684</v>
      </c>
      <c r="E62" s="210"/>
      <c r="F62" s="210"/>
      <c r="G62" s="201"/>
      <c r="H62" s="201"/>
      <c r="I62" s="196"/>
      <c r="J62" s="210"/>
      <c r="K62" s="107"/>
    </row>
    <row r="63" spans="1:15" ht="16.5" customHeight="1" x14ac:dyDescent="0.25">
      <c r="C63" s="170"/>
      <c r="D63" s="196" t="s">
        <v>762</v>
      </c>
      <c r="E63" s="196"/>
      <c r="F63" s="196"/>
      <c r="G63" s="201">
        <v>0</v>
      </c>
      <c r="H63" s="201">
        <v>0</v>
      </c>
      <c r="I63" s="196"/>
      <c r="J63" s="196"/>
      <c r="K63" s="339"/>
    </row>
    <row r="64" spans="1:15" ht="16.5" customHeight="1" x14ac:dyDescent="0.25">
      <c r="B64" s="160"/>
      <c r="C64" s="294"/>
      <c r="D64" s="196" t="s">
        <v>763</v>
      </c>
      <c r="E64" s="196"/>
      <c r="F64" s="196"/>
      <c r="G64" s="201">
        <v>0</v>
      </c>
      <c r="H64" s="201">
        <v>0</v>
      </c>
      <c r="I64" s="196"/>
      <c r="J64" s="196"/>
      <c r="K64" s="339"/>
      <c r="M64" s="293"/>
    </row>
    <row r="65" spans="1:12" ht="16.5" customHeight="1" x14ac:dyDescent="0.25">
      <c r="B65" s="160"/>
      <c r="C65" s="294"/>
      <c r="D65" s="196" t="s">
        <v>764</v>
      </c>
      <c r="E65" s="196"/>
      <c r="F65" s="196"/>
      <c r="G65" s="201">
        <v>0</v>
      </c>
      <c r="H65" s="201">
        <v>0</v>
      </c>
      <c r="I65" s="196"/>
      <c r="J65" s="196"/>
      <c r="K65" s="339"/>
      <c r="L65" s="296"/>
    </row>
    <row r="66" spans="1:12" ht="16.5" customHeight="1" x14ac:dyDescent="0.25">
      <c r="B66" s="160"/>
      <c r="C66" s="294"/>
      <c r="D66" s="196" t="s">
        <v>765</v>
      </c>
      <c r="E66" s="196"/>
      <c r="F66" s="196"/>
      <c r="G66" s="201">
        <v>0</v>
      </c>
      <c r="H66" s="201">
        <v>0</v>
      </c>
      <c r="I66" s="196"/>
      <c r="J66" s="196"/>
      <c r="K66" s="339"/>
    </row>
    <row r="67" spans="1:12" ht="16.5" customHeight="1" x14ac:dyDescent="0.25">
      <c r="B67" s="160"/>
      <c r="C67" s="294"/>
      <c r="D67" s="210" t="s">
        <v>766</v>
      </c>
      <c r="E67" s="210"/>
      <c r="F67" s="210"/>
      <c r="G67" s="202">
        <f>SUM(G63:G66)</f>
        <v>0</v>
      </c>
      <c r="H67" s="202">
        <f>SUM(H63:H66)</f>
        <v>0</v>
      </c>
      <c r="I67" s="196"/>
      <c r="J67" s="210"/>
      <c r="K67" s="107"/>
      <c r="L67" s="297"/>
    </row>
    <row r="68" spans="1:12" ht="16.5" customHeight="1" x14ac:dyDescent="0.25">
      <c r="B68" s="160"/>
      <c r="C68" s="294"/>
      <c r="D68" s="210"/>
      <c r="E68" s="210"/>
      <c r="F68" s="210"/>
      <c r="G68" s="210"/>
      <c r="H68" s="210"/>
      <c r="I68" s="210"/>
      <c r="J68" s="210"/>
      <c r="K68" s="107"/>
      <c r="L68" s="297"/>
    </row>
    <row r="69" spans="1:12" ht="16.5" customHeight="1" x14ac:dyDescent="0.25">
      <c r="B69" s="160"/>
      <c r="C69" s="294"/>
      <c r="D69" s="210" t="s">
        <v>767</v>
      </c>
      <c r="E69" s="210"/>
      <c r="F69" s="210"/>
      <c r="G69" s="210"/>
      <c r="H69" s="210"/>
      <c r="I69" s="210"/>
      <c r="J69" s="210"/>
      <c r="K69" s="107"/>
      <c r="L69" s="297"/>
    </row>
    <row r="70" spans="1:12" ht="16.5" customHeight="1" x14ac:dyDescent="0.25">
      <c r="A70" s="611" t="s">
        <v>226</v>
      </c>
      <c r="B70" s="160"/>
      <c r="C70" s="294"/>
      <c r="D70" s="210" t="s">
        <v>768</v>
      </c>
      <c r="E70" s="210"/>
      <c r="F70" s="210"/>
      <c r="G70" s="210"/>
      <c r="H70" s="210"/>
      <c r="I70" s="210"/>
      <c r="J70" s="210"/>
      <c r="K70" s="107"/>
      <c r="L70" s="297"/>
    </row>
    <row r="71" spans="1:12" ht="16.5" customHeight="1" x14ac:dyDescent="0.25">
      <c r="B71" s="160"/>
      <c r="C71" s="294"/>
      <c r="D71" s="210" t="s">
        <v>684</v>
      </c>
      <c r="E71" s="210"/>
      <c r="F71" s="210"/>
      <c r="G71" s="210"/>
      <c r="H71" s="210"/>
      <c r="I71" s="210"/>
      <c r="J71" s="210"/>
      <c r="K71" s="107"/>
      <c r="L71" s="297"/>
    </row>
    <row r="72" spans="1:12" ht="16.5" customHeight="1" x14ac:dyDescent="0.25">
      <c r="A72" s="714" t="s">
        <v>722</v>
      </c>
      <c r="B72" s="160"/>
      <c r="C72" s="294"/>
      <c r="D72" s="196" t="s">
        <v>769</v>
      </c>
      <c r="E72" s="210"/>
      <c r="F72" s="210"/>
      <c r="G72" s="201">
        <v>0</v>
      </c>
      <c r="H72" s="201">
        <v>0</v>
      </c>
      <c r="I72" s="210"/>
      <c r="J72" s="210"/>
      <c r="K72" s="107"/>
      <c r="L72" s="297"/>
    </row>
    <row r="73" spans="1:12" ht="16.5" customHeight="1" x14ac:dyDescent="0.25">
      <c r="A73" s="714" t="s">
        <v>722</v>
      </c>
      <c r="B73" s="160"/>
      <c r="C73" s="294"/>
      <c r="D73" s="196" t="s">
        <v>770</v>
      </c>
      <c r="E73" s="210"/>
      <c r="F73" s="210"/>
      <c r="G73" s="201">
        <v>0</v>
      </c>
      <c r="H73" s="201">
        <v>0</v>
      </c>
      <c r="I73" s="210"/>
      <c r="J73" s="210"/>
      <c r="K73" s="107"/>
      <c r="L73" s="297"/>
    </row>
    <row r="74" spans="1:12" ht="16.5" customHeight="1" x14ac:dyDescent="0.25">
      <c r="B74" s="160"/>
      <c r="C74" s="294"/>
      <c r="D74" s="196" t="s">
        <v>771</v>
      </c>
      <c r="E74" s="210"/>
      <c r="F74" s="210"/>
      <c r="G74" s="201">
        <v>0</v>
      </c>
      <c r="H74" s="201">
        <v>0</v>
      </c>
      <c r="I74" s="210"/>
      <c r="J74" s="210"/>
      <c r="K74" s="107"/>
      <c r="L74" s="297"/>
    </row>
    <row r="75" spans="1:12" ht="16.5" customHeight="1" x14ac:dyDescent="0.25">
      <c r="B75" s="160"/>
      <c r="C75" s="294"/>
      <c r="D75" s="210" t="s">
        <v>772</v>
      </c>
      <c r="E75" s="210"/>
      <c r="F75" s="210"/>
      <c r="G75" s="202">
        <f>SUM(G72:G74)</f>
        <v>0</v>
      </c>
      <c r="H75" s="202">
        <f>SUM(H72:H74)</f>
        <v>0</v>
      </c>
      <c r="I75" s="210"/>
      <c r="J75" s="210"/>
      <c r="K75" s="107"/>
      <c r="L75" s="297"/>
    </row>
    <row r="76" spans="1:12" ht="16.5" customHeight="1" x14ac:dyDescent="0.25">
      <c r="A76" s="611" t="s">
        <v>154</v>
      </c>
      <c r="B76" s="160"/>
      <c r="C76" s="294"/>
      <c r="D76" s="210" t="s">
        <v>773</v>
      </c>
      <c r="E76" s="210"/>
      <c r="F76" s="210"/>
      <c r="G76" s="201"/>
      <c r="H76" s="201"/>
      <c r="I76" s="210"/>
      <c r="J76" s="210"/>
      <c r="K76" s="107"/>
      <c r="L76" s="297"/>
    </row>
    <row r="77" spans="1:12" ht="16.5" customHeight="1" x14ac:dyDescent="0.25">
      <c r="B77" s="160"/>
      <c r="C77" s="294"/>
      <c r="D77" s="210" t="s">
        <v>684</v>
      </c>
      <c r="E77" s="210"/>
      <c r="F77" s="210"/>
      <c r="G77" s="201"/>
      <c r="H77" s="201"/>
      <c r="I77" s="210"/>
      <c r="J77" s="210"/>
      <c r="K77" s="107"/>
      <c r="L77" s="297"/>
    </row>
    <row r="78" spans="1:12" ht="16.5" customHeight="1" x14ac:dyDescent="0.25">
      <c r="A78" s="714" t="s">
        <v>722</v>
      </c>
      <c r="B78" s="160"/>
      <c r="C78" s="294"/>
      <c r="D78" s="196" t="s">
        <v>774</v>
      </c>
      <c r="E78" s="210"/>
      <c r="F78" s="210"/>
      <c r="G78" s="201">
        <v>0</v>
      </c>
      <c r="H78" s="201">
        <v>0</v>
      </c>
      <c r="I78" s="210"/>
      <c r="J78" s="210"/>
      <c r="K78" s="107"/>
      <c r="L78" s="297"/>
    </row>
    <row r="79" spans="1:12" ht="16.5" customHeight="1" x14ac:dyDescent="0.25">
      <c r="B79" s="160"/>
      <c r="C79" s="294"/>
      <c r="D79" s="210" t="s">
        <v>775</v>
      </c>
      <c r="E79" s="210"/>
      <c r="F79" s="210"/>
      <c r="G79" s="202">
        <f>G78</f>
        <v>0</v>
      </c>
      <c r="H79" s="202">
        <f>H78</f>
        <v>0</v>
      </c>
      <c r="I79" s="210"/>
      <c r="J79" s="210"/>
      <c r="K79" s="107"/>
      <c r="L79" s="297"/>
    </row>
    <row r="80" spans="1:12" ht="16.5" customHeight="1" x14ac:dyDescent="0.25">
      <c r="B80" s="160"/>
      <c r="C80" s="294"/>
      <c r="D80" s="210" t="s">
        <v>776</v>
      </c>
      <c r="E80" s="210"/>
      <c r="F80" s="210"/>
      <c r="G80" s="352">
        <f>G75+G79</f>
        <v>0</v>
      </c>
      <c r="H80" s="352">
        <f>H75+H79</f>
        <v>0</v>
      </c>
      <c r="I80" s="210"/>
      <c r="J80" s="210"/>
      <c r="K80" s="107"/>
      <c r="L80" s="297"/>
    </row>
    <row r="81" spans="1:12" ht="16.5" customHeight="1" x14ac:dyDescent="0.2">
      <c r="B81" s="109"/>
      <c r="C81" s="106"/>
    </row>
    <row r="82" spans="1:12" ht="48" customHeight="1" x14ac:dyDescent="0.2">
      <c r="B82" s="109"/>
      <c r="C82" s="106"/>
      <c r="D82" s="817" t="s">
        <v>777</v>
      </c>
      <c r="E82" s="836"/>
      <c r="F82" s="836"/>
      <c r="G82" s="836"/>
      <c r="H82" s="836"/>
      <c r="I82" s="836"/>
      <c r="J82" s="836"/>
      <c r="K82" s="836"/>
    </row>
    <row r="83" spans="1:12" ht="40.5" customHeight="1" x14ac:dyDescent="0.25">
      <c r="B83" s="160"/>
      <c r="C83" s="294"/>
      <c r="D83" s="817" t="s">
        <v>778</v>
      </c>
      <c r="E83" s="836"/>
      <c r="F83" s="836"/>
      <c r="G83" s="836"/>
      <c r="H83" s="836"/>
      <c r="I83" s="836"/>
      <c r="J83" s="836"/>
      <c r="K83" s="836"/>
      <c r="L83" s="297"/>
    </row>
    <row r="84" spans="1:12" ht="64.5" customHeight="1" x14ac:dyDescent="0.25">
      <c r="A84" s="714" t="s">
        <v>722</v>
      </c>
      <c r="B84" s="160"/>
      <c r="C84" s="294"/>
      <c r="D84" s="817" t="s">
        <v>779</v>
      </c>
      <c r="E84" s="817"/>
      <c r="F84" s="817"/>
      <c r="G84" s="817"/>
      <c r="H84" s="817"/>
      <c r="I84" s="817"/>
      <c r="J84" s="817"/>
      <c r="K84" s="817"/>
      <c r="L84" s="297"/>
    </row>
    <row r="85" spans="1:12" ht="18" customHeight="1" x14ac:dyDescent="0.25">
      <c r="B85" s="160"/>
      <c r="C85" s="294"/>
      <c r="D85" s="845" t="s">
        <v>780</v>
      </c>
      <c r="E85" s="845"/>
      <c r="F85" s="845"/>
      <c r="G85" s="845"/>
      <c r="H85" s="845"/>
      <c r="I85" s="845"/>
      <c r="J85" s="845"/>
      <c r="K85" s="128"/>
      <c r="L85" s="297"/>
    </row>
    <row r="86" spans="1:12" ht="28.5" customHeight="1" x14ac:dyDescent="0.25">
      <c r="B86" s="160"/>
      <c r="C86" s="294"/>
      <c r="D86" s="817" t="s">
        <v>781</v>
      </c>
      <c r="E86" s="817"/>
      <c r="F86" s="817"/>
      <c r="G86" s="817"/>
      <c r="H86" s="817"/>
      <c r="I86" s="817"/>
      <c r="J86" s="817"/>
      <c r="K86" s="817"/>
      <c r="L86" s="297"/>
    </row>
    <row r="87" spans="1:12" ht="41.25" customHeight="1" x14ac:dyDescent="0.25">
      <c r="B87" s="160"/>
      <c r="C87" s="294"/>
      <c r="D87" s="817" t="s">
        <v>782</v>
      </c>
      <c r="E87" s="817"/>
      <c r="F87" s="817"/>
      <c r="G87" s="817"/>
      <c r="H87" s="817"/>
      <c r="I87" s="817"/>
      <c r="J87" s="817"/>
      <c r="K87" s="817"/>
      <c r="L87" s="297"/>
    </row>
    <row r="88" spans="1:12" ht="16.5" customHeight="1" x14ac:dyDescent="0.2">
      <c r="B88" s="109"/>
      <c r="C88" s="106"/>
      <c r="D88" s="106"/>
      <c r="E88" s="106"/>
      <c r="F88" s="106"/>
      <c r="G88" s="106"/>
      <c r="H88" s="106"/>
      <c r="I88" s="106"/>
      <c r="J88" s="106"/>
      <c r="K88" s="106"/>
    </row>
    <row r="89" spans="1:12" ht="16.5" customHeight="1" x14ac:dyDescent="0.2">
      <c r="B89" s="106"/>
      <c r="C89" s="106"/>
      <c r="D89" s="106"/>
      <c r="E89" s="106"/>
      <c r="F89" s="106"/>
      <c r="G89" s="106"/>
      <c r="H89" s="106"/>
      <c r="I89" s="106"/>
      <c r="J89" s="106"/>
      <c r="K89" s="106"/>
    </row>
    <row r="90" spans="1:12" ht="14.45" customHeight="1" x14ac:dyDescent="0.25">
      <c r="C90" s="170"/>
      <c r="D90" s="196"/>
      <c r="E90" s="196"/>
      <c r="F90" s="196"/>
      <c r="G90" s="196"/>
      <c r="H90" s="196"/>
      <c r="I90" s="196"/>
      <c r="J90" s="196"/>
      <c r="K90" s="107"/>
      <c r="L90" s="297"/>
    </row>
    <row r="91" spans="1:12" ht="14.25" x14ac:dyDescent="0.2">
      <c r="B91" s="408" t="s">
        <v>783</v>
      </c>
      <c r="C91" s="170"/>
      <c r="D91" s="207" t="s">
        <v>784</v>
      </c>
      <c r="E91" s="107"/>
      <c r="F91" s="340"/>
      <c r="G91" s="110">
        <f>+'Merge Details_Printing instr'!$A$17</f>
        <v>2025</v>
      </c>
      <c r="H91" s="110">
        <f>+'Merge Details_Printing instr'!$A$18</f>
        <v>2024</v>
      </c>
      <c r="I91" s="107"/>
      <c r="J91" s="107"/>
      <c r="K91" s="107"/>
    </row>
    <row r="92" spans="1:12" x14ac:dyDescent="0.25">
      <c r="C92" s="170"/>
      <c r="D92" s="196"/>
      <c r="E92" s="107"/>
      <c r="F92" s="340"/>
      <c r="G92" s="110" t="str">
        <f>+'Merge Details_Printing instr'!$A$21</f>
        <v>$'000</v>
      </c>
      <c r="H92" s="108" t="str">
        <f>+'Merge Details_Printing instr'!$A$21</f>
        <v>$'000</v>
      </c>
      <c r="I92" s="196"/>
      <c r="J92" s="196"/>
      <c r="K92" s="107"/>
    </row>
    <row r="93" spans="1:12" x14ac:dyDescent="0.25">
      <c r="D93" s="210" t="s">
        <v>684</v>
      </c>
      <c r="E93" s="107"/>
      <c r="F93" s="196"/>
      <c r="G93" s="196"/>
      <c r="H93" s="196"/>
      <c r="I93" s="196"/>
      <c r="J93" s="196"/>
      <c r="K93" s="107"/>
    </row>
    <row r="94" spans="1:12" x14ac:dyDescent="0.25">
      <c r="D94" s="196" t="s">
        <v>785</v>
      </c>
      <c r="E94" s="107"/>
      <c r="F94" s="196"/>
      <c r="G94" s="225">
        <v>0</v>
      </c>
      <c r="H94" s="225">
        <v>0</v>
      </c>
      <c r="I94" s="196"/>
      <c r="J94" s="196"/>
      <c r="K94" s="107"/>
    </row>
    <row r="95" spans="1:12" x14ac:dyDescent="0.25">
      <c r="D95" s="817" t="s">
        <v>786</v>
      </c>
      <c r="E95" s="817"/>
      <c r="F95" s="817"/>
      <c r="G95" s="225">
        <v>0</v>
      </c>
      <c r="H95" s="225">
        <v>0</v>
      </c>
      <c r="I95" s="196"/>
      <c r="J95" s="196"/>
      <c r="K95" s="107"/>
    </row>
    <row r="96" spans="1:12" x14ac:dyDescent="0.25">
      <c r="D96" s="196" t="s">
        <v>787</v>
      </c>
      <c r="E96" s="107"/>
      <c r="F96" s="196"/>
      <c r="G96" s="225">
        <v>0</v>
      </c>
      <c r="H96" s="225">
        <v>0</v>
      </c>
      <c r="I96" s="196"/>
      <c r="J96" s="196"/>
      <c r="K96" s="107"/>
    </row>
    <row r="97" spans="4:11" x14ac:dyDescent="0.25">
      <c r="D97" s="107" t="s">
        <v>788</v>
      </c>
      <c r="E97" s="107"/>
      <c r="F97" s="196"/>
      <c r="G97" s="235">
        <f>SUM(G94:G96)</f>
        <v>0</v>
      </c>
      <c r="H97" s="235">
        <f>SUM(H94:H96)</f>
        <v>0</v>
      </c>
      <c r="I97" s="196"/>
      <c r="J97" s="196"/>
      <c r="K97" s="107"/>
    </row>
    <row r="98" spans="4:11" x14ac:dyDescent="0.25">
      <c r="D98" s="196"/>
      <c r="E98" s="107"/>
      <c r="F98" s="196"/>
      <c r="G98" s="225"/>
      <c r="H98" s="225"/>
      <c r="I98" s="196"/>
      <c r="J98" s="196"/>
      <c r="K98" s="107"/>
    </row>
    <row r="99" spans="4:11" x14ac:dyDescent="0.25">
      <c r="D99" s="210" t="s">
        <v>686</v>
      </c>
      <c r="E99" s="107"/>
      <c r="F99" s="196"/>
      <c r="G99" s="225"/>
      <c r="H99" s="225"/>
      <c r="I99" s="196"/>
      <c r="J99" s="196"/>
      <c r="K99" s="107"/>
    </row>
    <row r="100" spans="4:11" x14ac:dyDescent="0.25">
      <c r="D100" s="817" t="s">
        <v>786</v>
      </c>
      <c r="E100" s="817"/>
      <c r="F100" s="817"/>
      <c r="G100" s="225">
        <v>0</v>
      </c>
      <c r="H100" s="225">
        <v>0</v>
      </c>
      <c r="I100" s="196"/>
      <c r="J100" s="196"/>
      <c r="K100" s="107"/>
    </row>
    <row r="101" spans="4:11" x14ac:dyDescent="0.25">
      <c r="D101" s="196" t="s">
        <v>787</v>
      </c>
      <c r="E101" s="107"/>
      <c r="F101" s="196"/>
      <c r="G101" s="225">
        <v>0</v>
      </c>
      <c r="H101" s="225">
        <v>0</v>
      </c>
      <c r="I101" s="196"/>
      <c r="J101" s="196"/>
      <c r="K101" s="107"/>
    </row>
    <row r="102" spans="4:11" x14ac:dyDescent="0.25">
      <c r="D102" s="107" t="s">
        <v>789</v>
      </c>
      <c r="E102" s="107"/>
      <c r="F102" s="196"/>
      <c r="G102" s="256">
        <f>SUM(G100:G101)</f>
        <v>0</v>
      </c>
      <c r="H102" s="256">
        <f>SUM(H100:H101)</f>
        <v>0</v>
      </c>
      <c r="I102" s="196"/>
      <c r="J102" s="196"/>
      <c r="K102" s="107"/>
    </row>
    <row r="103" spans="4:11" x14ac:dyDescent="0.25">
      <c r="D103" s="210" t="s">
        <v>274</v>
      </c>
      <c r="E103" s="107"/>
      <c r="F103" s="196"/>
      <c r="G103" s="235">
        <f>G97+G102</f>
        <v>0</v>
      </c>
      <c r="H103" s="235">
        <f>H97+H102</f>
        <v>0</v>
      </c>
      <c r="I103" s="196"/>
      <c r="J103" s="196"/>
      <c r="K103" s="107"/>
    </row>
    <row r="104" spans="4:11" x14ac:dyDescent="0.25">
      <c r="D104" s="210"/>
      <c r="E104" s="107"/>
      <c r="F104" s="196"/>
      <c r="G104" s="237"/>
      <c r="H104" s="237"/>
      <c r="I104" s="196"/>
      <c r="J104" s="196"/>
      <c r="K104" s="107"/>
    </row>
    <row r="105" spans="4:11" x14ac:dyDescent="0.25">
      <c r="D105" s="128" t="s">
        <v>790</v>
      </c>
      <c r="E105" s="97"/>
      <c r="F105" s="97"/>
      <c r="G105" s="237"/>
      <c r="H105" s="237"/>
      <c r="I105" s="196"/>
      <c r="J105" s="97"/>
      <c r="K105" s="97"/>
    </row>
    <row r="106" spans="4:11" x14ac:dyDescent="0.25">
      <c r="D106" s="196"/>
      <c r="E106" s="107"/>
      <c r="F106" s="196"/>
      <c r="G106" s="225"/>
      <c r="H106" s="225"/>
      <c r="I106" s="196"/>
      <c r="J106" s="196"/>
      <c r="K106" s="107"/>
    </row>
    <row r="107" spans="4:11" ht="24" x14ac:dyDescent="0.25">
      <c r="D107" s="360" t="s">
        <v>791</v>
      </c>
      <c r="E107" s="107"/>
      <c r="F107" s="196"/>
      <c r="G107" s="224"/>
      <c r="H107" s="224"/>
      <c r="I107" s="196"/>
      <c r="J107" s="196"/>
      <c r="K107" s="107"/>
    </row>
    <row r="108" spans="4:11" x14ac:dyDescent="0.25">
      <c r="D108" s="196"/>
      <c r="E108" s="107"/>
      <c r="F108" s="196"/>
      <c r="G108" s="224"/>
      <c r="H108" s="224"/>
      <c r="I108" s="196"/>
      <c r="J108" s="196"/>
      <c r="K108" s="107"/>
    </row>
    <row r="109" spans="4:11" x14ac:dyDescent="0.25">
      <c r="D109" s="196" t="s">
        <v>792</v>
      </c>
      <c r="E109" s="107"/>
      <c r="F109" s="196"/>
      <c r="G109" s="224">
        <v>0</v>
      </c>
      <c r="H109" s="224">
        <v>0</v>
      </c>
      <c r="I109" s="196"/>
      <c r="J109" s="196"/>
      <c r="K109" s="107"/>
    </row>
    <row r="110" spans="4:11" x14ac:dyDescent="0.25">
      <c r="D110" s="817" t="s">
        <v>793</v>
      </c>
      <c r="E110" s="817"/>
      <c r="F110" s="817"/>
      <c r="G110" s="224">
        <v>0</v>
      </c>
      <c r="H110" s="224">
        <v>0</v>
      </c>
      <c r="I110" s="196"/>
      <c r="J110" s="196"/>
      <c r="K110" s="107"/>
    </row>
    <row r="111" spans="4:11" x14ac:dyDescent="0.25">
      <c r="D111" s="196" t="s">
        <v>794</v>
      </c>
      <c r="E111" s="107"/>
      <c r="F111" s="196"/>
      <c r="G111" s="224">
        <v>0</v>
      </c>
      <c r="H111" s="224">
        <v>0</v>
      </c>
      <c r="I111" s="196"/>
      <c r="J111" s="196"/>
      <c r="K111" s="107"/>
    </row>
    <row r="112" spans="4:11" x14ac:dyDescent="0.25">
      <c r="D112" s="210"/>
      <c r="E112" s="107"/>
      <c r="F112" s="196"/>
      <c r="G112" s="235">
        <f>SUM(G109:G111)</f>
        <v>0</v>
      </c>
      <c r="H112" s="235">
        <f>SUM(H109:H111)</f>
        <v>0</v>
      </c>
      <c r="I112" s="196"/>
      <c r="J112" s="196"/>
      <c r="K112" s="107"/>
    </row>
    <row r="113" spans="1:13" ht="6" customHeight="1" x14ac:dyDescent="0.25">
      <c r="D113" s="210"/>
      <c r="E113" s="107"/>
      <c r="F113" s="196"/>
      <c r="G113" s="196"/>
      <c r="H113" s="196"/>
      <c r="I113" s="196"/>
      <c r="J113" s="196"/>
      <c r="K113" s="107"/>
    </row>
    <row r="114" spans="1:13" ht="69.95" customHeight="1" x14ac:dyDescent="0.25">
      <c r="D114" s="817" t="s">
        <v>795</v>
      </c>
      <c r="E114" s="817"/>
      <c r="F114" s="817"/>
      <c r="G114" s="817"/>
      <c r="H114" s="817"/>
      <c r="I114" s="817"/>
      <c r="J114" s="817"/>
      <c r="K114" s="817"/>
    </row>
    <row r="115" spans="1:13" ht="56.25" customHeight="1" x14ac:dyDescent="0.25">
      <c r="A115" s="736" t="s">
        <v>796</v>
      </c>
      <c r="D115" s="827" t="s">
        <v>797</v>
      </c>
      <c r="E115" s="827"/>
      <c r="F115" s="827"/>
      <c r="G115" s="827"/>
      <c r="H115" s="827"/>
      <c r="I115" s="827"/>
      <c r="J115" s="827"/>
      <c r="K115" s="827"/>
    </row>
    <row r="116" spans="1:13" x14ac:dyDescent="0.25">
      <c r="C116" s="170"/>
      <c r="D116" s="136"/>
      <c r="E116" s="107"/>
      <c r="F116" s="196"/>
      <c r="G116" s="196"/>
      <c r="H116" s="196"/>
      <c r="I116" s="196"/>
      <c r="J116" s="196"/>
      <c r="K116" s="107"/>
    </row>
    <row r="117" spans="1:13" ht="16.5" customHeight="1" x14ac:dyDescent="0.2">
      <c r="A117" s="611" t="s">
        <v>798</v>
      </c>
      <c r="B117" s="408" t="s">
        <v>799</v>
      </c>
      <c r="C117" s="170"/>
      <c r="D117" s="207" t="s">
        <v>800</v>
      </c>
      <c r="E117" s="210"/>
      <c r="F117" s="210"/>
      <c r="G117" s="210"/>
      <c r="H117" s="210"/>
      <c r="I117" s="210"/>
      <c r="J117" s="210"/>
      <c r="K117" s="107"/>
    </row>
    <row r="118" spans="1:13" s="294" customFormat="1" ht="24" x14ac:dyDescent="0.25">
      <c r="A118" s="664"/>
      <c r="B118" s="160"/>
      <c r="C118" s="170"/>
      <c r="D118" s="185"/>
      <c r="E118" s="185"/>
      <c r="F118" s="341"/>
      <c r="G118" s="341" t="s">
        <v>801</v>
      </c>
      <c r="H118" s="341" t="s">
        <v>802</v>
      </c>
      <c r="I118" s="341" t="s">
        <v>273</v>
      </c>
      <c r="J118" s="342" t="s">
        <v>274</v>
      </c>
      <c r="K118" s="106"/>
      <c r="M118" s="298"/>
    </row>
    <row r="119" spans="1:13" s="294" customFormat="1" x14ac:dyDescent="0.25">
      <c r="A119" s="664"/>
      <c r="B119" s="160"/>
      <c r="D119" s="343">
        <f>'Merge Details_Printing instr'!A17</f>
        <v>2025</v>
      </c>
      <c r="E119" s="185"/>
      <c r="F119" s="344"/>
      <c r="G119" s="344" t="s">
        <v>803</v>
      </c>
      <c r="H119" s="344" t="s">
        <v>803</v>
      </c>
      <c r="I119" s="344" t="s">
        <v>803</v>
      </c>
      <c r="J119" s="344" t="s">
        <v>803</v>
      </c>
      <c r="K119" s="106"/>
      <c r="M119" s="298"/>
    </row>
    <row r="120" spans="1:13" ht="16.5" customHeight="1" x14ac:dyDescent="0.2">
      <c r="A120" s="611" t="s">
        <v>804</v>
      </c>
      <c r="B120" s="299"/>
      <c r="C120" s="300"/>
      <c r="D120" s="196" t="s">
        <v>278</v>
      </c>
      <c r="E120" s="196"/>
      <c r="F120" s="114"/>
      <c r="G120" s="154">
        <v>0</v>
      </c>
      <c r="H120" s="154">
        <v>0</v>
      </c>
      <c r="I120" s="345">
        <v>0</v>
      </c>
      <c r="J120" s="154">
        <f>SUM(F120:I120)</f>
        <v>0</v>
      </c>
      <c r="K120" s="107"/>
    </row>
    <row r="121" spans="1:13" ht="16.5" customHeight="1" x14ac:dyDescent="0.2">
      <c r="A121" s="611" t="s">
        <v>805</v>
      </c>
      <c r="B121" s="299"/>
      <c r="C121" s="300"/>
      <c r="D121" s="196" t="s">
        <v>806</v>
      </c>
      <c r="E121" s="196"/>
      <c r="F121" s="114"/>
      <c r="G121" s="154">
        <v>0</v>
      </c>
      <c r="H121" s="154">
        <v>0</v>
      </c>
      <c r="I121" s="154">
        <v>0</v>
      </c>
      <c r="J121" s="154">
        <f>SUM(F121:I121)</f>
        <v>0</v>
      </c>
      <c r="K121" s="107"/>
    </row>
    <row r="122" spans="1:13" ht="16.5" customHeight="1" x14ac:dyDescent="0.2">
      <c r="A122" s="611" t="s">
        <v>807</v>
      </c>
      <c r="B122" s="299"/>
      <c r="C122" s="300"/>
      <c r="D122" s="196" t="s">
        <v>808</v>
      </c>
      <c r="E122" s="196"/>
      <c r="F122" s="114"/>
      <c r="G122" s="154">
        <v>0</v>
      </c>
      <c r="H122" s="154">
        <v>0</v>
      </c>
      <c r="I122" s="154">
        <v>0</v>
      </c>
      <c r="J122" s="154">
        <f>SUM(F122:I122)</f>
        <v>0</v>
      </c>
      <c r="K122" s="107"/>
    </row>
    <row r="123" spans="1:13" ht="29.45" customHeight="1" x14ac:dyDescent="0.2">
      <c r="A123" s="611" t="s">
        <v>809</v>
      </c>
      <c r="B123" s="299"/>
      <c r="C123" s="300"/>
      <c r="D123" s="817" t="s">
        <v>810</v>
      </c>
      <c r="E123" s="817"/>
      <c r="F123" s="114"/>
      <c r="G123" s="346">
        <v>0</v>
      </c>
      <c r="H123" s="346">
        <v>0</v>
      </c>
      <c r="I123" s="346">
        <v>0</v>
      </c>
      <c r="J123" s="346">
        <f>SUM(F123:I123)</f>
        <v>0</v>
      </c>
      <c r="K123" s="107"/>
      <c r="L123" s="302" t="s">
        <v>811</v>
      </c>
    </row>
    <row r="124" spans="1:13" ht="16.5" customHeight="1" x14ac:dyDescent="0.2">
      <c r="A124" s="611" t="s">
        <v>804</v>
      </c>
      <c r="B124" s="299"/>
      <c r="C124" s="300"/>
      <c r="D124" s="196" t="s">
        <v>812</v>
      </c>
      <c r="E124" s="196"/>
      <c r="F124" s="115"/>
      <c r="G124" s="347">
        <f>SUM(G120:G123)</f>
        <v>0</v>
      </c>
      <c r="H124" s="347">
        <f>SUM(H120:H123)</f>
        <v>0</v>
      </c>
      <c r="I124" s="347">
        <f>SUM(I120:I123)</f>
        <v>0</v>
      </c>
      <c r="J124" s="347">
        <f>SUM(J120:J123)</f>
        <v>0</v>
      </c>
      <c r="K124" s="107"/>
      <c r="L124" s="297"/>
    </row>
    <row r="125" spans="1:13" ht="6" customHeight="1" x14ac:dyDescent="0.2">
      <c r="B125" s="299"/>
      <c r="C125" s="300"/>
      <c r="D125" s="196"/>
      <c r="E125" s="196"/>
      <c r="F125" s="115"/>
      <c r="G125" s="348"/>
      <c r="H125" s="348"/>
      <c r="I125" s="348"/>
      <c r="J125" s="348"/>
      <c r="K125" s="107"/>
      <c r="L125" s="297"/>
    </row>
    <row r="126" spans="1:13" x14ac:dyDescent="0.25">
      <c r="D126" s="324" t="s">
        <v>813</v>
      </c>
      <c r="E126" s="196"/>
      <c r="F126" s="196"/>
      <c r="G126" s="201">
        <f>G150</f>
        <v>0</v>
      </c>
      <c r="H126" s="201">
        <f>G177</f>
        <v>0</v>
      </c>
      <c r="I126" s="201">
        <f>G189</f>
        <v>0</v>
      </c>
      <c r="J126" s="201">
        <f>SUM(G126:I126)</f>
        <v>0</v>
      </c>
      <c r="K126" s="107"/>
    </row>
    <row r="127" spans="1:13" ht="16.5" customHeight="1" x14ac:dyDescent="0.2">
      <c r="B127" s="299"/>
      <c r="C127" s="300"/>
      <c r="D127" s="324" t="s">
        <v>814</v>
      </c>
      <c r="E127" s="196"/>
      <c r="F127" s="115"/>
      <c r="G127" s="201">
        <f>G155</f>
        <v>0</v>
      </c>
      <c r="H127" s="201">
        <f>G178</f>
        <v>0</v>
      </c>
      <c r="I127" s="201">
        <f>G190</f>
        <v>0</v>
      </c>
      <c r="J127" s="201">
        <f>SUM(G127:I127)</f>
        <v>0</v>
      </c>
      <c r="K127" s="107"/>
      <c r="L127" s="297"/>
    </row>
    <row r="128" spans="1:13" ht="16.5" customHeight="1" x14ac:dyDescent="0.2">
      <c r="B128" s="299"/>
      <c r="C128" s="300"/>
      <c r="D128" s="196"/>
      <c r="E128" s="196"/>
      <c r="F128" s="115"/>
      <c r="G128" s="348"/>
      <c r="H128" s="348"/>
      <c r="I128" s="348"/>
      <c r="J128" s="348"/>
      <c r="K128" s="107"/>
      <c r="L128" s="297"/>
    </row>
    <row r="129" spans="2:12" ht="16.5" customHeight="1" x14ac:dyDescent="0.25">
      <c r="B129" s="160"/>
      <c r="C129" s="294"/>
      <c r="D129" s="349">
        <f>'Merge Details_Printing instr'!A18</f>
        <v>2024</v>
      </c>
      <c r="E129" s="196"/>
      <c r="F129" s="350"/>
      <c r="G129" s="154"/>
      <c r="H129" s="154"/>
      <c r="I129" s="154"/>
      <c r="J129" s="154"/>
      <c r="K129" s="107"/>
      <c r="L129" s="297"/>
    </row>
    <row r="130" spans="2:12" ht="16.5" customHeight="1" x14ac:dyDescent="0.25">
      <c r="B130" s="160"/>
      <c r="C130" s="294"/>
      <c r="D130" s="196" t="s">
        <v>278</v>
      </c>
      <c r="E130" s="196"/>
      <c r="F130" s="114"/>
      <c r="G130" s="154">
        <v>0</v>
      </c>
      <c r="H130" s="154">
        <v>0</v>
      </c>
      <c r="I130" s="154">
        <v>0</v>
      </c>
      <c r="J130" s="154">
        <f>SUM(F130:I130)</f>
        <v>0</v>
      </c>
      <c r="K130" s="107"/>
      <c r="L130" s="297"/>
    </row>
    <row r="131" spans="2:12" ht="16.5" customHeight="1" x14ac:dyDescent="0.25">
      <c r="B131" s="160"/>
      <c r="C131" s="294"/>
      <c r="D131" s="196" t="s">
        <v>806</v>
      </c>
      <c r="E131" s="196"/>
      <c r="F131" s="114"/>
      <c r="G131" s="154">
        <v>0</v>
      </c>
      <c r="H131" s="154">
        <v>0</v>
      </c>
      <c r="I131" s="154">
        <v>0</v>
      </c>
      <c r="J131" s="154">
        <f>SUM(F131:I131)</f>
        <v>0</v>
      </c>
      <c r="K131" s="107"/>
      <c r="L131" s="297"/>
    </row>
    <row r="132" spans="2:12" ht="16.5" customHeight="1" x14ac:dyDescent="0.25">
      <c r="B132" s="160"/>
      <c r="C132" s="294"/>
      <c r="D132" s="196" t="s">
        <v>808</v>
      </c>
      <c r="E132" s="196"/>
      <c r="F132" s="114"/>
      <c r="G132" s="154">
        <v>0</v>
      </c>
      <c r="H132" s="154">
        <v>0</v>
      </c>
      <c r="I132" s="154">
        <v>0</v>
      </c>
      <c r="J132" s="154">
        <f>SUM(F132:I132)</f>
        <v>0</v>
      </c>
      <c r="K132" s="107"/>
      <c r="L132" s="297"/>
    </row>
    <row r="133" spans="2:12" ht="27" customHeight="1" x14ac:dyDescent="0.25">
      <c r="B133" s="160"/>
      <c r="C133" s="294"/>
      <c r="D133" s="817" t="s">
        <v>810</v>
      </c>
      <c r="E133" s="817"/>
      <c r="F133" s="114"/>
      <c r="G133" s="346">
        <v>0</v>
      </c>
      <c r="H133" s="346">
        <v>0</v>
      </c>
      <c r="I133" s="346">
        <v>0</v>
      </c>
      <c r="J133" s="346">
        <f>SUM(F133:I133)</f>
        <v>0</v>
      </c>
      <c r="K133" s="107"/>
      <c r="L133" s="302" t="s">
        <v>811</v>
      </c>
    </row>
    <row r="134" spans="2:12" ht="16.5" customHeight="1" x14ac:dyDescent="0.25">
      <c r="B134" s="160"/>
      <c r="C134" s="294"/>
      <c r="D134" s="196" t="s">
        <v>812</v>
      </c>
      <c r="E134" s="196"/>
      <c r="F134" s="115"/>
      <c r="G134" s="347">
        <f>SUM(G130:G133)</f>
        <v>0</v>
      </c>
      <c r="H134" s="347">
        <f>SUM(H130:H133)</f>
        <v>0</v>
      </c>
      <c r="I134" s="347">
        <f>SUM(I130:I133)</f>
        <v>0</v>
      </c>
      <c r="J134" s="347">
        <f>SUM(J130:J133)</f>
        <v>0</v>
      </c>
      <c r="K134" s="107"/>
      <c r="L134" s="297"/>
    </row>
    <row r="135" spans="2:12" ht="6" customHeight="1" x14ac:dyDescent="0.25">
      <c r="B135" s="160"/>
      <c r="C135" s="294"/>
      <c r="D135" s="196"/>
      <c r="E135" s="196"/>
      <c r="F135" s="351"/>
      <c r="G135" s="351"/>
      <c r="H135" s="351"/>
      <c r="I135" s="351"/>
      <c r="J135" s="351"/>
      <c r="K135" s="351"/>
      <c r="L135" s="297"/>
    </row>
    <row r="136" spans="2:12" ht="16.5" customHeight="1" x14ac:dyDescent="0.25">
      <c r="B136" s="160"/>
      <c r="C136" s="294"/>
      <c r="D136" s="324" t="s">
        <v>813</v>
      </c>
      <c r="E136" s="196"/>
      <c r="F136" s="351"/>
      <c r="G136" s="201">
        <f>H150</f>
        <v>0</v>
      </c>
      <c r="H136" s="201">
        <f>H177</f>
        <v>0</v>
      </c>
      <c r="I136" s="201">
        <f>H189</f>
        <v>0</v>
      </c>
      <c r="J136" s="201">
        <f>SUM(G136:I136)</f>
        <v>0</v>
      </c>
      <c r="K136" s="351"/>
      <c r="L136" s="297"/>
    </row>
    <row r="137" spans="2:12" ht="16.5" customHeight="1" x14ac:dyDescent="0.25">
      <c r="B137" s="160"/>
      <c r="C137" s="294"/>
      <c r="D137" s="324" t="s">
        <v>814</v>
      </c>
      <c r="E137" s="196"/>
      <c r="F137" s="351"/>
      <c r="G137" s="201">
        <f>H155</f>
        <v>0</v>
      </c>
      <c r="H137" s="201">
        <f>H178</f>
        <v>0</v>
      </c>
      <c r="I137" s="201">
        <f>H190</f>
        <v>0</v>
      </c>
      <c r="J137" s="201">
        <f>SUM(G137:I137)</f>
        <v>0</v>
      </c>
      <c r="K137" s="351"/>
      <c r="L137" s="297"/>
    </row>
    <row r="138" spans="2:12" ht="9" customHeight="1" x14ac:dyDescent="0.25">
      <c r="B138" s="160"/>
      <c r="C138" s="294"/>
      <c r="D138" s="196"/>
      <c r="E138" s="196"/>
      <c r="F138" s="351"/>
      <c r="G138" s="201"/>
      <c r="H138" s="201"/>
      <c r="I138" s="201"/>
      <c r="J138" s="201"/>
      <c r="K138" s="351"/>
      <c r="L138" s="297"/>
    </row>
    <row r="139" spans="2:12" ht="14.25" x14ac:dyDescent="0.2">
      <c r="B139" s="106"/>
      <c r="C139" s="106"/>
      <c r="D139" s="106"/>
      <c r="E139" s="106"/>
      <c r="F139" s="106"/>
      <c r="G139" s="106"/>
      <c r="H139" s="106"/>
      <c r="I139" s="106"/>
      <c r="J139" s="106"/>
      <c r="K139" s="106"/>
    </row>
    <row r="140" spans="2:12" ht="16.5" customHeight="1" x14ac:dyDescent="0.25">
      <c r="B140" s="160"/>
      <c r="C140" s="294"/>
      <c r="D140" s="196"/>
      <c r="E140" s="196"/>
      <c r="F140" s="196"/>
      <c r="G140" s="110">
        <f>'Merge Details_Printing instr'!A17</f>
        <v>2025</v>
      </c>
      <c r="H140" s="110">
        <f>'Merge Details_Printing instr'!A18</f>
        <v>2024</v>
      </c>
      <c r="I140" s="196"/>
      <c r="J140" s="196"/>
      <c r="K140" s="107"/>
      <c r="L140" s="297"/>
    </row>
    <row r="141" spans="2:12" x14ac:dyDescent="0.25">
      <c r="B141" s="160"/>
      <c r="C141" s="294"/>
      <c r="D141" s="210" t="s">
        <v>815</v>
      </c>
      <c r="E141" s="210"/>
      <c r="F141" s="196"/>
      <c r="G141" s="110" t="s">
        <v>16</v>
      </c>
      <c r="H141" s="110" t="s">
        <v>16</v>
      </c>
      <c r="I141" s="196"/>
      <c r="J141" s="196"/>
      <c r="K141" s="107"/>
      <c r="L141" s="297"/>
    </row>
    <row r="142" spans="2:12" ht="27" customHeight="1" x14ac:dyDescent="0.25">
      <c r="B142" s="160"/>
      <c r="C142" s="294"/>
      <c r="D142" s="847" t="s">
        <v>816</v>
      </c>
      <c r="E142" s="847"/>
      <c r="F142" s="847"/>
      <c r="G142" s="340"/>
      <c r="H142" s="340"/>
      <c r="I142" s="196"/>
      <c r="J142" s="133"/>
      <c r="K142" s="107"/>
      <c r="L142" s="297"/>
    </row>
    <row r="143" spans="2:12" ht="16.5" customHeight="1" x14ac:dyDescent="0.25">
      <c r="B143" s="160"/>
      <c r="C143" s="294"/>
      <c r="D143" s="196" t="s">
        <v>817</v>
      </c>
      <c r="E143" s="196"/>
      <c r="F143" s="210"/>
      <c r="G143" s="201">
        <v>0</v>
      </c>
      <c r="H143" s="201">
        <v>0</v>
      </c>
      <c r="I143" s="196"/>
      <c r="J143" s="196"/>
      <c r="K143" s="137"/>
      <c r="L143" s="297"/>
    </row>
    <row r="144" spans="2:12" x14ac:dyDescent="0.25">
      <c r="B144" s="160"/>
      <c r="C144" s="294"/>
      <c r="D144" s="196" t="s">
        <v>818</v>
      </c>
      <c r="E144" s="196"/>
      <c r="F144" s="210"/>
      <c r="G144" s="201">
        <v>0</v>
      </c>
      <c r="H144" s="201">
        <v>0</v>
      </c>
      <c r="I144" s="196"/>
      <c r="J144" s="196"/>
      <c r="K144" s="137"/>
    </row>
    <row r="145" spans="2:11" x14ac:dyDescent="0.25">
      <c r="D145" s="196"/>
      <c r="E145" s="196"/>
      <c r="F145" s="210"/>
      <c r="G145" s="202">
        <f>SUM(G143:G144)</f>
        <v>0</v>
      </c>
      <c r="H145" s="352">
        <f>SUM(H143:H144)</f>
        <v>0</v>
      </c>
      <c r="I145" s="196"/>
      <c r="J145" s="196"/>
      <c r="K145" s="137"/>
    </row>
    <row r="146" spans="2:11" ht="29.25" customHeight="1" x14ac:dyDescent="0.25">
      <c r="D146" s="847" t="s">
        <v>819</v>
      </c>
      <c r="E146" s="847"/>
      <c r="F146" s="847"/>
      <c r="G146" s="201"/>
      <c r="H146" s="201"/>
      <c r="I146" s="196"/>
      <c r="J146" s="133"/>
      <c r="K146" s="107"/>
    </row>
    <row r="147" spans="2:11" x14ac:dyDescent="0.25">
      <c r="D147" s="196" t="s">
        <v>817</v>
      </c>
      <c r="E147" s="196"/>
      <c r="F147" s="210"/>
      <c r="G147" s="201">
        <v>0</v>
      </c>
      <c r="H147" s="201">
        <v>0</v>
      </c>
      <c r="I147" s="196"/>
      <c r="J147" s="196"/>
      <c r="K147" s="137"/>
    </row>
    <row r="148" spans="2:11" x14ac:dyDescent="0.25">
      <c r="D148" s="196" t="s">
        <v>818</v>
      </c>
      <c r="E148" s="196"/>
      <c r="F148" s="210"/>
      <c r="G148" s="201">
        <v>0</v>
      </c>
      <c r="H148" s="201">
        <v>0</v>
      </c>
      <c r="I148" s="196"/>
      <c r="J148" s="196"/>
      <c r="K148" s="137"/>
    </row>
    <row r="149" spans="2:11" x14ac:dyDescent="0.25">
      <c r="D149" s="196"/>
      <c r="E149" s="196"/>
      <c r="F149" s="210"/>
      <c r="G149" s="202">
        <f>SUM(G147:G148)</f>
        <v>0</v>
      </c>
      <c r="H149" s="352">
        <f>SUM(H147:H148)</f>
        <v>0</v>
      </c>
      <c r="I149" s="196"/>
      <c r="J149" s="196"/>
      <c r="K149" s="137"/>
    </row>
    <row r="150" spans="2:11" x14ac:dyDescent="0.25">
      <c r="D150" s="196" t="s">
        <v>820</v>
      </c>
      <c r="E150" s="196"/>
      <c r="F150" s="210"/>
      <c r="G150" s="202">
        <f>G145+G149</f>
        <v>0</v>
      </c>
      <c r="H150" s="352">
        <f>H145+H149</f>
        <v>0</v>
      </c>
      <c r="I150" s="196"/>
      <c r="J150" s="196"/>
      <c r="K150" s="137"/>
    </row>
    <row r="151" spans="2:11" ht="9" customHeight="1" x14ac:dyDescent="0.25">
      <c r="D151" s="196"/>
      <c r="E151" s="196"/>
      <c r="F151" s="210"/>
      <c r="G151" s="203"/>
      <c r="H151" s="203"/>
      <c r="I151" s="196"/>
      <c r="J151" s="196"/>
      <c r="K151" s="137"/>
    </row>
    <row r="152" spans="2:11" x14ac:dyDescent="0.25">
      <c r="D152" s="210" t="s">
        <v>821</v>
      </c>
      <c r="E152" s="353"/>
      <c r="F152" s="210"/>
      <c r="G152" s="201"/>
      <c r="H152" s="201"/>
      <c r="I152" s="196"/>
      <c r="J152" s="133"/>
      <c r="K152" s="137"/>
    </row>
    <row r="153" spans="2:11" x14ac:dyDescent="0.25">
      <c r="D153" s="196" t="s">
        <v>818</v>
      </c>
      <c r="E153" s="196"/>
      <c r="F153" s="196"/>
      <c r="G153" s="201">
        <v>0</v>
      </c>
      <c r="H153" s="201">
        <v>0</v>
      </c>
      <c r="I153" s="196"/>
      <c r="J153" s="196"/>
      <c r="K153" s="137"/>
    </row>
    <row r="154" spans="2:11" x14ac:dyDescent="0.25">
      <c r="B154" s="160"/>
      <c r="C154" s="294"/>
      <c r="D154" s="196" t="s">
        <v>817</v>
      </c>
      <c r="E154" s="196"/>
      <c r="F154" s="210"/>
      <c r="G154" s="201">
        <v>0</v>
      </c>
      <c r="H154" s="201">
        <v>0</v>
      </c>
      <c r="I154" s="196"/>
      <c r="J154" s="196"/>
      <c r="K154" s="137"/>
    </row>
    <row r="155" spans="2:11" x14ac:dyDescent="0.25">
      <c r="D155" s="196" t="s">
        <v>822</v>
      </c>
      <c r="E155" s="196"/>
      <c r="F155" s="196"/>
      <c r="G155" s="202">
        <f>SUM(G153:G154)</f>
        <v>0</v>
      </c>
      <c r="H155" s="352">
        <f>SUM(H153:H154)</f>
        <v>0</v>
      </c>
      <c r="I155" s="196"/>
      <c r="J155" s="196"/>
      <c r="K155" s="137"/>
    </row>
    <row r="156" spans="2:11" x14ac:dyDescent="0.25">
      <c r="D156" s="817" t="s">
        <v>823</v>
      </c>
      <c r="E156" s="817"/>
      <c r="F156" s="817"/>
      <c r="G156" s="201"/>
      <c r="H156" s="201"/>
      <c r="I156" s="196"/>
      <c r="J156" s="196"/>
      <c r="K156" s="137"/>
    </row>
    <row r="157" spans="2:11" x14ac:dyDescent="0.25">
      <c r="D157" s="196" t="s">
        <v>684</v>
      </c>
      <c r="E157" s="196"/>
      <c r="F157" s="196"/>
      <c r="G157" s="201">
        <f>G150</f>
        <v>0</v>
      </c>
      <c r="H157" s="201">
        <f>H150</f>
        <v>0</v>
      </c>
      <c r="I157" s="196"/>
      <c r="J157" s="196"/>
      <c r="K157" s="137"/>
    </row>
    <row r="158" spans="2:11" x14ac:dyDescent="0.25">
      <c r="D158" s="196" t="s">
        <v>686</v>
      </c>
      <c r="E158" s="196"/>
      <c r="F158" s="196"/>
      <c r="G158" s="201">
        <f>G155</f>
        <v>0</v>
      </c>
      <c r="H158" s="201">
        <f>H155</f>
        <v>0</v>
      </c>
      <c r="I158" s="196"/>
      <c r="J158" s="196"/>
      <c r="K158" s="137"/>
    </row>
    <row r="159" spans="2:11" ht="15.75" customHeight="1" x14ac:dyDescent="0.25">
      <c r="D159" s="817" t="s">
        <v>824</v>
      </c>
      <c r="E159" s="817"/>
      <c r="F159" s="817"/>
      <c r="G159" s="202">
        <f>SUM(G157:G158)</f>
        <v>0</v>
      </c>
      <c r="H159" s="352">
        <f>SUM(H157:H158)</f>
        <v>0</v>
      </c>
      <c r="I159" s="196"/>
      <c r="J159" s="196"/>
      <c r="K159" s="137"/>
    </row>
    <row r="160" spans="2:11" ht="8.25" customHeight="1" x14ac:dyDescent="0.25">
      <c r="D160" s="196"/>
      <c r="E160" s="196"/>
      <c r="F160" s="196"/>
      <c r="G160" s="196"/>
      <c r="H160" s="196"/>
      <c r="I160" s="196"/>
      <c r="J160" s="196"/>
      <c r="K160" s="137"/>
    </row>
    <row r="161" spans="1:15" s="24" customFormat="1" x14ac:dyDescent="0.25">
      <c r="A161" s="611"/>
      <c r="B161" s="166"/>
      <c r="C161" s="170"/>
      <c r="D161" s="354"/>
      <c r="E161" s="107"/>
      <c r="F161" s="107"/>
      <c r="G161" s="237"/>
      <c r="H161" s="237"/>
      <c r="I161" s="237"/>
      <c r="J161" s="107"/>
      <c r="K161" s="107"/>
      <c r="L161" s="303"/>
      <c r="M161" s="304"/>
      <c r="N161" s="304"/>
      <c r="O161" s="304"/>
    </row>
    <row r="162" spans="1:15" s="24" customFormat="1" ht="16.5" customHeight="1" x14ac:dyDescent="0.25">
      <c r="A162" s="611"/>
      <c r="B162" s="166"/>
      <c r="C162" s="170"/>
      <c r="D162" s="817" t="s">
        <v>825</v>
      </c>
      <c r="E162" s="817"/>
      <c r="F162" s="817"/>
      <c r="G162" s="817"/>
      <c r="H162" s="817"/>
      <c r="I162" s="817"/>
      <c r="J162" s="817"/>
      <c r="K162" s="817"/>
      <c r="L162" s="303"/>
      <c r="M162" s="304"/>
      <c r="N162" s="304"/>
      <c r="O162" s="304"/>
    </row>
    <row r="163" spans="1:15" s="24" customFormat="1" x14ac:dyDescent="0.25">
      <c r="A163" s="611"/>
      <c r="B163" s="166"/>
      <c r="C163" s="170"/>
      <c r="D163" s="803"/>
      <c r="E163" s="803"/>
      <c r="F163" s="803"/>
      <c r="G163" s="803"/>
      <c r="H163" s="803"/>
      <c r="I163" s="803"/>
      <c r="J163" s="107"/>
      <c r="K163" s="107"/>
      <c r="L163" s="303"/>
      <c r="M163" s="304"/>
      <c r="N163" s="304"/>
      <c r="O163" s="304"/>
    </row>
    <row r="164" spans="1:15" s="24" customFormat="1" x14ac:dyDescent="0.25">
      <c r="A164" s="611"/>
      <c r="B164" s="166"/>
      <c r="C164" s="170"/>
      <c r="D164" s="355" t="s">
        <v>817</v>
      </c>
      <c r="E164" s="355"/>
      <c r="F164" s="355"/>
      <c r="G164" s="355"/>
      <c r="H164" s="355"/>
      <c r="I164" s="355"/>
      <c r="J164" s="107"/>
      <c r="K164" s="107"/>
      <c r="L164" s="303"/>
      <c r="M164" s="304"/>
      <c r="N164" s="304"/>
      <c r="O164" s="304"/>
    </row>
    <row r="165" spans="1:15" s="24" customFormat="1" ht="54.75" customHeight="1" x14ac:dyDescent="0.25">
      <c r="A165" s="611" t="s">
        <v>826</v>
      </c>
      <c r="B165" s="166"/>
      <c r="C165" s="170"/>
      <c r="D165" s="817" t="s">
        <v>827</v>
      </c>
      <c r="E165" s="817"/>
      <c r="F165" s="817"/>
      <c r="G165" s="817"/>
      <c r="H165" s="817"/>
      <c r="I165" s="817"/>
      <c r="J165" s="817"/>
      <c r="K165" s="817"/>
      <c r="L165" s="303"/>
      <c r="M165" s="304"/>
      <c r="N165" s="304"/>
      <c r="O165" s="304"/>
    </row>
    <row r="166" spans="1:15" s="24" customFormat="1" ht="40.5" customHeight="1" x14ac:dyDescent="0.25">
      <c r="A166" s="611" t="s">
        <v>826</v>
      </c>
      <c r="B166" s="166"/>
      <c r="C166" s="170"/>
      <c r="D166" s="817" t="s">
        <v>828</v>
      </c>
      <c r="E166" s="817"/>
      <c r="F166" s="817"/>
      <c r="G166" s="817"/>
      <c r="H166" s="817"/>
      <c r="I166" s="817"/>
      <c r="J166" s="817"/>
      <c r="K166" s="817"/>
      <c r="L166" s="303"/>
      <c r="M166" s="304"/>
      <c r="N166" s="304"/>
      <c r="O166" s="304"/>
    </row>
    <row r="167" spans="1:15" s="24" customFormat="1" ht="6" customHeight="1" x14ac:dyDescent="0.25">
      <c r="A167" s="611"/>
      <c r="B167" s="166"/>
      <c r="C167" s="170"/>
      <c r="D167" s="848"/>
      <c r="E167" s="848"/>
      <c r="F167" s="848"/>
      <c r="G167" s="848"/>
      <c r="H167" s="848"/>
      <c r="I167" s="848"/>
      <c r="J167" s="107"/>
      <c r="K167" s="107"/>
      <c r="L167" s="303"/>
      <c r="M167" s="304"/>
      <c r="N167" s="304"/>
      <c r="O167" s="304"/>
    </row>
    <row r="168" spans="1:15" s="24" customFormat="1" x14ac:dyDescent="0.25">
      <c r="A168" s="611"/>
      <c r="B168" s="166"/>
      <c r="C168" s="170"/>
      <c r="D168" s="828" t="s">
        <v>818</v>
      </c>
      <c r="E168" s="828"/>
      <c r="F168" s="828"/>
      <c r="G168" s="828"/>
      <c r="H168" s="828"/>
      <c r="I168" s="828"/>
      <c r="J168" s="107"/>
      <c r="K168" s="107"/>
      <c r="L168" s="303"/>
      <c r="M168" s="304"/>
      <c r="N168" s="304"/>
      <c r="O168" s="304"/>
    </row>
    <row r="169" spans="1:15" s="24" customFormat="1" ht="55.5" customHeight="1" x14ac:dyDescent="0.25">
      <c r="A169" s="611" t="s">
        <v>826</v>
      </c>
      <c r="B169" s="166"/>
      <c r="C169" s="170"/>
      <c r="D169" s="817" t="s">
        <v>829</v>
      </c>
      <c r="E169" s="817"/>
      <c r="F169" s="817"/>
      <c r="G169" s="817"/>
      <c r="H169" s="817"/>
      <c r="I169" s="817"/>
      <c r="J169" s="817"/>
      <c r="K169" s="817"/>
      <c r="L169" s="303"/>
      <c r="M169" s="304"/>
      <c r="N169" s="304"/>
      <c r="O169" s="304"/>
    </row>
    <row r="170" spans="1:15" ht="6" customHeight="1" x14ac:dyDescent="0.2">
      <c r="B170" s="299"/>
      <c r="C170" s="300"/>
      <c r="D170" s="356"/>
      <c r="E170" s="357"/>
      <c r="F170" s="196"/>
      <c r="G170" s="357"/>
      <c r="H170" s="196"/>
      <c r="I170" s="196"/>
      <c r="J170" s="196"/>
      <c r="K170" s="107"/>
    </row>
    <row r="171" spans="1:15" x14ac:dyDescent="0.2">
      <c r="B171" s="299"/>
      <c r="C171" s="300"/>
      <c r="D171" s="356" t="s">
        <v>830</v>
      </c>
      <c r="E171" s="357"/>
      <c r="F171" s="196"/>
      <c r="G171" s="357"/>
      <c r="H171" s="196"/>
      <c r="I171" s="196"/>
      <c r="J171" s="196"/>
      <c r="K171" s="107"/>
    </row>
    <row r="172" spans="1:15" x14ac:dyDescent="0.2">
      <c r="B172" s="299"/>
      <c r="C172" s="300"/>
      <c r="D172" s="358" t="s">
        <v>831</v>
      </c>
      <c r="E172" s="357"/>
      <c r="F172" s="196"/>
      <c r="G172" s="201">
        <v>0</v>
      </c>
      <c r="H172" s="201">
        <v>0</v>
      </c>
      <c r="I172" s="196"/>
      <c r="J172" s="196"/>
      <c r="K172" s="107"/>
    </row>
    <row r="173" spans="1:15" x14ac:dyDescent="0.2">
      <c r="B173" s="299"/>
      <c r="C173" s="300"/>
      <c r="D173" s="358" t="s">
        <v>832</v>
      </c>
      <c r="E173" s="357"/>
      <c r="F173" s="196"/>
      <c r="G173" s="201">
        <v>0</v>
      </c>
      <c r="H173" s="201">
        <v>0</v>
      </c>
      <c r="I173" s="196"/>
      <c r="J173" s="196"/>
      <c r="K173" s="107"/>
    </row>
    <row r="174" spans="1:15" ht="14.25" x14ac:dyDescent="0.2">
      <c r="B174" s="109"/>
      <c r="C174" s="106"/>
      <c r="D174" s="106"/>
      <c r="E174" s="106"/>
      <c r="F174" s="106"/>
      <c r="G174" s="106"/>
      <c r="H174" s="106"/>
      <c r="I174" s="106"/>
      <c r="J174" s="106"/>
      <c r="K174" s="106"/>
    </row>
    <row r="175" spans="1:15" ht="14.25" x14ac:dyDescent="0.2">
      <c r="B175" s="109"/>
      <c r="C175" s="170"/>
      <c r="D175" s="106"/>
      <c r="E175" s="106"/>
      <c r="F175" s="106"/>
      <c r="G175" s="110">
        <f>+'Merge Details_Printing instr'!$A$17</f>
        <v>2025</v>
      </c>
      <c r="H175" s="110">
        <f>+'Merge Details_Printing instr'!$A$18</f>
        <v>2024</v>
      </c>
      <c r="I175" s="106"/>
      <c r="J175" s="106"/>
      <c r="K175" s="106"/>
    </row>
    <row r="176" spans="1:15" ht="16.5" customHeight="1" x14ac:dyDescent="0.2">
      <c r="B176" s="408" t="s">
        <v>833</v>
      </c>
      <c r="C176" s="170"/>
      <c r="D176" s="210" t="s">
        <v>834</v>
      </c>
      <c r="E176" s="196"/>
      <c r="F176" s="196"/>
      <c r="G176" s="110" t="str">
        <f>+'Merge Details_Printing instr'!$A$21</f>
        <v>$'000</v>
      </c>
      <c r="H176" s="108" t="str">
        <f>+'Merge Details_Printing instr'!$A$21</f>
        <v>$'000</v>
      </c>
      <c r="I176" s="196"/>
      <c r="J176" s="196"/>
      <c r="K176" s="107"/>
    </row>
    <row r="177" spans="1:13" x14ac:dyDescent="0.25">
      <c r="C177" s="170"/>
      <c r="D177" s="196" t="s">
        <v>684</v>
      </c>
      <c r="E177" s="196"/>
      <c r="F177" s="196"/>
      <c r="G177" s="201">
        <v>0</v>
      </c>
      <c r="H177" s="201">
        <v>0</v>
      </c>
      <c r="I177" s="196"/>
      <c r="J177" s="196"/>
      <c r="K177" s="137"/>
      <c r="M177" s="293"/>
    </row>
    <row r="178" spans="1:13" x14ac:dyDescent="0.25">
      <c r="C178" s="170"/>
      <c r="D178" s="196" t="s">
        <v>686</v>
      </c>
      <c r="E178" s="196"/>
      <c r="F178" s="196"/>
      <c r="G178" s="201">
        <v>0</v>
      </c>
      <c r="H178" s="201">
        <v>0</v>
      </c>
      <c r="I178" s="196"/>
      <c r="J178" s="196"/>
      <c r="K178" s="137"/>
      <c r="M178" s="293"/>
    </row>
    <row r="179" spans="1:13" x14ac:dyDescent="0.25">
      <c r="C179" s="170"/>
      <c r="D179" s="196"/>
      <c r="E179" s="196"/>
      <c r="F179" s="196"/>
      <c r="G179" s="202">
        <f>SUM(G177:G178)</f>
        <v>0</v>
      </c>
      <c r="H179" s="202">
        <f>SUM(H177:H178)</f>
        <v>0</v>
      </c>
      <c r="I179" s="196"/>
      <c r="J179" s="196"/>
      <c r="K179" s="137"/>
      <c r="M179" s="293"/>
    </row>
    <row r="180" spans="1:13" x14ac:dyDescent="0.2">
      <c r="B180" s="299"/>
      <c r="C180" s="170"/>
      <c r="D180" s="356"/>
      <c r="E180" s="357"/>
      <c r="F180" s="196"/>
      <c r="G180" s="359"/>
      <c r="H180" s="359"/>
      <c r="I180" s="196"/>
      <c r="J180" s="196"/>
      <c r="K180" s="107"/>
    </row>
    <row r="181" spans="1:13" s="24" customFormat="1" ht="77.45" customHeight="1" x14ac:dyDescent="0.2">
      <c r="A181" s="611" t="s">
        <v>826</v>
      </c>
      <c r="B181" s="516" t="s">
        <v>833</v>
      </c>
      <c r="C181" s="170"/>
      <c r="D181" s="832" t="s">
        <v>835</v>
      </c>
      <c r="E181" s="832"/>
      <c r="F181" s="832"/>
      <c r="G181" s="832"/>
      <c r="H181" s="832"/>
      <c r="I181" s="832"/>
      <c r="J181" s="832"/>
      <c r="K181" s="832"/>
      <c r="L181" s="280"/>
    </row>
    <row r="182" spans="1:13" x14ac:dyDescent="0.25">
      <c r="C182" s="170"/>
      <c r="D182" s="356"/>
      <c r="E182" s="357"/>
      <c r="F182" s="196"/>
      <c r="G182" s="357"/>
      <c r="H182" s="196"/>
      <c r="I182" s="196"/>
      <c r="J182" s="196"/>
      <c r="K182" s="107"/>
      <c r="M182" s="293"/>
    </row>
    <row r="183" spans="1:13" x14ac:dyDescent="0.2">
      <c r="B183" s="299"/>
      <c r="C183" s="170"/>
      <c r="D183" s="356" t="s">
        <v>830</v>
      </c>
      <c r="E183" s="357"/>
      <c r="F183" s="196"/>
      <c r="G183" s="357"/>
      <c r="H183" s="196"/>
      <c r="I183" s="196"/>
      <c r="J183" s="196"/>
      <c r="K183" s="107"/>
    </row>
    <row r="184" spans="1:13" x14ac:dyDescent="0.2">
      <c r="B184" s="299"/>
      <c r="C184" s="300"/>
      <c r="D184" s="358" t="s">
        <v>831</v>
      </c>
      <c r="E184" s="357"/>
      <c r="F184" s="196"/>
      <c r="G184" s="201">
        <v>0</v>
      </c>
      <c r="H184" s="201">
        <v>0</v>
      </c>
      <c r="I184" s="196"/>
      <c r="J184" s="196"/>
      <c r="K184" s="107"/>
    </row>
    <row r="185" spans="1:13" x14ac:dyDescent="0.2">
      <c r="B185" s="299"/>
      <c r="C185" s="300"/>
      <c r="D185" s="358" t="s">
        <v>832</v>
      </c>
      <c r="E185" s="357"/>
      <c r="F185" s="196"/>
      <c r="G185" s="201">
        <v>0</v>
      </c>
      <c r="H185" s="201">
        <v>0</v>
      </c>
      <c r="I185" s="196"/>
      <c r="J185" s="196"/>
      <c r="K185" s="107"/>
    </row>
    <row r="186" spans="1:13" x14ac:dyDescent="0.2">
      <c r="B186" s="299"/>
      <c r="C186" s="300"/>
      <c r="D186" s="358"/>
      <c r="E186" s="357"/>
      <c r="F186" s="196"/>
      <c r="G186" s="201"/>
      <c r="H186" s="201"/>
      <c r="I186" s="196"/>
      <c r="J186" s="196"/>
      <c r="K186" s="107"/>
    </row>
    <row r="187" spans="1:13" x14ac:dyDescent="0.25">
      <c r="D187" s="210" t="s">
        <v>836</v>
      </c>
      <c r="E187" s="196"/>
      <c r="F187" s="196"/>
      <c r="G187" s="359"/>
      <c r="H187" s="359"/>
      <c r="I187" s="196"/>
      <c r="J187" s="196"/>
      <c r="K187" s="107"/>
      <c r="M187" s="293"/>
    </row>
    <row r="188" spans="1:13" ht="7.5" customHeight="1" x14ac:dyDescent="0.25">
      <c r="D188" s="360"/>
      <c r="E188" s="360"/>
      <c r="F188" s="360"/>
      <c r="G188" s="360"/>
      <c r="H188" s="360"/>
      <c r="I188" s="196"/>
      <c r="J188" s="360"/>
      <c r="K188" s="360"/>
      <c r="M188" s="293"/>
    </row>
    <row r="189" spans="1:13" x14ac:dyDescent="0.25">
      <c r="D189" s="196" t="s">
        <v>684</v>
      </c>
      <c r="E189" s="196"/>
      <c r="F189" s="196"/>
      <c r="G189" s="201">
        <v>0</v>
      </c>
      <c r="H189" s="201">
        <v>0</v>
      </c>
      <c r="I189" s="196"/>
      <c r="J189" s="196"/>
      <c r="K189" s="137"/>
      <c r="M189" s="293"/>
    </row>
    <row r="190" spans="1:13" x14ac:dyDescent="0.25">
      <c r="D190" s="196" t="s">
        <v>686</v>
      </c>
      <c r="E190" s="196"/>
      <c r="F190" s="196"/>
      <c r="G190" s="201">
        <v>0</v>
      </c>
      <c r="H190" s="201">
        <v>0</v>
      </c>
      <c r="I190" s="196"/>
      <c r="J190" s="196"/>
      <c r="K190" s="137"/>
      <c r="M190" s="293"/>
    </row>
    <row r="191" spans="1:13" x14ac:dyDescent="0.25">
      <c r="D191" s="196"/>
      <c r="E191" s="196"/>
      <c r="F191" s="196"/>
      <c r="G191" s="202">
        <f>SUM(G189:G190)</f>
        <v>0</v>
      </c>
      <c r="H191" s="352">
        <f>SUM(H189:H190)</f>
        <v>0</v>
      </c>
      <c r="I191" s="196"/>
      <c r="J191" s="196"/>
      <c r="K191" s="137"/>
      <c r="M191" s="293"/>
    </row>
    <row r="192" spans="1:13" x14ac:dyDescent="0.25">
      <c r="D192" s="196"/>
      <c r="E192" s="196"/>
      <c r="F192" s="196"/>
      <c r="G192" s="203"/>
      <c r="H192" s="201"/>
      <c r="I192" s="196"/>
      <c r="J192" s="196"/>
      <c r="K192" s="137"/>
      <c r="M192" s="293"/>
    </row>
    <row r="193" spans="1:15" x14ac:dyDescent="0.25">
      <c r="D193" s="356" t="s">
        <v>830</v>
      </c>
      <c r="E193" s="357"/>
      <c r="F193" s="196"/>
      <c r="G193" s="357"/>
      <c r="H193" s="196"/>
      <c r="I193" s="196"/>
      <c r="J193" s="196"/>
      <c r="K193" s="137"/>
      <c r="M193" s="293"/>
    </row>
    <row r="194" spans="1:15" ht="16.5" customHeight="1" x14ac:dyDescent="0.25">
      <c r="C194" s="170"/>
      <c r="D194" s="358" t="s">
        <v>831</v>
      </c>
      <c r="E194" s="357"/>
      <c r="F194" s="196"/>
      <c r="G194" s="201">
        <v>0</v>
      </c>
      <c r="H194" s="201">
        <v>0</v>
      </c>
      <c r="I194" s="107"/>
      <c r="J194" s="107"/>
      <c r="K194" s="107"/>
      <c r="L194" s="107"/>
      <c r="M194" s="107"/>
      <c r="N194" s="107"/>
      <c r="O194" s="107"/>
    </row>
    <row r="195" spans="1:15" ht="16.5" customHeight="1" x14ac:dyDescent="0.25">
      <c r="C195" s="170"/>
      <c r="D195" s="358" t="s">
        <v>832</v>
      </c>
      <c r="E195" s="357"/>
      <c r="F195" s="196"/>
      <c r="G195" s="201">
        <v>0</v>
      </c>
      <c r="H195" s="201">
        <v>0</v>
      </c>
      <c r="I195" s="107"/>
      <c r="J195" s="107"/>
      <c r="K195" s="107"/>
      <c r="L195" s="107"/>
      <c r="M195" s="107"/>
      <c r="N195" s="107"/>
      <c r="O195" s="107"/>
    </row>
    <row r="196" spans="1:15" ht="16.5" customHeight="1" x14ac:dyDescent="0.25">
      <c r="C196" s="170"/>
      <c r="D196" s="358"/>
      <c r="E196" s="357"/>
      <c r="F196" s="196"/>
      <c r="G196" s="201"/>
      <c r="H196" s="201"/>
      <c r="I196" s="107"/>
      <c r="J196" s="107"/>
      <c r="K196" s="107"/>
      <c r="L196" s="107"/>
      <c r="M196" s="107"/>
      <c r="N196" s="107"/>
      <c r="O196" s="107"/>
    </row>
    <row r="197" spans="1:15" s="178" customFormat="1" ht="18.75" customHeight="1" x14ac:dyDescent="0.2">
      <c r="A197" s="660"/>
      <c r="B197" s="408" t="s">
        <v>837</v>
      </c>
      <c r="C197" s="170"/>
      <c r="D197" s="95" t="s">
        <v>838</v>
      </c>
      <c r="E197" s="117"/>
      <c r="F197" s="117"/>
      <c r="G197" s="117"/>
      <c r="H197" s="117"/>
      <c r="I197" s="117"/>
      <c r="J197" s="361"/>
      <c r="K197" s="210"/>
      <c r="L197" s="305"/>
      <c r="M197" s="305"/>
      <c r="N197" s="305"/>
      <c r="O197" s="305"/>
    </row>
    <row r="198" spans="1:15" ht="16.5" customHeight="1" x14ac:dyDescent="0.25">
      <c r="B198" s="160"/>
      <c r="C198" s="170"/>
      <c r="D198" s="107"/>
      <c r="E198" s="107"/>
      <c r="F198" s="107"/>
      <c r="G198" s="107"/>
      <c r="H198" s="110"/>
      <c r="I198" s="110"/>
      <c r="J198" s="107"/>
      <c r="K198" s="107"/>
    </row>
    <row r="199" spans="1:15" ht="16.5" customHeight="1" x14ac:dyDescent="0.25">
      <c r="B199" s="160"/>
      <c r="C199" s="170"/>
      <c r="D199" s="117" t="s">
        <v>839</v>
      </c>
      <c r="E199" s="107"/>
      <c r="F199" s="107"/>
      <c r="G199" s="107"/>
      <c r="H199" s="362"/>
      <c r="I199" s="362"/>
      <c r="J199" s="107"/>
      <c r="K199" s="107"/>
    </row>
    <row r="200" spans="1:15" ht="16.5" customHeight="1" x14ac:dyDescent="0.25">
      <c r="B200" s="160"/>
      <c r="C200" s="294"/>
      <c r="D200" s="107" t="s">
        <v>785</v>
      </c>
      <c r="E200" s="107"/>
      <c r="F200" s="107"/>
      <c r="G200" s="245">
        <v>0</v>
      </c>
      <c r="H200" s="245">
        <v>0</v>
      </c>
      <c r="I200" s="196"/>
      <c r="J200" s="107"/>
      <c r="K200" s="107"/>
    </row>
    <row r="201" spans="1:15" ht="16.5" customHeight="1" x14ac:dyDescent="0.25">
      <c r="B201" s="160"/>
      <c r="C201" s="294"/>
      <c r="D201" s="107" t="s">
        <v>840</v>
      </c>
      <c r="E201" s="107"/>
      <c r="F201" s="107"/>
      <c r="G201" s="245">
        <v>0</v>
      </c>
      <c r="H201" s="245">
        <v>0</v>
      </c>
      <c r="I201" s="196"/>
      <c r="J201" s="107"/>
      <c r="K201" s="107"/>
    </row>
    <row r="202" spans="1:15" ht="16.5" customHeight="1" x14ac:dyDescent="0.25">
      <c r="B202" s="160"/>
      <c r="C202" s="294"/>
      <c r="D202" s="107" t="s">
        <v>841</v>
      </c>
      <c r="E202" s="107"/>
      <c r="F202" s="107"/>
      <c r="G202" s="245">
        <v>0</v>
      </c>
      <c r="H202" s="245">
        <v>0</v>
      </c>
      <c r="I202" s="196"/>
      <c r="J202" s="107"/>
      <c r="K202" s="107"/>
    </row>
    <row r="203" spans="1:15" ht="16.5" customHeight="1" x14ac:dyDescent="0.25">
      <c r="B203" s="160"/>
      <c r="C203" s="294"/>
      <c r="D203" s="107" t="s">
        <v>842</v>
      </c>
      <c r="E203" s="107"/>
      <c r="F203" s="107"/>
      <c r="G203" s="245">
        <v>0</v>
      </c>
      <c r="H203" s="245">
        <v>0</v>
      </c>
      <c r="I203" s="196"/>
      <c r="J203" s="107"/>
      <c r="K203" s="107"/>
    </row>
    <row r="204" spans="1:15" x14ac:dyDescent="0.25">
      <c r="B204" s="160"/>
      <c r="C204" s="294"/>
      <c r="D204" s="107" t="s">
        <v>843</v>
      </c>
      <c r="E204" s="107"/>
      <c r="F204" s="107"/>
      <c r="G204" s="363">
        <f>SUM(G200:G203)</f>
        <v>0</v>
      </c>
      <c r="H204" s="363">
        <f>SUM(H200:H203)</f>
        <v>0</v>
      </c>
      <c r="I204" s="196"/>
      <c r="J204" s="107"/>
      <c r="K204" s="107"/>
    </row>
    <row r="205" spans="1:15" x14ac:dyDescent="0.25">
      <c r="B205" s="160"/>
      <c r="C205" s="294"/>
      <c r="D205" s="107"/>
      <c r="E205" s="107"/>
      <c r="F205" s="107"/>
      <c r="G205" s="364"/>
      <c r="H205" s="364"/>
      <c r="I205" s="196"/>
      <c r="J205" s="107"/>
      <c r="K205" s="107"/>
    </row>
    <row r="206" spans="1:15" ht="16.5" customHeight="1" x14ac:dyDescent="0.25">
      <c r="B206" s="160"/>
      <c r="C206" s="294"/>
      <c r="D206" s="107" t="s">
        <v>844</v>
      </c>
      <c r="E206" s="107"/>
      <c r="F206" s="107"/>
      <c r="G206" s="365">
        <v>0</v>
      </c>
      <c r="H206" s="365">
        <v>0</v>
      </c>
      <c r="I206" s="196"/>
      <c r="J206" s="107"/>
      <c r="K206" s="107"/>
    </row>
    <row r="207" spans="1:15" x14ac:dyDescent="0.25">
      <c r="B207" s="160"/>
      <c r="C207" s="294"/>
      <c r="D207" s="107" t="s">
        <v>845</v>
      </c>
      <c r="E207" s="107"/>
      <c r="F207" s="107"/>
      <c r="G207" s="366">
        <f>+G204-G206</f>
        <v>0</v>
      </c>
      <c r="H207" s="366">
        <f>+H204-H206</f>
        <v>0</v>
      </c>
      <c r="I207" s="196"/>
      <c r="J207" s="107"/>
      <c r="K207" s="107"/>
    </row>
    <row r="208" spans="1:15" x14ac:dyDescent="0.2">
      <c r="B208" s="299"/>
      <c r="C208" s="300"/>
      <c r="D208" s="356"/>
      <c r="E208" s="357"/>
      <c r="F208" s="196"/>
      <c r="G208" s="359"/>
      <c r="H208" s="359"/>
      <c r="I208" s="196"/>
      <c r="J208" s="196"/>
      <c r="K208" s="107"/>
    </row>
    <row r="209" spans="1:11" ht="14.25" x14ac:dyDescent="0.2">
      <c r="B209" s="106"/>
      <c r="C209" s="106"/>
      <c r="D209" s="106"/>
      <c r="E209" s="106"/>
      <c r="F209" s="106"/>
      <c r="G209" s="106"/>
      <c r="H209" s="106"/>
      <c r="I209" s="106"/>
      <c r="J209" s="106"/>
      <c r="K209" s="106"/>
    </row>
    <row r="210" spans="1:11" x14ac:dyDescent="0.25">
      <c r="B210" s="160"/>
      <c r="C210" s="294"/>
      <c r="D210" s="159"/>
      <c r="E210" s="159"/>
      <c r="F210" s="159"/>
      <c r="G210" s="159"/>
      <c r="H210" s="306"/>
      <c r="I210" s="306"/>
      <c r="J210" s="159"/>
    </row>
    <row r="211" spans="1:11" s="172" customFormat="1" ht="14.25" x14ac:dyDescent="0.2">
      <c r="A211" s="658"/>
      <c r="B211" s="408" t="s">
        <v>846</v>
      </c>
      <c r="C211" s="170"/>
      <c r="D211" s="207" t="s">
        <v>847</v>
      </c>
      <c r="E211" s="104"/>
      <c r="F211" s="104"/>
      <c r="G211" s="104"/>
      <c r="H211" s="104"/>
      <c r="I211" s="104"/>
      <c r="J211" s="360"/>
      <c r="K211" s="196"/>
    </row>
    <row r="212" spans="1:11" ht="27.75" customHeight="1" x14ac:dyDescent="0.2">
      <c r="A212" s="611" t="s">
        <v>848</v>
      </c>
      <c r="B212" s="516" t="s">
        <v>849</v>
      </c>
      <c r="C212" s="170"/>
      <c r="D212" s="817" t="s">
        <v>850</v>
      </c>
      <c r="E212" s="817"/>
      <c r="F212" s="817"/>
      <c r="G212" s="817"/>
      <c r="H212" s="817"/>
      <c r="I212" s="817"/>
      <c r="J212" s="817"/>
      <c r="K212" s="817"/>
    </row>
    <row r="213" spans="1:11" x14ac:dyDescent="0.2">
      <c r="B213" s="299"/>
      <c r="C213" s="170"/>
      <c r="D213" s="117"/>
      <c r="E213" s="117"/>
      <c r="F213" s="117"/>
      <c r="G213" s="117"/>
      <c r="H213" s="107"/>
      <c r="I213" s="107"/>
      <c r="J213" s="107"/>
      <c r="K213" s="367"/>
    </row>
    <row r="214" spans="1:11" x14ac:dyDescent="0.2">
      <c r="B214" s="299"/>
      <c r="C214" s="170"/>
      <c r="D214" s="210" t="s">
        <v>851</v>
      </c>
      <c r="E214" s="106"/>
      <c r="F214" s="106"/>
      <c r="G214" s="106"/>
      <c r="H214" s="107"/>
      <c r="I214" s="107"/>
      <c r="J214" s="107"/>
      <c r="K214" s="367"/>
    </row>
    <row r="215" spans="1:11" ht="48" x14ac:dyDescent="0.2">
      <c r="B215" s="299"/>
      <c r="C215" s="300"/>
      <c r="D215" s="343">
        <f>'Merge Details_Printing instr'!A17</f>
        <v>2025</v>
      </c>
      <c r="E215" s="196"/>
      <c r="F215" s="196"/>
      <c r="G215" s="368" t="s">
        <v>852</v>
      </c>
      <c r="H215" s="368" t="s">
        <v>853</v>
      </c>
      <c r="I215" s="368" t="s">
        <v>854</v>
      </c>
      <c r="J215" s="368" t="s">
        <v>855</v>
      </c>
      <c r="K215" s="368" t="s">
        <v>274</v>
      </c>
    </row>
    <row r="216" spans="1:11" x14ac:dyDescent="0.2">
      <c r="B216" s="299"/>
      <c r="C216" s="300"/>
      <c r="D216" s="369"/>
      <c r="E216" s="196"/>
      <c r="F216" s="196"/>
      <c r="G216" s="362" t="s">
        <v>16</v>
      </c>
      <c r="H216" s="362" t="s">
        <v>16</v>
      </c>
      <c r="I216" s="362" t="s">
        <v>16</v>
      </c>
      <c r="J216" s="362" t="s">
        <v>16</v>
      </c>
      <c r="K216" s="362" t="s">
        <v>16</v>
      </c>
    </row>
    <row r="217" spans="1:11" x14ac:dyDescent="0.2">
      <c r="B217" s="299"/>
      <c r="C217" s="300"/>
      <c r="D217" s="210" t="s">
        <v>555</v>
      </c>
      <c r="E217" s="196"/>
      <c r="F217" s="196"/>
      <c r="G217" s="106"/>
      <c r="H217" s="106"/>
      <c r="I217" s="106"/>
      <c r="J217" s="107"/>
      <c r="K217" s="107"/>
    </row>
    <row r="218" spans="1:11" x14ac:dyDescent="0.2">
      <c r="B218" s="299"/>
      <c r="C218" s="300"/>
      <c r="D218" s="128" t="s">
        <v>856</v>
      </c>
      <c r="E218" s="196"/>
      <c r="F218" s="196"/>
      <c r="G218" s="137">
        <v>0</v>
      </c>
      <c r="H218" s="137">
        <v>0</v>
      </c>
      <c r="I218" s="137">
        <v>0</v>
      </c>
      <c r="J218" s="137">
        <v>0</v>
      </c>
      <c r="K218" s="137">
        <f t="shared" ref="K218:K224" si="0">SUM(F218:J218)</f>
        <v>0</v>
      </c>
    </row>
    <row r="219" spans="1:11" x14ac:dyDescent="0.2">
      <c r="B219" s="299"/>
      <c r="C219" s="300"/>
      <c r="D219" s="128" t="s">
        <v>857</v>
      </c>
      <c r="E219" s="196"/>
      <c r="F219" s="196"/>
      <c r="G219" s="137">
        <v>0</v>
      </c>
      <c r="H219" s="137">
        <v>0</v>
      </c>
      <c r="I219" s="137">
        <v>0</v>
      </c>
      <c r="J219" s="137">
        <v>0</v>
      </c>
      <c r="K219" s="137">
        <f t="shared" si="0"/>
        <v>0</v>
      </c>
    </row>
    <row r="220" spans="1:11" x14ac:dyDescent="0.2">
      <c r="B220" s="299"/>
      <c r="C220" s="300"/>
      <c r="D220" s="128" t="s">
        <v>858</v>
      </c>
      <c r="E220" s="196"/>
      <c r="F220" s="196"/>
      <c r="G220" s="137">
        <v>0</v>
      </c>
      <c r="H220" s="137">
        <v>0</v>
      </c>
      <c r="I220" s="137">
        <v>0</v>
      </c>
      <c r="J220" s="137">
        <v>0</v>
      </c>
      <c r="K220" s="137">
        <f t="shared" si="0"/>
        <v>0</v>
      </c>
    </row>
    <row r="221" spans="1:11" x14ac:dyDescent="0.2">
      <c r="B221" s="299"/>
      <c r="C221" s="300"/>
      <c r="D221" s="128" t="s">
        <v>859</v>
      </c>
      <c r="E221" s="196"/>
      <c r="F221" s="196"/>
      <c r="G221" s="137">
        <v>0</v>
      </c>
      <c r="H221" s="137">
        <v>0</v>
      </c>
      <c r="I221" s="137">
        <v>0</v>
      </c>
      <c r="J221" s="137">
        <v>0</v>
      </c>
      <c r="K221" s="137">
        <f t="shared" si="0"/>
        <v>0</v>
      </c>
    </row>
    <row r="222" spans="1:11" x14ac:dyDescent="0.2">
      <c r="B222" s="299"/>
      <c r="C222" s="300"/>
      <c r="D222" s="128" t="s">
        <v>860</v>
      </c>
      <c r="E222" s="196"/>
      <c r="F222" s="196"/>
      <c r="G222" s="137">
        <v>0</v>
      </c>
      <c r="H222" s="137">
        <v>0</v>
      </c>
      <c r="I222" s="137">
        <v>0</v>
      </c>
      <c r="J222" s="137">
        <v>0</v>
      </c>
      <c r="K222" s="137">
        <f t="shared" si="0"/>
        <v>0</v>
      </c>
    </row>
    <row r="223" spans="1:11" x14ac:dyDescent="0.2">
      <c r="B223" s="299"/>
      <c r="C223" s="300"/>
      <c r="D223" s="128" t="s">
        <v>861</v>
      </c>
      <c r="E223" s="196"/>
      <c r="F223" s="196"/>
      <c r="G223" s="137">
        <v>0</v>
      </c>
      <c r="H223" s="137">
        <v>0</v>
      </c>
      <c r="I223" s="137">
        <v>0</v>
      </c>
      <c r="J223" s="137">
        <v>0</v>
      </c>
      <c r="K223" s="137">
        <f t="shared" si="0"/>
        <v>0</v>
      </c>
    </row>
    <row r="224" spans="1:11" x14ac:dyDescent="0.2">
      <c r="B224" s="299"/>
      <c r="C224" s="300"/>
      <c r="D224" s="128" t="s">
        <v>862</v>
      </c>
      <c r="E224" s="196"/>
      <c r="F224" s="196"/>
      <c r="G224" s="137">
        <v>0</v>
      </c>
      <c r="H224" s="137">
        <v>0</v>
      </c>
      <c r="I224" s="137">
        <v>0</v>
      </c>
      <c r="J224" s="137">
        <v>0</v>
      </c>
      <c r="K224" s="137">
        <f t="shared" si="0"/>
        <v>0</v>
      </c>
    </row>
    <row r="225" spans="1:11" x14ac:dyDescent="0.2">
      <c r="B225" s="299"/>
      <c r="C225" s="300"/>
      <c r="D225" s="128" t="s">
        <v>274</v>
      </c>
      <c r="E225" s="196"/>
      <c r="F225" s="196"/>
      <c r="G225" s="139">
        <f>SUM(G218:G224)</f>
        <v>0</v>
      </c>
      <c r="H225" s="139">
        <f>SUM(H218:H224)</f>
        <v>0</v>
      </c>
      <c r="I225" s="139">
        <f>SUM(I218:I224)</f>
        <v>0</v>
      </c>
      <c r="J225" s="139">
        <f>SUM(J218:J224)</f>
        <v>0</v>
      </c>
      <c r="K225" s="139">
        <f>SUM(K218:K224)</f>
        <v>0</v>
      </c>
    </row>
    <row r="226" spans="1:11" x14ac:dyDescent="0.2">
      <c r="B226" s="299"/>
      <c r="C226" s="300"/>
      <c r="D226" s="360"/>
      <c r="E226" s="196"/>
      <c r="F226" s="196"/>
      <c r="G226" s="245"/>
      <c r="H226" s="245"/>
      <c r="I226" s="245"/>
      <c r="J226" s="245"/>
      <c r="K226" s="245"/>
    </row>
    <row r="227" spans="1:11" x14ac:dyDescent="0.2">
      <c r="A227" s="611" t="s">
        <v>863</v>
      </c>
      <c r="B227" s="299"/>
      <c r="C227" s="300"/>
      <c r="D227" s="361" t="s">
        <v>561</v>
      </c>
      <c r="E227" s="196"/>
      <c r="F227" s="196"/>
      <c r="G227" s="245"/>
      <c r="H227" s="245"/>
      <c r="I227" s="245"/>
      <c r="J227" s="245"/>
      <c r="K227" s="245"/>
    </row>
    <row r="228" spans="1:11" x14ac:dyDescent="0.2">
      <c r="B228" s="299"/>
      <c r="C228" s="300"/>
      <c r="D228" s="113" t="s">
        <v>344</v>
      </c>
      <c r="E228" s="196"/>
      <c r="F228" s="196"/>
      <c r="G228" s="137">
        <v>0</v>
      </c>
      <c r="H228" s="137">
        <v>0</v>
      </c>
      <c r="I228" s="137">
        <v>0</v>
      </c>
      <c r="J228" s="137">
        <v>0</v>
      </c>
      <c r="K228" s="137">
        <f>SUM(F228:J228)</f>
        <v>0</v>
      </c>
    </row>
    <row r="229" spans="1:11" x14ac:dyDescent="0.2">
      <c r="B229" s="299"/>
      <c r="C229" s="300"/>
      <c r="D229" s="113" t="s">
        <v>358</v>
      </c>
      <c r="E229" s="196"/>
      <c r="F229" s="196"/>
      <c r="G229" s="137">
        <v>0</v>
      </c>
      <c r="H229" s="137">
        <v>0</v>
      </c>
      <c r="I229" s="137">
        <v>0</v>
      </c>
      <c r="J229" s="137">
        <v>0</v>
      </c>
      <c r="K229" s="137">
        <f>SUM(F229:J229)</f>
        <v>0</v>
      </c>
    </row>
    <row r="230" spans="1:11" x14ac:dyDescent="0.2">
      <c r="B230" s="299"/>
      <c r="C230" s="300"/>
      <c r="D230" s="113" t="s">
        <v>361</v>
      </c>
      <c r="E230" s="196"/>
      <c r="F230" s="196"/>
      <c r="G230" s="137">
        <v>0</v>
      </c>
      <c r="H230" s="137">
        <v>0</v>
      </c>
      <c r="I230" s="137">
        <v>0</v>
      </c>
      <c r="J230" s="137">
        <v>0</v>
      </c>
      <c r="K230" s="137">
        <f>SUM(F230:J230)</f>
        <v>0</v>
      </c>
    </row>
    <row r="231" spans="1:11" x14ac:dyDescent="0.2">
      <c r="B231" s="299"/>
      <c r="C231" s="300"/>
      <c r="D231" s="196" t="s">
        <v>274</v>
      </c>
      <c r="E231" s="196"/>
      <c r="F231" s="196"/>
      <c r="G231" s="139">
        <f>SUM(G228:G230)</f>
        <v>0</v>
      </c>
      <c r="H231" s="139">
        <f>SUM(H228:H230)</f>
        <v>0</v>
      </c>
      <c r="I231" s="139">
        <f>SUM(I228:I230)</f>
        <v>0</v>
      </c>
      <c r="J231" s="139">
        <f>SUM(J228:J230)</f>
        <v>0</v>
      </c>
      <c r="K231" s="139">
        <f>SUM(K228:K230)</f>
        <v>0</v>
      </c>
    </row>
    <row r="232" spans="1:11" x14ac:dyDescent="0.2">
      <c r="B232" s="299"/>
      <c r="C232" s="300"/>
      <c r="D232" s="196"/>
      <c r="E232" s="196"/>
      <c r="F232" s="196"/>
      <c r="G232" s="137"/>
      <c r="H232" s="196"/>
      <c r="I232" s="137"/>
      <c r="J232" s="137"/>
      <c r="K232" s="137"/>
    </row>
    <row r="233" spans="1:11" ht="48" x14ac:dyDescent="0.2">
      <c r="B233" s="299"/>
      <c r="C233" s="300"/>
      <c r="D233" s="343">
        <f>'Merge Details_Printing instr'!A18</f>
        <v>2024</v>
      </c>
      <c r="E233" s="196"/>
      <c r="F233" s="196"/>
      <c r="G233" s="368" t="s">
        <v>852</v>
      </c>
      <c r="H233" s="368" t="s">
        <v>853</v>
      </c>
      <c r="I233" s="368" t="s">
        <v>854</v>
      </c>
      <c r="J233" s="368" t="s">
        <v>855</v>
      </c>
      <c r="K233" s="368" t="s">
        <v>274</v>
      </c>
    </row>
    <row r="234" spans="1:11" x14ac:dyDescent="0.2">
      <c r="B234" s="299"/>
      <c r="C234" s="300"/>
      <c r="D234" s="369"/>
      <c r="E234" s="196"/>
      <c r="F234" s="196"/>
      <c r="G234" s="370" t="s">
        <v>16</v>
      </c>
      <c r="H234" s="370" t="s">
        <v>16</v>
      </c>
      <c r="I234" s="370" t="s">
        <v>16</v>
      </c>
      <c r="J234" s="370" t="s">
        <v>16</v>
      </c>
      <c r="K234" s="370" t="s">
        <v>16</v>
      </c>
    </row>
    <row r="235" spans="1:11" x14ac:dyDescent="0.2">
      <c r="B235" s="299"/>
      <c r="C235" s="300"/>
      <c r="D235" s="210" t="s">
        <v>555</v>
      </c>
      <c r="E235" s="196"/>
      <c r="F235" s="196"/>
      <c r="G235" s="197"/>
      <c r="H235" s="197"/>
      <c r="I235" s="197"/>
      <c r="J235" s="197"/>
      <c r="K235" s="197"/>
    </row>
    <row r="236" spans="1:11" x14ac:dyDescent="0.2">
      <c r="B236" s="299"/>
      <c r="C236" s="300"/>
      <c r="D236" s="128" t="s">
        <v>856</v>
      </c>
      <c r="E236" s="196"/>
      <c r="F236" s="196"/>
      <c r="G236" s="137">
        <v>0</v>
      </c>
      <c r="H236" s="137">
        <v>0</v>
      </c>
      <c r="I236" s="137">
        <v>0</v>
      </c>
      <c r="J236" s="137">
        <v>0</v>
      </c>
      <c r="K236" s="137">
        <f t="shared" ref="K236:K242" si="1">SUM(F236:J236)</f>
        <v>0</v>
      </c>
    </row>
    <row r="237" spans="1:11" x14ac:dyDescent="0.2">
      <c r="B237" s="299"/>
      <c r="C237" s="300"/>
      <c r="D237" s="128" t="s">
        <v>857</v>
      </c>
      <c r="E237" s="196"/>
      <c r="F237" s="196"/>
      <c r="G237" s="137">
        <v>0</v>
      </c>
      <c r="H237" s="137">
        <v>0</v>
      </c>
      <c r="I237" s="137">
        <v>0</v>
      </c>
      <c r="J237" s="137">
        <v>0</v>
      </c>
      <c r="K237" s="137">
        <f t="shared" si="1"/>
        <v>0</v>
      </c>
    </row>
    <row r="238" spans="1:11" x14ac:dyDescent="0.2">
      <c r="B238" s="299"/>
      <c r="C238" s="300"/>
      <c r="D238" s="128" t="s">
        <v>858</v>
      </c>
      <c r="E238" s="196"/>
      <c r="F238" s="196"/>
      <c r="G238" s="137">
        <v>0</v>
      </c>
      <c r="H238" s="137">
        <v>0</v>
      </c>
      <c r="I238" s="137">
        <v>0</v>
      </c>
      <c r="J238" s="137">
        <v>0</v>
      </c>
      <c r="K238" s="137">
        <f t="shared" si="1"/>
        <v>0</v>
      </c>
    </row>
    <row r="239" spans="1:11" x14ac:dyDescent="0.2">
      <c r="B239" s="299"/>
      <c r="C239" s="300"/>
      <c r="D239" s="128" t="s">
        <v>859</v>
      </c>
      <c r="E239" s="196"/>
      <c r="F239" s="196"/>
      <c r="G239" s="137">
        <v>0</v>
      </c>
      <c r="H239" s="137">
        <v>0</v>
      </c>
      <c r="I239" s="137">
        <v>0</v>
      </c>
      <c r="J239" s="137">
        <v>0</v>
      </c>
      <c r="K239" s="137">
        <f t="shared" si="1"/>
        <v>0</v>
      </c>
    </row>
    <row r="240" spans="1:11" x14ac:dyDescent="0.2">
      <c r="B240" s="299"/>
      <c r="C240" s="300"/>
      <c r="D240" s="128" t="s">
        <v>860</v>
      </c>
      <c r="E240" s="196"/>
      <c r="F240" s="196"/>
      <c r="G240" s="137">
        <v>0</v>
      </c>
      <c r="H240" s="137">
        <v>0</v>
      </c>
      <c r="I240" s="137">
        <v>0</v>
      </c>
      <c r="J240" s="137">
        <v>0</v>
      </c>
      <c r="K240" s="137">
        <f t="shared" si="1"/>
        <v>0</v>
      </c>
    </row>
    <row r="241" spans="1:11" x14ac:dyDescent="0.2">
      <c r="B241" s="299"/>
      <c r="C241" s="300"/>
      <c r="D241" s="128" t="s">
        <v>861</v>
      </c>
      <c r="E241" s="196"/>
      <c r="F241" s="196"/>
      <c r="G241" s="137">
        <v>0</v>
      </c>
      <c r="H241" s="137">
        <v>0</v>
      </c>
      <c r="I241" s="137">
        <v>0</v>
      </c>
      <c r="J241" s="137">
        <v>0</v>
      </c>
      <c r="K241" s="137">
        <f t="shared" si="1"/>
        <v>0</v>
      </c>
    </row>
    <row r="242" spans="1:11" x14ac:dyDescent="0.2">
      <c r="B242" s="299"/>
      <c r="C242" s="300"/>
      <c r="D242" s="128" t="s">
        <v>862</v>
      </c>
      <c r="E242" s="196"/>
      <c r="F242" s="196"/>
      <c r="G242" s="137">
        <v>0</v>
      </c>
      <c r="H242" s="137">
        <v>0</v>
      </c>
      <c r="I242" s="137">
        <v>0</v>
      </c>
      <c r="J242" s="137">
        <v>0</v>
      </c>
      <c r="K242" s="137">
        <f t="shared" si="1"/>
        <v>0</v>
      </c>
    </row>
    <row r="243" spans="1:11" x14ac:dyDescent="0.2">
      <c r="B243" s="299"/>
      <c r="C243" s="300"/>
      <c r="D243" s="196" t="s">
        <v>274</v>
      </c>
      <c r="E243" s="196"/>
      <c r="F243" s="196"/>
      <c r="G243" s="139">
        <f>SUM(G236:G242)</f>
        <v>0</v>
      </c>
      <c r="H243" s="139">
        <f>SUM(H236:H242)</f>
        <v>0</v>
      </c>
      <c r="I243" s="139">
        <f>SUM(I236:I242)</f>
        <v>0</v>
      </c>
      <c r="J243" s="139">
        <f>SUM(J236:J242)</f>
        <v>0</v>
      </c>
      <c r="K243" s="139">
        <f>SUM(K236:K242)</f>
        <v>0</v>
      </c>
    </row>
    <row r="244" spans="1:11" x14ac:dyDescent="0.2">
      <c r="B244" s="299"/>
      <c r="C244" s="300"/>
      <c r="D244" s="196"/>
      <c r="E244" s="196"/>
      <c r="F244" s="196"/>
      <c r="G244" s="245"/>
      <c r="H244" s="245"/>
      <c r="I244" s="245"/>
      <c r="J244" s="245"/>
      <c r="K244" s="245"/>
    </row>
    <row r="245" spans="1:11" x14ac:dyDescent="0.2">
      <c r="B245" s="299"/>
      <c r="C245" s="300"/>
      <c r="D245" s="210" t="s">
        <v>561</v>
      </c>
      <c r="E245" s="196"/>
      <c r="F245" s="196"/>
      <c r="G245" s="245"/>
      <c r="H245" s="245"/>
      <c r="I245" s="245"/>
      <c r="J245" s="245"/>
      <c r="K245" s="245"/>
    </row>
    <row r="246" spans="1:11" x14ac:dyDescent="0.2">
      <c r="B246" s="299"/>
      <c r="C246" s="300"/>
      <c r="D246" s="113" t="s">
        <v>344</v>
      </c>
      <c r="E246" s="196"/>
      <c r="F246" s="196"/>
      <c r="G246" s="137">
        <v>0</v>
      </c>
      <c r="H246" s="137">
        <v>0</v>
      </c>
      <c r="I246" s="137">
        <v>0</v>
      </c>
      <c r="J246" s="137">
        <v>0</v>
      </c>
      <c r="K246" s="137">
        <f>SUM(F246:J246)</f>
        <v>0</v>
      </c>
    </row>
    <row r="247" spans="1:11" x14ac:dyDescent="0.2">
      <c r="B247" s="299"/>
      <c r="C247" s="300"/>
      <c r="D247" s="113" t="s">
        <v>358</v>
      </c>
      <c r="E247" s="196"/>
      <c r="F247" s="196"/>
      <c r="G247" s="137">
        <v>0</v>
      </c>
      <c r="H247" s="137">
        <v>0</v>
      </c>
      <c r="I247" s="137">
        <v>0</v>
      </c>
      <c r="J247" s="137">
        <v>0</v>
      </c>
      <c r="K247" s="137">
        <f>SUM(F247:J247)</f>
        <v>0</v>
      </c>
    </row>
    <row r="248" spans="1:11" x14ac:dyDescent="0.2">
      <c r="B248" s="299"/>
      <c r="C248" s="300"/>
      <c r="D248" s="113" t="s">
        <v>361</v>
      </c>
      <c r="E248" s="196"/>
      <c r="F248" s="196"/>
      <c r="G248" s="137">
        <v>0</v>
      </c>
      <c r="H248" s="137">
        <v>0</v>
      </c>
      <c r="I248" s="137">
        <v>0</v>
      </c>
      <c r="J248" s="137">
        <v>0</v>
      </c>
      <c r="K248" s="137">
        <f>SUM(F248:J248)</f>
        <v>0</v>
      </c>
    </row>
    <row r="249" spans="1:11" x14ac:dyDescent="0.2">
      <c r="B249" s="299"/>
      <c r="C249" s="300"/>
      <c r="D249" s="196" t="s">
        <v>274</v>
      </c>
      <c r="E249" s="196"/>
      <c r="F249" s="196"/>
      <c r="G249" s="139">
        <f>SUM(G246:G248)</f>
        <v>0</v>
      </c>
      <c r="H249" s="139">
        <f>SUM(H246:H248)</f>
        <v>0</v>
      </c>
      <c r="I249" s="139">
        <f>SUM(I246:I248)</f>
        <v>0</v>
      </c>
      <c r="J249" s="139">
        <f>SUM(J246:J248)</f>
        <v>0</v>
      </c>
      <c r="K249" s="139">
        <f>SUM(K246:K248)</f>
        <v>0</v>
      </c>
    </row>
    <row r="250" spans="1:11" x14ac:dyDescent="0.2">
      <c r="B250" s="299"/>
      <c r="C250" s="300"/>
      <c r="D250" s="196"/>
      <c r="E250" s="137"/>
      <c r="F250" s="137"/>
      <c r="G250" s="137"/>
      <c r="H250" s="137"/>
      <c r="I250" s="137"/>
      <c r="J250" s="107"/>
      <c r="K250" s="367"/>
    </row>
    <row r="251" spans="1:11" x14ac:dyDescent="0.2">
      <c r="B251" s="299"/>
      <c r="C251" s="300"/>
      <c r="D251" s="210" t="s">
        <v>864</v>
      </c>
      <c r="E251" s="137"/>
      <c r="F251" s="137"/>
      <c r="G251" s="137"/>
      <c r="H251" s="137"/>
      <c r="I251" s="137"/>
      <c r="J251" s="107"/>
      <c r="K251" s="367"/>
    </row>
    <row r="252" spans="1:11" ht="14.25" x14ac:dyDescent="0.2">
      <c r="B252" s="408" t="s">
        <v>865</v>
      </c>
      <c r="C252" s="300"/>
      <c r="D252" s="371" t="s">
        <v>866</v>
      </c>
      <c r="E252" s="372"/>
      <c r="F252" s="372"/>
      <c r="G252" s="372"/>
      <c r="H252" s="137"/>
      <c r="I252" s="137"/>
      <c r="J252" s="107"/>
      <c r="K252" s="367"/>
    </row>
    <row r="253" spans="1:11" ht="39.75" customHeight="1" x14ac:dyDescent="0.2">
      <c r="A253" s="611" t="s">
        <v>867</v>
      </c>
      <c r="B253" s="299"/>
      <c r="C253" s="300"/>
      <c r="D253" s="817" t="s">
        <v>868</v>
      </c>
      <c r="E253" s="817"/>
      <c r="F253" s="817"/>
      <c r="G253" s="817"/>
      <c r="H253" s="817"/>
      <c r="I253" s="817"/>
      <c r="J253" s="817"/>
      <c r="K253" s="817"/>
    </row>
    <row r="254" spans="1:11" ht="6" customHeight="1" x14ac:dyDescent="0.2">
      <c r="B254" s="299"/>
      <c r="C254" s="300"/>
      <c r="D254" s="143"/>
      <c r="E254" s="372"/>
      <c r="F254" s="372"/>
      <c r="G254" s="372"/>
      <c r="H254" s="137"/>
      <c r="I254" s="137"/>
      <c r="J254" s="107"/>
      <c r="K254" s="367"/>
    </row>
    <row r="255" spans="1:11" x14ac:dyDescent="0.2">
      <c r="A255" s="611" t="s">
        <v>869</v>
      </c>
      <c r="B255" s="299"/>
      <c r="C255" s="300"/>
      <c r="D255" s="817" t="s">
        <v>870</v>
      </c>
      <c r="E255" s="817"/>
      <c r="F255" s="817"/>
      <c r="G255" s="817"/>
      <c r="H255" s="817"/>
      <c r="I255" s="817"/>
      <c r="J255" s="817"/>
      <c r="K255" s="817"/>
    </row>
    <row r="256" spans="1:11" x14ac:dyDescent="0.2">
      <c r="B256" s="299"/>
      <c r="C256" s="300"/>
      <c r="D256" s="143"/>
      <c r="E256" s="143"/>
      <c r="F256" s="143"/>
      <c r="G256" s="143"/>
      <c r="H256" s="137"/>
      <c r="I256" s="137"/>
      <c r="J256" s="107"/>
      <c r="K256" s="367"/>
    </row>
    <row r="257" spans="1:11" x14ac:dyDescent="0.2">
      <c r="B257" s="299"/>
      <c r="C257" s="300"/>
      <c r="D257" s="143"/>
      <c r="E257" s="107"/>
      <c r="F257" s="107"/>
      <c r="G257" s="110">
        <f>+'Merge Details_Printing instr'!$A$17</f>
        <v>2025</v>
      </c>
      <c r="H257" s="110">
        <f>+'Merge Details_Printing instr'!$A$18</f>
        <v>2024</v>
      </c>
      <c r="I257" s="137"/>
      <c r="J257" s="107"/>
      <c r="K257" s="367"/>
    </row>
    <row r="258" spans="1:11" x14ac:dyDescent="0.2">
      <c r="B258" s="299"/>
      <c r="C258" s="300"/>
      <c r="D258" s="143"/>
      <c r="E258" s="107"/>
      <c r="F258" s="107"/>
      <c r="G258" s="362" t="str">
        <f>+'Merge Details_Printing instr'!$A$21</f>
        <v>$'000</v>
      </c>
      <c r="H258" s="362" t="str">
        <f>+'Merge Details_Printing instr'!$A$21</f>
        <v>$'000</v>
      </c>
      <c r="I258" s="137"/>
      <c r="J258" s="107"/>
      <c r="K258" s="367"/>
    </row>
    <row r="259" spans="1:11" x14ac:dyDescent="0.2">
      <c r="B259" s="299"/>
      <c r="C259" s="300"/>
      <c r="D259" s="143" t="s">
        <v>792</v>
      </c>
      <c r="E259" s="107"/>
      <c r="F259" s="107"/>
      <c r="G259" s="373">
        <v>0</v>
      </c>
      <c r="H259" s="373">
        <v>0</v>
      </c>
      <c r="I259" s="137"/>
      <c r="J259" s="107"/>
      <c r="K259" s="367"/>
    </row>
    <row r="260" spans="1:11" x14ac:dyDescent="0.2">
      <c r="B260" s="299"/>
      <c r="C260" s="300"/>
      <c r="D260" s="117" t="s">
        <v>793</v>
      </c>
      <c r="E260" s="107"/>
      <c r="F260" s="107"/>
      <c r="G260" s="373">
        <v>0</v>
      </c>
      <c r="H260" s="373">
        <v>0</v>
      </c>
      <c r="I260" s="137"/>
      <c r="J260" s="107"/>
      <c r="K260" s="367"/>
    </row>
    <row r="261" spans="1:11" x14ac:dyDescent="0.2">
      <c r="B261" s="299"/>
      <c r="C261" s="300"/>
      <c r="D261" s="143" t="s">
        <v>794</v>
      </c>
      <c r="E261" s="107"/>
      <c r="F261" s="107"/>
      <c r="G261" s="373">
        <v>0</v>
      </c>
      <c r="H261" s="373">
        <v>0</v>
      </c>
      <c r="I261" s="137"/>
      <c r="J261" s="107"/>
      <c r="K261" s="367"/>
    </row>
    <row r="262" spans="1:11" x14ac:dyDescent="0.2">
      <c r="B262" s="299"/>
      <c r="C262" s="300"/>
      <c r="D262" s="143"/>
      <c r="E262" s="107"/>
      <c r="F262" s="107"/>
      <c r="G262" s="374">
        <f>SUM(G259:G261)</f>
        <v>0</v>
      </c>
      <c r="H262" s="374">
        <f>SUM(H259:H261)</f>
        <v>0</v>
      </c>
      <c r="I262" s="137"/>
      <c r="J262" s="107"/>
      <c r="K262" s="367"/>
    </row>
    <row r="263" spans="1:11" x14ac:dyDescent="0.2">
      <c r="B263" s="299"/>
      <c r="C263" s="300"/>
      <c r="D263" s="143"/>
      <c r="E263" s="107"/>
      <c r="F263" s="107"/>
      <c r="G263" s="375"/>
      <c r="H263" s="375"/>
      <c r="I263" s="137"/>
      <c r="J263" s="107"/>
      <c r="K263" s="367"/>
    </row>
    <row r="264" spans="1:11" ht="14.25" x14ac:dyDescent="0.2">
      <c r="A264" s="846" t="s">
        <v>871</v>
      </c>
      <c r="B264" s="408" t="s">
        <v>865</v>
      </c>
      <c r="C264" s="307"/>
      <c r="D264" s="395" t="s">
        <v>872</v>
      </c>
      <c r="E264" s="377"/>
      <c r="F264" s="377"/>
      <c r="G264" s="378"/>
      <c r="H264" s="378"/>
      <c r="I264" s="379"/>
      <c r="J264" s="377"/>
      <c r="K264" s="379"/>
    </row>
    <row r="265" spans="1:11" ht="14.25" x14ac:dyDescent="0.2">
      <c r="A265" s="846"/>
      <c r="B265" s="309"/>
      <c r="C265" s="307"/>
      <c r="D265" s="376"/>
      <c r="E265" s="379"/>
      <c r="F265" s="379"/>
      <c r="G265" s="378"/>
      <c r="H265" s="378"/>
      <c r="I265" s="379"/>
      <c r="J265" s="379"/>
      <c r="K265" s="379"/>
    </row>
    <row r="266" spans="1:11" s="172" customFormat="1" ht="41.25" customHeight="1" x14ac:dyDescent="0.25">
      <c r="A266" s="846"/>
      <c r="B266" s="310"/>
      <c r="C266" s="307"/>
      <c r="D266" s="839" t="s">
        <v>873</v>
      </c>
      <c r="E266" s="839"/>
      <c r="F266" s="839"/>
      <c r="G266" s="839"/>
      <c r="H266" s="839"/>
      <c r="I266" s="839"/>
      <c r="J266" s="839"/>
      <c r="K266" s="839"/>
    </row>
    <row r="267" spans="1:11" s="24" customFormat="1" ht="40.5" customHeight="1" x14ac:dyDescent="0.25">
      <c r="A267" s="650" t="s">
        <v>874</v>
      </c>
      <c r="B267" s="311"/>
      <c r="C267" s="307"/>
      <c r="D267" s="850" t="s">
        <v>875</v>
      </c>
      <c r="E267" s="850"/>
      <c r="F267" s="850"/>
      <c r="G267" s="850"/>
      <c r="H267" s="850"/>
      <c r="I267" s="850"/>
      <c r="J267" s="850"/>
      <c r="K267" s="850"/>
    </row>
    <row r="268" spans="1:11" s="24" customFormat="1" ht="16.5" customHeight="1" x14ac:dyDescent="0.25">
      <c r="A268" s="611"/>
      <c r="B268" s="311"/>
      <c r="C268" s="307"/>
      <c r="D268" s="849" t="s">
        <v>876</v>
      </c>
      <c r="E268" s="849"/>
      <c r="F268" s="849"/>
      <c r="G268" s="849"/>
      <c r="H268" s="849"/>
      <c r="I268" s="849"/>
      <c r="J268" s="849"/>
      <c r="K268" s="849"/>
    </row>
    <row r="269" spans="1:11" s="24" customFormat="1" ht="33" customHeight="1" x14ac:dyDescent="0.25">
      <c r="A269" s="611"/>
      <c r="B269" s="311"/>
      <c r="C269" s="307"/>
      <c r="D269" s="849" t="s">
        <v>877</v>
      </c>
      <c r="E269" s="849"/>
      <c r="F269" s="849"/>
      <c r="G269" s="849"/>
      <c r="H269" s="849"/>
      <c r="I269" s="849"/>
      <c r="J269" s="849"/>
      <c r="K269" s="849"/>
    </row>
    <row r="270" spans="1:11" s="24" customFormat="1" ht="16.5" customHeight="1" x14ac:dyDescent="0.25">
      <c r="A270" s="611"/>
      <c r="B270" s="312"/>
      <c r="C270" s="307"/>
      <c r="D270" s="840" t="s">
        <v>878</v>
      </c>
      <c r="E270" s="840"/>
      <c r="F270" s="840"/>
      <c r="G270" s="840"/>
      <c r="H270" s="840"/>
      <c r="I270" s="840"/>
      <c r="J270" s="840"/>
      <c r="K270" s="840"/>
    </row>
    <row r="271" spans="1:11" s="24" customFormat="1" x14ac:dyDescent="0.25">
      <c r="A271" s="611"/>
      <c r="B271" s="312"/>
      <c r="C271" s="307"/>
      <c r="D271" s="840" t="s">
        <v>879</v>
      </c>
      <c r="E271" s="840"/>
      <c r="F271" s="840"/>
      <c r="G271" s="840"/>
      <c r="H271" s="840"/>
      <c r="I271" s="840"/>
      <c r="J271" s="840"/>
      <c r="K271" s="840"/>
    </row>
    <row r="272" spans="1:11" s="24" customFormat="1" ht="14.25" x14ac:dyDescent="0.2">
      <c r="A272" s="611"/>
      <c r="B272" s="309"/>
      <c r="C272" s="307"/>
      <c r="D272" s="840" t="s">
        <v>880</v>
      </c>
      <c r="E272" s="840"/>
      <c r="F272" s="840"/>
      <c r="G272" s="840"/>
      <c r="H272" s="840"/>
      <c r="I272" s="840"/>
      <c r="J272" s="840"/>
      <c r="K272" s="840"/>
    </row>
    <row r="273" spans="1:11" s="24" customFormat="1" ht="6" customHeight="1" x14ac:dyDescent="0.25">
      <c r="A273" s="611"/>
      <c r="B273" s="313"/>
      <c r="C273" s="307"/>
      <c r="D273" s="380"/>
      <c r="E273" s="380"/>
      <c r="F273" s="380"/>
      <c r="G273" s="381"/>
      <c r="H273" s="381"/>
      <c r="I273" s="380"/>
      <c r="J273" s="380"/>
      <c r="K273" s="379"/>
    </row>
    <row r="274" spans="1:11" ht="66.75" customHeight="1" x14ac:dyDescent="0.25">
      <c r="B274" s="313"/>
      <c r="C274" s="307"/>
      <c r="D274" s="844" t="s">
        <v>881</v>
      </c>
      <c r="E274" s="844"/>
      <c r="F274" s="844"/>
      <c r="G274" s="844"/>
      <c r="H274" s="844"/>
      <c r="I274" s="844"/>
      <c r="J274" s="844"/>
      <c r="K274" s="844"/>
    </row>
    <row r="275" spans="1:11" ht="6" customHeight="1" x14ac:dyDescent="0.2">
      <c r="B275" s="309"/>
      <c r="C275" s="307"/>
      <c r="D275" s="380"/>
      <c r="E275" s="380"/>
      <c r="F275" s="380"/>
      <c r="G275" s="382"/>
      <c r="H275" s="382"/>
      <c r="I275" s="380"/>
      <c r="J275" s="380"/>
      <c r="K275" s="379"/>
    </row>
    <row r="276" spans="1:11" ht="49.5" customHeight="1" x14ac:dyDescent="0.2">
      <c r="B276" s="315"/>
      <c r="C276" s="316"/>
      <c r="D276" s="839" t="s">
        <v>882</v>
      </c>
      <c r="E276" s="839"/>
      <c r="F276" s="839"/>
      <c r="G276" s="839"/>
      <c r="H276" s="839"/>
      <c r="I276" s="839"/>
      <c r="J276" s="839"/>
      <c r="K276" s="839"/>
    </row>
    <row r="277" spans="1:11" ht="9.75" customHeight="1" x14ac:dyDescent="0.2">
      <c r="B277" s="315"/>
      <c r="C277" s="316"/>
      <c r="D277" s="380"/>
      <c r="E277" s="380"/>
      <c r="F277" s="380"/>
      <c r="G277" s="201"/>
      <c r="H277" s="201"/>
      <c r="I277" s="380"/>
      <c r="J277" s="380"/>
      <c r="K277" s="379"/>
    </row>
    <row r="278" spans="1:11" ht="16.5" customHeight="1" x14ac:dyDescent="0.2">
      <c r="B278" s="315"/>
      <c r="C278" s="316"/>
      <c r="D278" s="841" t="s">
        <v>883</v>
      </c>
      <c r="E278" s="841"/>
      <c r="F278" s="841"/>
      <c r="G278" s="841"/>
      <c r="H278" s="841"/>
      <c r="I278" s="841"/>
      <c r="J278" s="841"/>
      <c r="K278" s="841"/>
    </row>
    <row r="279" spans="1:11" x14ac:dyDescent="0.25">
      <c r="B279" s="313"/>
      <c r="C279" s="308"/>
      <c r="D279" s="840" t="s">
        <v>884</v>
      </c>
      <c r="E279" s="840"/>
      <c r="F279" s="840"/>
      <c r="G279" s="840"/>
      <c r="H279" s="840"/>
      <c r="I279" s="840"/>
      <c r="J279" s="840"/>
      <c r="K279" s="840"/>
    </row>
    <row r="280" spans="1:11" ht="16.5" customHeight="1" x14ac:dyDescent="0.25">
      <c r="B280" s="313"/>
      <c r="C280" s="308"/>
      <c r="D280" s="840" t="s">
        <v>885</v>
      </c>
      <c r="E280" s="840"/>
      <c r="F280" s="840"/>
      <c r="G280" s="840"/>
      <c r="H280" s="840"/>
      <c r="I280" s="840"/>
      <c r="J280" s="840"/>
      <c r="K280" s="840"/>
    </row>
    <row r="281" spans="1:11" ht="16.5" customHeight="1" x14ac:dyDescent="0.25">
      <c r="B281" s="313"/>
      <c r="C281" s="308"/>
      <c r="D281" s="840" t="s">
        <v>886</v>
      </c>
      <c r="E281" s="840"/>
      <c r="F281" s="840"/>
      <c r="G281" s="840"/>
      <c r="H281" s="840"/>
      <c r="I281" s="840"/>
      <c r="J281" s="840"/>
      <c r="K281" s="840"/>
    </row>
    <row r="282" spans="1:11" ht="49.5" customHeight="1" x14ac:dyDescent="0.25">
      <c r="B282" s="313"/>
      <c r="C282" s="316"/>
      <c r="D282" s="840" t="s">
        <v>887</v>
      </c>
      <c r="E282" s="840"/>
      <c r="F282" s="840"/>
      <c r="G282" s="840"/>
      <c r="H282" s="840"/>
      <c r="I282" s="840"/>
      <c r="J282" s="840"/>
      <c r="K282" s="840"/>
    </row>
    <row r="283" spans="1:11" ht="33" customHeight="1" x14ac:dyDescent="0.2">
      <c r="B283" s="315"/>
      <c r="C283" s="308"/>
      <c r="D283" s="841" t="s">
        <v>888</v>
      </c>
      <c r="E283" s="841"/>
      <c r="F283" s="841"/>
      <c r="G283" s="841"/>
      <c r="H283" s="841"/>
      <c r="I283" s="841"/>
      <c r="J283" s="841"/>
      <c r="K283" s="841"/>
    </row>
    <row r="284" spans="1:11" ht="6" customHeight="1" x14ac:dyDescent="0.25">
      <c r="B284" s="313"/>
      <c r="C284" s="308"/>
      <c r="D284" s="380"/>
      <c r="E284" s="380"/>
      <c r="F284" s="380"/>
      <c r="G284" s="383"/>
      <c r="H284" s="383"/>
      <c r="I284" s="383"/>
      <c r="J284" s="383"/>
      <c r="K284" s="379"/>
    </row>
    <row r="285" spans="1:11" ht="33" customHeight="1" x14ac:dyDescent="0.25">
      <c r="A285" s="802" t="s">
        <v>889</v>
      </c>
      <c r="B285" s="313"/>
      <c r="C285" s="308"/>
      <c r="D285" s="841" t="s">
        <v>890</v>
      </c>
      <c r="E285" s="841"/>
      <c r="F285" s="841"/>
      <c r="G285" s="841"/>
      <c r="H285" s="841"/>
      <c r="I285" s="841"/>
      <c r="J285" s="841"/>
      <c r="K285" s="841"/>
    </row>
    <row r="286" spans="1:11" ht="16.5" customHeight="1" x14ac:dyDescent="0.25">
      <c r="A286" s="802"/>
      <c r="B286" s="313"/>
      <c r="C286" s="308"/>
      <c r="D286" s="841" t="s">
        <v>891</v>
      </c>
      <c r="E286" s="841"/>
      <c r="F286" s="841"/>
      <c r="G286" s="841"/>
      <c r="H286" s="841"/>
      <c r="I286" s="841"/>
      <c r="J286" s="841"/>
      <c r="K286" s="841"/>
    </row>
    <row r="287" spans="1:11" ht="16.5" customHeight="1" x14ac:dyDescent="0.25">
      <c r="B287" s="313"/>
      <c r="C287" s="308"/>
      <c r="D287" s="260" t="s">
        <v>892</v>
      </c>
      <c r="E287" s="107"/>
      <c r="F287" s="107"/>
      <c r="G287" s="107"/>
      <c r="H287" s="107"/>
      <c r="I287" s="107"/>
      <c r="J287" s="107"/>
      <c r="K287" s="107"/>
    </row>
    <row r="288" spans="1:11" ht="16.5" customHeight="1" x14ac:dyDescent="0.25">
      <c r="B288" s="313"/>
      <c r="C288" s="308"/>
      <c r="D288" s="841" t="s">
        <v>893</v>
      </c>
      <c r="E288" s="841"/>
      <c r="F288" s="841"/>
      <c r="G288" s="841"/>
      <c r="H288" s="841"/>
      <c r="I288" s="841"/>
      <c r="J288" s="841"/>
      <c r="K288" s="841"/>
    </row>
    <row r="289" spans="1:11" ht="30.75" customHeight="1" x14ac:dyDescent="0.25">
      <c r="B289" s="313"/>
      <c r="C289" s="308"/>
      <c r="D289" s="841" t="s">
        <v>894</v>
      </c>
      <c r="E289" s="841"/>
      <c r="F289" s="841"/>
      <c r="G289" s="841"/>
      <c r="H289" s="841"/>
      <c r="I289" s="841"/>
      <c r="J289" s="841"/>
      <c r="K289" s="841"/>
    </row>
    <row r="290" spans="1:11" ht="9.75" customHeight="1" x14ac:dyDescent="0.25">
      <c r="B290" s="313"/>
      <c r="C290" s="308"/>
      <c r="D290" s="384"/>
      <c r="E290" s="380"/>
      <c r="F290" s="380"/>
      <c r="G290" s="383"/>
      <c r="H290" s="383"/>
      <c r="I290" s="383"/>
      <c r="J290" s="382"/>
      <c r="K290" s="379"/>
    </row>
    <row r="291" spans="1:11" x14ac:dyDescent="0.25">
      <c r="B291" s="313"/>
      <c r="C291" s="308"/>
      <c r="D291" s="385" t="s">
        <v>895</v>
      </c>
      <c r="E291" s="380"/>
      <c r="F291" s="380"/>
      <c r="G291" s="383" t="s">
        <v>340</v>
      </c>
      <c r="H291" s="383" t="s">
        <v>632</v>
      </c>
      <c r="I291" s="383" t="s">
        <v>896</v>
      </c>
      <c r="J291" s="383" t="s">
        <v>274</v>
      </c>
      <c r="K291" s="379"/>
    </row>
    <row r="292" spans="1:11" x14ac:dyDescent="0.25">
      <c r="B292" s="313"/>
      <c r="C292" s="308"/>
      <c r="D292" s="385"/>
      <c r="E292" s="380"/>
      <c r="F292" s="380"/>
      <c r="G292" s="362" t="s">
        <v>16</v>
      </c>
      <c r="H292" s="362" t="s">
        <v>16</v>
      </c>
      <c r="I292" s="362" t="s">
        <v>16</v>
      </c>
      <c r="J292" s="362" t="s">
        <v>16</v>
      </c>
      <c r="K292" s="379"/>
    </row>
    <row r="293" spans="1:11" x14ac:dyDescent="0.25">
      <c r="B293" s="313"/>
      <c r="C293" s="308"/>
      <c r="D293" s="684" t="s">
        <v>742</v>
      </c>
      <c r="E293" s="380"/>
      <c r="F293" s="380"/>
      <c r="G293" s="383">
        <v>0</v>
      </c>
      <c r="H293" s="383">
        <v>0</v>
      </c>
      <c r="I293" s="383">
        <v>0</v>
      </c>
      <c r="J293" s="383">
        <f>SUM(G293:I293)</f>
        <v>0</v>
      </c>
      <c r="K293" s="379"/>
    </row>
    <row r="294" spans="1:11" x14ac:dyDescent="0.25">
      <c r="A294" s="611" t="s">
        <v>897</v>
      </c>
      <c r="B294" s="313"/>
      <c r="C294" s="308"/>
      <c r="D294" s="380" t="s">
        <v>898</v>
      </c>
      <c r="E294" s="380"/>
      <c r="F294" s="380"/>
      <c r="G294" s="383">
        <v>0</v>
      </c>
      <c r="H294" s="383">
        <v>0</v>
      </c>
      <c r="I294" s="383">
        <v>0</v>
      </c>
      <c r="J294" s="383">
        <f>SUM(G294:I294)</f>
        <v>0</v>
      </c>
      <c r="K294" s="379"/>
    </row>
    <row r="295" spans="1:11" x14ac:dyDescent="0.25">
      <c r="A295" s="611" t="s">
        <v>899</v>
      </c>
      <c r="B295" s="313"/>
      <c r="C295" s="308"/>
      <c r="D295" s="380" t="s">
        <v>900</v>
      </c>
      <c r="E295" s="384"/>
      <c r="F295" s="380"/>
      <c r="G295" s="383">
        <v>0</v>
      </c>
      <c r="H295" s="383">
        <v>0</v>
      </c>
      <c r="I295" s="383">
        <v>0</v>
      </c>
      <c r="J295" s="383">
        <f>SUM(G295:I295)</f>
        <v>0</v>
      </c>
      <c r="K295" s="379"/>
    </row>
    <row r="296" spans="1:11" ht="15.75" thickBot="1" x14ac:dyDescent="0.3">
      <c r="A296" s="611" t="s">
        <v>901</v>
      </c>
      <c r="B296" s="313"/>
      <c r="C296" s="308"/>
      <c r="D296" s="684" t="s">
        <v>745</v>
      </c>
      <c r="E296" s="380"/>
      <c r="F296" s="380"/>
      <c r="G296" s="386">
        <f>SUM(G293:G295)</f>
        <v>0</v>
      </c>
      <c r="H296" s="386">
        <f>SUM(H293:H295)</f>
        <v>0</v>
      </c>
      <c r="I296" s="386">
        <f>SUM(I293:I295)</f>
        <v>0</v>
      </c>
      <c r="J296" s="386">
        <f>SUM(J293:J295)</f>
        <v>0</v>
      </c>
      <c r="K296" s="379"/>
    </row>
    <row r="297" spans="1:11" x14ac:dyDescent="0.25">
      <c r="B297" s="313"/>
      <c r="C297" s="308"/>
      <c r="D297" s="380"/>
      <c r="E297" s="380"/>
      <c r="F297" s="380"/>
      <c r="G297" s="380"/>
      <c r="H297" s="380"/>
      <c r="I297" s="380"/>
      <c r="J297" s="380"/>
      <c r="K297" s="379"/>
    </row>
    <row r="298" spans="1:11" x14ac:dyDescent="0.25">
      <c r="B298" s="313"/>
      <c r="C298" s="308"/>
      <c r="D298" s="385" t="s">
        <v>902</v>
      </c>
      <c r="E298" s="380"/>
      <c r="F298" s="380"/>
      <c r="G298" s="378">
        <f>'Merge Details_Printing instr'!A17</f>
        <v>2025</v>
      </c>
      <c r="H298" s="378">
        <f>'Merge Details_Printing instr'!A18</f>
        <v>2024</v>
      </c>
      <c r="I298" s="380"/>
      <c r="J298" s="380"/>
      <c r="K298" s="379"/>
    </row>
    <row r="299" spans="1:11" ht="25.5" customHeight="1" x14ac:dyDescent="0.25">
      <c r="A299" s="611" t="s">
        <v>903</v>
      </c>
      <c r="B299" s="313"/>
      <c r="C299" s="308"/>
      <c r="D299" s="838" t="s">
        <v>904</v>
      </c>
      <c r="E299" s="838"/>
      <c r="F299" s="380"/>
      <c r="G299" s="362" t="s">
        <v>16</v>
      </c>
      <c r="H299" s="362" t="s">
        <v>16</v>
      </c>
      <c r="I299" s="380"/>
      <c r="J299" s="380"/>
      <c r="K299" s="379"/>
    </row>
    <row r="300" spans="1:11" x14ac:dyDescent="0.25">
      <c r="B300" s="313"/>
      <c r="C300" s="308"/>
      <c r="D300" s="380" t="s">
        <v>905</v>
      </c>
      <c r="E300" s="380"/>
      <c r="F300" s="380"/>
      <c r="G300" s="383">
        <v>0</v>
      </c>
      <c r="H300" s="383">
        <v>0</v>
      </c>
      <c r="I300" s="380"/>
      <c r="J300" s="380"/>
      <c r="K300" s="379"/>
    </row>
    <row r="301" spans="1:11" x14ac:dyDescent="0.25">
      <c r="B301" s="312"/>
      <c r="C301" s="317"/>
      <c r="D301" s="380" t="s">
        <v>906</v>
      </c>
      <c r="E301" s="380"/>
      <c r="F301" s="380"/>
      <c r="G301" s="383">
        <v>0</v>
      </c>
      <c r="H301" s="383">
        <v>0</v>
      </c>
      <c r="I301" s="380"/>
      <c r="J301" s="384"/>
      <c r="K301" s="387"/>
    </row>
    <row r="302" spans="1:11" x14ac:dyDescent="0.25">
      <c r="B302" s="312"/>
      <c r="C302" s="317"/>
      <c r="D302" s="388" t="s">
        <v>907</v>
      </c>
      <c r="E302" s="380"/>
      <c r="F302" s="380"/>
      <c r="G302" s="383">
        <v>0</v>
      </c>
      <c r="H302" s="383">
        <v>0</v>
      </c>
      <c r="I302" s="380"/>
      <c r="J302" s="380"/>
      <c r="K302" s="387"/>
    </row>
    <row r="303" spans="1:11" ht="15.75" thickBot="1" x14ac:dyDescent="0.3">
      <c r="A303" s="611" t="s">
        <v>908</v>
      </c>
      <c r="B303" s="312"/>
      <c r="C303" s="308"/>
      <c r="D303" s="838" t="s">
        <v>909</v>
      </c>
      <c r="E303" s="838"/>
      <c r="F303" s="838"/>
      <c r="G303" s="386">
        <f>SUM(G300:G302)</f>
        <v>0</v>
      </c>
      <c r="H303" s="386">
        <f>SUM(H300:H302)</f>
        <v>0</v>
      </c>
      <c r="I303" s="380"/>
      <c r="J303" s="380"/>
      <c r="K303" s="387"/>
    </row>
    <row r="304" spans="1:11" x14ac:dyDescent="0.25">
      <c r="B304" s="312"/>
      <c r="C304" s="317"/>
      <c r="D304" s="380"/>
      <c r="E304" s="380"/>
      <c r="F304" s="380"/>
      <c r="G304" s="201"/>
      <c r="H304" s="201"/>
      <c r="I304" s="380"/>
      <c r="J304" s="380"/>
      <c r="K304" s="387"/>
    </row>
    <row r="305" spans="1:11" x14ac:dyDescent="0.25">
      <c r="B305" s="312"/>
      <c r="C305" s="317"/>
      <c r="D305" s="838" t="s">
        <v>910</v>
      </c>
      <c r="E305" s="838"/>
      <c r="F305" s="838"/>
      <c r="G305" s="838"/>
      <c r="H305" s="838"/>
      <c r="I305" s="838"/>
      <c r="J305" s="838"/>
      <c r="K305" s="838"/>
    </row>
    <row r="306" spans="1:11" x14ac:dyDescent="0.25">
      <c r="B306" s="312"/>
      <c r="C306" s="317"/>
      <c r="D306" s="389" t="s">
        <v>684</v>
      </c>
      <c r="E306" s="389"/>
      <c r="F306" s="389"/>
      <c r="G306" s="383">
        <v>0</v>
      </c>
      <c r="H306" s="383">
        <v>0</v>
      </c>
      <c r="I306" s="380"/>
      <c r="J306" s="380"/>
      <c r="K306" s="379"/>
    </row>
    <row r="307" spans="1:11" x14ac:dyDescent="0.25">
      <c r="B307" s="312"/>
      <c r="C307" s="307"/>
      <c r="D307" s="389" t="s">
        <v>686</v>
      </c>
      <c r="E307" s="389"/>
      <c r="F307" s="389"/>
      <c r="G307" s="383">
        <v>0</v>
      </c>
      <c r="H307" s="383">
        <v>0</v>
      </c>
      <c r="I307" s="380"/>
      <c r="J307" s="380"/>
      <c r="K307" s="379"/>
    </row>
    <row r="308" spans="1:11" thickBot="1" x14ac:dyDescent="0.25">
      <c r="B308" s="309"/>
      <c r="C308" s="307"/>
      <c r="D308" s="389" t="s">
        <v>911</v>
      </c>
      <c r="E308" s="389"/>
      <c r="F308" s="389"/>
      <c r="G308" s="386">
        <f>SUM(G306:G307)</f>
        <v>0</v>
      </c>
      <c r="H308" s="386">
        <f>SUM(H306:H307)</f>
        <v>0</v>
      </c>
      <c r="I308" s="380"/>
      <c r="J308" s="384"/>
      <c r="K308" s="387"/>
    </row>
    <row r="309" spans="1:11" x14ac:dyDescent="0.25">
      <c r="B309" s="313"/>
      <c r="C309" s="307"/>
      <c r="D309" s="380"/>
      <c r="E309" s="380"/>
      <c r="F309" s="380"/>
      <c r="G309" s="201"/>
      <c r="H309" s="201"/>
      <c r="I309" s="380"/>
      <c r="J309" s="380"/>
      <c r="K309" s="387"/>
    </row>
    <row r="310" spans="1:11" x14ac:dyDescent="0.25">
      <c r="B310" s="312"/>
      <c r="C310" s="317"/>
      <c r="D310" s="385" t="s">
        <v>912</v>
      </c>
      <c r="E310" s="380"/>
      <c r="F310" s="380"/>
      <c r="G310" s="201"/>
      <c r="H310" s="201"/>
      <c r="I310" s="380"/>
      <c r="J310" s="380"/>
      <c r="K310" s="387"/>
    </row>
    <row r="311" spans="1:11" ht="49.5" customHeight="1" x14ac:dyDescent="0.25">
      <c r="A311" s="650" t="s">
        <v>913</v>
      </c>
      <c r="B311" s="312"/>
      <c r="C311" s="317"/>
      <c r="D311" s="841" t="s">
        <v>914</v>
      </c>
      <c r="E311" s="841"/>
      <c r="F311" s="841"/>
      <c r="G311" s="841"/>
      <c r="H311" s="841"/>
      <c r="I311" s="841"/>
      <c r="J311" s="841"/>
      <c r="K311" s="841"/>
    </row>
    <row r="312" spans="1:11" ht="15.6" customHeight="1" x14ac:dyDescent="0.25">
      <c r="B312" s="312"/>
      <c r="C312" s="317"/>
      <c r="D312" s="380"/>
      <c r="E312" s="380"/>
      <c r="F312" s="380"/>
      <c r="G312" s="378">
        <f>'Merge Details_Printing instr'!A17</f>
        <v>2025</v>
      </c>
      <c r="H312" s="378">
        <f>'Merge Details_Printing instr'!A18</f>
        <v>2024</v>
      </c>
      <c r="I312" s="380"/>
      <c r="J312" s="380"/>
      <c r="K312" s="380"/>
    </row>
    <row r="313" spans="1:11" ht="13.5" customHeight="1" x14ac:dyDescent="0.25">
      <c r="B313" s="312"/>
      <c r="C313" s="317"/>
      <c r="D313" s="384" t="s">
        <v>915</v>
      </c>
      <c r="E313" s="380"/>
      <c r="F313" s="380"/>
      <c r="G313" s="362" t="s">
        <v>16</v>
      </c>
      <c r="H313" s="362" t="s">
        <v>16</v>
      </c>
      <c r="I313" s="380"/>
      <c r="J313" s="380"/>
      <c r="K313" s="380"/>
    </row>
    <row r="314" spans="1:11" ht="13.5" customHeight="1" x14ac:dyDescent="0.25">
      <c r="A314" s="611" t="s">
        <v>916</v>
      </c>
      <c r="B314" s="312"/>
      <c r="C314" s="317"/>
      <c r="D314" s="380" t="s">
        <v>917</v>
      </c>
      <c r="E314" s="380"/>
      <c r="F314" s="380"/>
      <c r="G314" s="383">
        <v>0</v>
      </c>
      <c r="H314" s="383">
        <v>0</v>
      </c>
      <c r="I314" s="380"/>
      <c r="J314" s="380"/>
      <c r="K314" s="380"/>
    </row>
    <row r="315" spans="1:11" ht="13.5" customHeight="1" x14ac:dyDescent="0.25">
      <c r="A315" s="611" t="s">
        <v>918</v>
      </c>
      <c r="B315" s="312"/>
      <c r="C315" s="317"/>
      <c r="D315" s="380" t="s">
        <v>919</v>
      </c>
      <c r="E315" s="380"/>
      <c r="F315" s="380"/>
      <c r="G315" s="383">
        <v>0</v>
      </c>
      <c r="H315" s="383">
        <v>0</v>
      </c>
      <c r="I315" s="380"/>
      <c r="J315" s="380"/>
      <c r="K315" s="380"/>
    </row>
    <row r="316" spans="1:11" ht="15.75" customHeight="1" thickBot="1" x14ac:dyDescent="0.3">
      <c r="B316" s="312"/>
      <c r="C316" s="317"/>
      <c r="D316" s="842" t="s">
        <v>274</v>
      </c>
      <c r="E316" s="842"/>
      <c r="F316" s="842"/>
      <c r="G316" s="386">
        <f>SUM(G314:G315)</f>
        <v>0</v>
      </c>
      <c r="H316" s="386">
        <f>SUM(H314:H315)</f>
        <v>0</v>
      </c>
      <c r="I316" s="380"/>
      <c r="J316" s="380"/>
      <c r="K316" s="387"/>
    </row>
    <row r="317" spans="1:11" ht="15.75" customHeight="1" x14ac:dyDescent="0.25">
      <c r="B317" s="312"/>
      <c r="C317" s="317"/>
      <c r="D317" s="390"/>
      <c r="E317" s="390"/>
      <c r="F317" s="390"/>
      <c r="G317" s="391"/>
      <c r="H317" s="391"/>
      <c r="I317" s="380"/>
      <c r="J317" s="380"/>
      <c r="K317" s="387"/>
    </row>
    <row r="318" spans="1:11" ht="15.75" customHeight="1" x14ac:dyDescent="0.25">
      <c r="B318" s="312"/>
      <c r="C318" s="317"/>
      <c r="D318" s="390"/>
      <c r="E318" s="390"/>
      <c r="F318" s="390"/>
      <c r="G318" s="694">
        <f>'Merge Details_Printing instr'!A17</f>
        <v>2025</v>
      </c>
      <c r="H318" s="694">
        <f>'Merge Details_Printing instr'!A18</f>
        <v>2024</v>
      </c>
      <c r="I318" s="380"/>
      <c r="J318" s="380"/>
      <c r="K318" s="387"/>
    </row>
    <row r="319" spans="1:11" ht="15.75" customHeight="1" x14ac:dyDescent="0.25">
      <c r="A319" s="802" t="s">
        <v>920</v>
      </c>
      <c r="B319" s="312"/>
      <c r="C319" s="317"/>
      <c r="D319" s="390"/>
      <c r="E319" s="390"/>
      <c r="F319" s="390"/>
      <c r="G319" s="695" t="s">
        <v>16</v>
      </c>
      <c r="H319" s="695" t="s">
        <v>16</v>
      </c>
      <c r="I319" s="380"/>
      <c r="J319" s="380"/>
      <c r="K319" s="387"/>
    </row>
    <row r="320" spans="1:11" ht="33.75" customHeight="1" x14ac:dyDescent="0.25">
      <c r="A320" s="802"/>
      <c r="B320" s="312"/>
      <c r="C320" s="317"/>
      <c r="D320" s="842" t="s">
        <v>921</v>
      </c>
      <c r="E320" s="842"/>
      <c r="F320" s="842"/>
      <c r="G320" s="391"/>
      <c r="H320" s="391"/>
      <c r="I320" s="380"/>
      <c r="J320" s="380"/>
      <c r="K320" s="387"/>
    </row>
    <row r="321" spans="1:11" ht="15.75" customHeight="1" x14ac:dyDescent="0.25">
      <c r="A321" s="650" t="s">
        <v>922</v>
      </c>
      <c r="B321" s="312"/>
      <c r="C321" s="317"/>
      <c r="D321" s="837" t="s">
        <v>923</v>
      </c>
      <c r="E321" s="788"/>
      <c r="F321" s="788"/>
      <c r="G321" s="383">
        <v>0</v>
      </c>
      <c r="H321" s="383">
        <v>0</v>
      </c>
      <c r="I321" s="380"/>
      <c r="J321" s="380"/>
      <c r="K321" s="387"/>
    </row>
    <row r="322" spans="1:11" ht="15.75" customHeight="1" thickBot="1" x14ac:dyDescent="0.3">
      <c r="A322" s="650"/>
      <c r="B322" s="312"/>
      <c r="C322" s="317"/>
      <c r="D322" s="842" t="s">
        <v>274</v>
      </c>
      <c r="E322" s="842"/>
      <c r="F322" s="842"/>
      <c r="G322" s="386">
        <f>G321</f>
        <v>0</v>
      </c>
      <c r="H322" s="386">
        <f>H321</f>
        <v>0</v>
      </c>
      <c r="I322" s="380"/>
      <c r="J322" s="380"/>
      <c r="K322" s="387"/>
    </row>
    <row r="323" spans="1:11" ht="15.75" customHeight="1" x14ac:dyDescent="0.25">
      <c r="B323" s="312"/>
      <c r="C323" s="317"/>
      <c r="D323" s="388"/>
      <c r="E323" s="196"/>
      <c r="F323" s="196"/>
      <c r="G323" s="383"/>
      <c r="H323" s="383"/>
      <c r="I323" s="380"/>
      <c r="J323" s="380"/>
      <c r="K323" s="387"/>
    </row>
    <row r="324" spans="1:11" ht="33" customHeight="1" x14ac:dyDescent="0.25">
      <c r="B324" s="312"/>
      <c r="C324" s="317"/>
      <c r="D324" s="837" t="s">
        <v>924</v>
      </c>
      <c r="E324" s="837"/>
      <c r="F324" s="837"/>
      <c r="G324" s="837"/>
      <c r="H324" s="837"/>
      <c r="I324" s="837"/>
      <c r="J324" s="837"/>
      <c r="K324" s="837"/>
    </row>
    <row r="325" spans="1:11" ht="15.75" customHeight="1" x14ac:dyDescent="0.25">
      <c r="B325" s="312"/>
      <c r="C325" s="317"/>
      <c r="D325" s="389"/>
      <c r="E325" s="389"/>
      <c r="F325" s="389"/>
      <c r="G325" s="391"/>
      <c r="H325" s="201"/>
      <c r="I325" s="380"/>
      <c r="J325" s="380"/>
      <c r="K325" s="387"/>
    </row>
    <row r="326" spans="1:11" ht="14.25" x14ac:dyDescent="0.2">
      <c r="A326" s="611" t="s">
        <v>925</v>
      </c>
      <c r="B326" s="408" t="s">
        <v>926</v>
      </c>
      <c r="C326" s="317"/>
      <c r="D326" s="843" t="s">
        <v>927</v>
      </c>
      <c r="E326" s="843"/>
      <c r="F326" s="843"/>
      <c r="G326" s="843"/>
      <c r="H326" s="843"/>
      <c r="I326" s="843"/>
      <c r="J326" s="843"/>
      <c r="K326" s="843"/>
    </row>
    <row r="327" spans="1:11" x14ac:dyDescent="0.25">
      <c r="B327" s="312"/>
      <c r="C327" s="317"/>
      <c r="D327" s="841" t="s">
        <v>928</v>
      </c>
      <c r="E327" s="841"/>
      <c r="F327" s="841"/>
      <c r="G327" s="841"/>
      <c r="H327" s="841"/>
      <c r="I327" s="841"/>
      <c r="J327" s="841"/>
      <c r="K327" s="841"/>
    </row>
    <row r="328" spans="1:11" ht="14.25" x14ac:dyDescent="0.2">
      <c r="B328" s="318"/>
      <c r="C328" s="319"/>
      <c r="D328" s="389" t="s">
        <v>929</v>
      </c>
      <c r="E328" s="319"/>
      <c r="F328" s="319"/>
      <c r="G328" s="319"/>
      <c r="H328" s="319"/>
      <c r="I328" s="319"/>
      <c r="J328" s="319"/>
      <c r="K328" s="319"/>
    </row>
    <row r="329" spans="1:11" ht="14.25" x14ac:dyDescent="0.2">
      <c r="B329" s="318"/>
      <c r="C329" s="319"/>
      <c r="D329" s="389" t="s">
        <v>930</v>
      </c>
      <c r="E329" s="319"/>
      <c r="F329" s="319"/>
      <c r="G329" s="383">
        <v>0</v>
      </c>
      <c r="H329" s="383">
        <v>0</v>
      </c>
      <c r="I329" s="319"/>
      <c r="J329" s="319"/>
      <c r="K329" s="319"/>
    </row>
    <row r="330" spans="1:11" ht="14.25" x14ac:dyDescent="0.2">
      <c r="B330" s="318"/>
      <c r="C330" s="319"/>
      <c r="D330" s="389" t="s">
        <v>931</v>
      </c>
      <c r="E330" s="319"/>
      <c r="F330" s="319"/>
      <c r="G330" s="383">
        <v>0</v>
      </c>
      <c r="H330" s="383">
        <v>0</v>
      </c>
      <c r="I330" s="319"/>
      <c r="J330" s="319"/>
      <c r="K330" s="319"/>
    </row>
    <row r="331" spans="1:11" ht="15.75" thickBot="1" x14ac:dyDescent="0.3">
      <c r="B331" s="312"/>
      <c r="C331" s="317"/>
      <c r="D331" s="389" t="s">
        <v>932</v>
      </c>
      <c r="E331" s="392"/>
      <c r="F331" s="392"/>
      <c r="G331" s="386">
        <f>SUM(G329:G330)</f>
        <v>0</v>
      </c>
      <c r="H331" s="386">
        <f>SUM(H329:H330)</f>
        <v>0</v>
      </c>
      <c r="I331" s="392"/>
      <c r="J331" s="392"/>
      <c r="K331" s="379"/>
    </row>
    <row r="332" spans="1:11" ht="14.25" x14ac:dyDescent="0.2">
      <c r="B332" s="309"/>
      <c r="C332" s="307"/>
      <c r="D332" s="393"/>
      <c r="E332" s="394"/>
      <c r="F332" s="394"/>
      <c r="G332" s="394"/>
      <c r="H332" s="394"/>
      <c r="I332" s="394"/>
      <c r="J332" s="394"/>
      <c r="K332" s="394"/>
    </row>
    <row r="333" spans="1:11" ht="14.25" x14ac:dyDescent="0.2">
      <c r="B333" s="106"/>
      <c r="C333" s="106"/>
      <c r="D333" s="106"/>
      <c r="E333" s="106"/>
      <c r="F333" s="106"/>
      <c r="G333" s="106"/>
      <c r="H333" s="106"/>
      <c r="I333" s="106"/>
      <c r="J333" s="106"/>
      <c r="K333" s="106"/>
    </row>
    <row r="334" spans="1:11" ht="14.25" x14ac:dyDescent="0.2">
      <c r="B334" s="109"/>
      <c r="C334" s="106"/>
      <c r="D334" s="106"/>
      <c r="E334" s="106"/>
      <c r="F334" s="106"/>
      <c r="G334" s="106"/>
      <c r="H334" s="106"/>
      <c r="I334" s="106"/>
      <c r="J334" s="106"/>
      <c r="K334" s="106"/>
    </row>
    <row r="335" spans="1:11" x14ac:dyDescent="0.25">
      <c r="B335" s="312"/>
      <c r="C335" s="317"/>
      <c r="D335" s="314"/>
      <c r="E335" s="314"/>
      <c r="F335" s="320"/>
      <c r="G335" s="301"/>
      <c r="H335" s="301"/>
      <c r="I335" s="301"/>
      <c r="J335" s="301"/>
      <c r="K335" s="308"/>
    </row>
    <row r="336" spans="1:11" x14ac:dyDescent="0.25">
      <c r="D336" s="321"/>
      <c r="E336" s="321"/>
      <c r="F336" s="321"/>
      <c r="G336" s="321"/>
      <c r="H336" s="321"/>
      <c r="I336" s="321"/>
      <c r="J336" s="321"/>
      <c r="K336" s="321"/>
    </row>
    <row r="337" spans="4:11" x14ac:dyDescent="0.25">
      <c r="D337" s="321"/>
      <c r="E337" s="321"/>
      <c r="F337" s="321"/>
      <c r="G337" s="321"/>
      <c r="H337" s="321"/>
      <c r="I337" s="321"/>
      <c r="J337" s="321"/>
      <c r="K337" s="321"/>
    </row>
    <row r="338" spans="4:11" x14ac:dyDescent="0.25">
      <c r="D338" s="321"/>
      <c r="E338" s="321"/>
      <c r="F338" s="321"/>
      <c r="G338" s="321"/>
      <c r="H338" s="321"/>
      <c r="I338" s="321"/>
      <c r="J338" s="321"/>
      <c r="K338" s="321"/>
    </row>
    <row r="339" spans="4:11" x14ac:dyDescent="0.25">
      <c r="D339" s="321"/>
      <c r="E339" s="321"/>
      <c r="F339" s="321"/>
      <c r="G339" s="321"/>
      <c r="H339" s="321"/>
      <c r="I339" s="321"/>
      <c r="J339" s="321"/>
      <c r="K339" s="321"/>
    </row>
    <row r="340" spans="4:11" x14ac:dyDescent="0.25">
      <c r="D340" s="321"/>
      <c r="E340" s="321"/>
      <c r="F340" s="321"/>
      <c r="G340" s="321"/>
      <c r="H340" s="321"/>
      <c r="I340" s="321"/>
      <c r="J340" s="321"/>
      <c r="K340" s="321"/>
    </row>
    <row r="341" spans="4:11" x14ac:dyDescent="0.25">
      <c r="D341" s="321"/>
      <c r="E341" s="321"/>
      <c r="F341" s="321"/>
      <c r="G341" s="321"/>
      <c r="H341" s="321"/>
      <c r="I341" s="321"/>
      <c r="J341" s="321"/>
      <c r="K341" s="321"/>
    </row>
    <row r="342" spans="4:11" x14ac:dyDescent="0.25">
      <c r="D342" s="321"/>
      <c r="E342" s="321"/>
      <c r="F342" s="321"/>
      <c r="G342" s="321"/>
      <c r="H342" s="321"/>
      <c r="I342" s="321"/>
      <c r="J342" s="321"/>
      <c r="K342" s="321"/>
    </row>
    <row r="343" spans="4:11" x14ac:dyDescent="0.25">
      <c r="D343" s="321"/>
      <c r="E343" s="321"/>
      <c r="F343" s="321"/>
      <c r="G343" s="321"/>
      <c r="H343" s="321"/>
      <c r="I343" s="321"/>
      <c r="J343" s="321"/>
      <c r="K343" s="321"/>
    </row>
    <row r="344" spans="4:11" x14ac:dyDescent="0.25">
      <c r="D344" s="321"/>
      <c r="E344" s="321"/>
      <c r="F344" s="321"/>
      <c r="G344" s="321"/>
      <c r="H344" s="321"/>
      <c r="I344" s="321"/>
      <c r="J344" s="321"/>
      <c r="K344" s="321"/>
    </row>
    <row r="345" spans="4:11" x14ac:dyDescent="0.25">
      <c r="D345" s="321"/>
      <c r="E345" s="321"/>
      <c r="F345" s="321"/>
      <c r="G345" s="321"/>
      <c r="H345" s="321"/>
      <c r="I345" s="321"/>
      <c r="J345" s="321"/>
      <c r="K345" s="321"/>
    </row>
    <row r="346" spans="4:11" x14ac:dyDescent="0.25">
      <c r="D346" s="321"/>
      <c r="E346" s="321"/>
      <c r="F346" s="321"/>
      <c r="G346" s="321"/>
      <c r="H346" s="321"/>
      <c r="I346" s="321"/>
      <c r="J346" s="321"/>
      <c r="K346" s="321"/>
    </row>
    <row r="347" spans="4:11" x14ac:dyDescent="0.25">
      <c r="D347" s="321"/>
      <c r="E347" s="321"/>
      <c r="F347" s="321"/>
      <c r="G347" s="321"/>
      <c r="H347" s="321"/>
      <c r="I347" s="321"/>
      <c r="J347" s="321"/>
      <c r="K347" s="321"/>
    </row>
    <row r="348" spans="4:11" x14ac:dyDescent="0.25">
      <c r="D348" s="321"/>
      <c r="E348" s="321"/>
      <c r="F348" s="321"/>
      <c r="G348" s="321"/>
      <c r="H348" s="321"/>
      <c r="I348" s="321"/>
      <c r="J348" s="321"/>
      <c r="K348" s="321"/>
    </row>
    <row r="349" spans="4:11" x14ac:dyDescent="0.25">
      <c r="D349" s="321"/>
      <c r="E349" s="321"/>
      <c r="F349" s="321"/>
      <c r="G349" s="321"/>
      <c r="H349" s="321"/>
      <c r="I349" s="321"/>
      <c r="J349" s="321"/>
      <c r="K349" s="321"/>
    </row>
    <row r="350" spans="4:11" x14ac:dyDescent="0.25">
      <c r="D350" s="321"/>
      <c r="E350" s="321"/>
      <c r="F350" s="321"/>
      <c r="G350" s="321"/>
      <c r="H350" s="321"/>
      <c r="I350" s="321"/>
      <c r="J350" s="321"/>
      <c r="K350" s="321"/>
    </row>
    <row r="351" spans="4:11" x14ac:dyDescent="0.25">
      <c r="D351" s="321"/>
      <c r="E351" s="321"/>
      <c r="F351" s="321"/>
      <c r="G351" s="321"/>
      <c r="H351" s="321"/>
      <c r="I351" s="321"/>
      <c r="J351" s="321"/>
      <c r="K351" s="321"/>
    </row>
    <row r="352" spans="4:11" x14ac:dyDescent="0.25">
      <c r="D352" s="321"/>
      <c r="E352" s="321"/>
      <c r="F352" s="321"/>
      <c r="G352" s="321"/>
      <c r="H352" s="321"/>
      <c r="I352" s="321"/>
      <c r="J352" s="321"/>
      <c r="K352" s="321"/>
    </row>
    <row r="353" spans="4:11" x14ac:dyDescent="0.25">
      <c r="D353" s="321"/>
      <c r="E353" s="321"/>
      <c r="F353" s="321"/>
      <c r="G353" s="321"/>
      <c r="H353" s="321"/>
      <c r="I353" s="321"/>
      <c r="J353" s="321"/>
      <c r="K353" s="321"/>
    </row>
    <row r="354" spans="4:11" x14ac:dyDescent="0.25">
      <c r="D354" s="321"/>
      <c r="E354" s="321"/>
      <c r="F354" s="321"/>
      <c r="G354" s="321"/>
      <c r="H354" s="321"/>
      <c r="I354" s="321"/>
      <c r="J354" s="321"/>
      <c r="K354" s="321"/>
    </row>
    <row r="355" spans="4:11" x14ac:dyDescent="0.25">
      <c r="D355" s="321"/>
      <c r="E355" s="321"/>
      <c r="F355" s="321"/>
      <c r="G355" s="321"/>
      <c r="H355" s="321"/>
      <c r="I355" s="321"/>
      <c r="J355" s="321"/>
      <c r="K355" s="321"/>
    </row>
    <row r="356" spans="4:11" x14ac:dyDescent="0.25">
      <c r="D356" s="321"/>
      <c r="E356" s="321"/>
      <c r="F356" s="321"/>
      <c r="G356" s="321"/>
      <c r="H356" s="321"/>
      <c r="I356" s="321"/>
      <c r="J356" s="321"/>
      <c r="K356" s="321"/>
    </row>
    <row r="357" spans="4:11" x14ac:dyDescent="0.25">
      <c r="D357" s="321"/>
      <c r="E357" s="321"/>
      <c r="F357" s="321"/>
      <c r="G357" s="321"/>
      <c r="H357" s="321"/>
      <c r="I357" s="321"/>
      <c r="J357" s="321"/>
      <c r="K357" s="321"/>
    </row>
    <row r="358" spans="4:11" x14ac:dyDescent="0.25">
      <c r="D358" s="321"/>
      <c r="E358" s="321"/>
      <c r="F358" s="321"/>
      <c r="G358" s="321"/>
      <c r="H358" s="321"/>
      <c r="I358" s="321"/>
      <c r="J358" s="321"/>
      <c r="K358" s="321"/>
    </row>
    <row r="359" spans="4:11" x14ac:dyDescent="0.25">
      <c r="D359" s="321"/>
      <c r="E359" s="321"/>
      <c r="F359" s="321"/>
      <c r="G359" s="321"/>
      <c r="H359" s="321"/>
      <c r="I359" s="321"/>
      <c r="J359" s="321"/>
      <c r="K359" s="321"/>
    </row>
    <row r="360" spans="4:11" x14ac:dyDescent="0.25">
      <c r="D360" s="321"/>
      <c r="E360" s="321"/>
      <c r="F360" s="321"/>
      <c r="G360" s="321"/>
      <c r="H360" s="321"/>
      <c r="I360" s="321"/>
      <c r="J360" s="321"/>
      <c r="K360" s="321"/>
    </row>
    <row r="361" spans="4:11" x14ac:dyDescent="0.25">
      <c r="D361" s="321"/>
      <c r="E361" s="321"/>
      <c r="F361" s="321"/>
      <c r="G361" s="321"/>
      <c r="H361" s="321"/>
      <c r="I361" s="321"/>
      <c r="J361" s="321"/>
      <c r="K361" s="321"/>
    </row>
    <row r="362" spans="4:11" x14ac:dyDescent="0.25">
      <c r="D362" s="321"/>
      <c r="E362" s="321"/>
      <c r="F362" s="321"/>
      <c r="G362" s="321"/>
      <c r="H362" s="321"/>
      <c r="I362" s="321"/>
      <c r="J362" s="321"/>
      <c r="K362" s="321"/>
    </row>
    <row r="363" spans="4:11" x14ac:dyDescent="0.25">
      <c r="D363" s="321"/>
      <c r="E363" s="321"/>
      <c r="F363" s="321"/>
      <c r="G363" s="321"/>
      <c r="H363" s="321"/>
      <c r="I363" s="321"/>
      <c r="J363" s="321"/>
      <c r="K363" s="321"/>
    </row>
    <row r="364" spans="4:11" x14ac:dyDescent="0.25">
      <c r="D364" s="321"/>
      <c r="E364" s="321"/>
      <c r="F364" s="321"/>
      <c r="G364" s="321"/>
      <c r="H364" s="321"/>
      <c r="I364" s="321"/>
      <c r="J364" s="321"/>
      <c r="K364" s="321"/>
    </row>
    <row r="365" spans="4:11" x14ac:dyDescent="0.25">
      <c r="D365" s="321"/>
      <c r="E365" s="321"/>
      <c r="F365" s="321"/>
      <c r="G365" s="321"/>
      <c r="H365" s="321"/>
      <c r="I365" s="321"/>
      <c r="J365" s="321"/>
      <c r="K365" s="321"/>
    </row>
    <row r="366" spans="4:11" x14ac:dyDescent="0.25">
      <c r="D366" s="321"/>
      <c r="E366" s="321"/>
      <c r="F366" s="321"/>
      <c r="G366" s="321"/>
      <c r="H366" s="321"/>
      <c r="I366" s="321"/>
      <c r="J366" s="321"/>
      <c r="K366" s="321"/>
    </row>
    <row r="367" spans="4:11" x14ac:dyDescent="0.25">
      <c r="D367" s="321"/>
      <c r="E367" s="321"/>
      <c r="F367" s="321"/>
      <c r="G367" s="321"/>
      <c r="H367" s="321"/>
      <c r="I367" s="321"/>
      <c r="J367" s="321"/>
      <c r="K367" s="321"/>
    </row>
    <row r="368" spans="4:11" x14ac:dyDescent="0.25">
      <c r="D368" s="321"/>
      <c r="E368" s="321"/>
      <c r="F368" s="321"/>
      <c r="G368" s="321"/>
      <c r="H368" s="321"/>
      <c r="I368" s="321"/>
      <c r="J368" s="321"/>
      <c r="K368" s="321"/>
    </row>
    <row r="369" spans="2:11" x14ac:dyDescent="0.25">
      <c r="D369" s="321"/>
      <c r="E369" s="321"/>
      <c r="F369" s="321"/>
      <c r="G369" s="321"/>
      <c r="H369" s="321"/>
      <c r="I369" s="321"/>
      <c r="J369" s="321"/>
      <c r="K369" s="321"/>
    </row>
    <row r="370" spans="2:11" x14ac:dyDescent="0.25">
      <c r="D370" s="159"/>
      <c r="E370" s="322"/>
      <c r="F370" s="323"/>
      <c r="G370" s="323"/>
      <c r="H370" s="323"/>
    </row>
    <row r="371" spans="2:11" ht="14.25" x14ac:dyDescent="0.2">
      <c r="B371" s="816" t="s">
        <v>933</v>
      </c>
      <c r="C371" s="816"/>
      <c r="D371" s="816"/>
      <c r="E371" s="816"/>
      <c r="F371" s="816"/>
      <c r="G371" s="816"/>
      <c r="H371" s="816"/>
      <c r="I371" s="816"/>
      <c r="J371" s="816"/>
      <c r="K371" s="816"/>
    </row>
    <row r="372" spans="2:11" x14ac:dyDescent="0.25">
      <c r="D372" s="159"/>
      <c r="E372" s="159"/>
      <c r="F372" s="159"/>
      <c r="G372" s="159"/>
      <c r="H372" s="159"/>
      <c r="I372" s="159"/>
      <c r="J372" s="159"/>
    </row>
    <row r="373" spans="2:11" x14ac:dyDescent="0.25">
      <c r="D373" s="159"/>
      <c r="E373" s="159"/>
      <c r="F373" s="177"/>
      <c r="G373" s="177"/>
      <c r="H373" s="177"/>
    </row>
    <row r="374" spans="2:11" x14ac:dyDescent="0.25">
      <c r="D374" s="178"/>
      <c r="E374" s="159"/>
      <c r="F374" s="177"/>
      <c r="G374" s="177"/>
      <c r="H374" s="177"/>
    </row>
    <row r="375" spans="2:11" x14ac:dyDescent="0.25">
      <c r="D375" s="178"/>
      <c r="E375" s="159"/>
      <c r="F375" s="177"/>
      <c r="G375" s="177"/>
      <c r="H375" s="177"/>
    </row>
    <row r="376" spans="2:11" x14ac:dyDescent="0.25">
      <c r="D376" s="159"/>
      <c r="E376" s="159"/>
      <c r="F376" s="159"/>
      <c r="G376" s="159"/>
      <c r="H376" s="159"/>
      <c r="I376" s="159"/>
      <c r="J376" s="159"/>
    </row>
    <row r="377" spans="2:11" x14ac:dyDescent="0.25">
      <c r="D377" s="159"/>
      <c r="E377" s="159"/>
      <c r="F377" s="159"/>
      <c r="G377" s="159"/>
      <c r="H377" s="159"/>
      <c r="I377" s="159"/>
      <c r="J377" s="159"/>
    </row>
    <row r="378" spans="2:11" x14ac:dyDescent="0.25">
      <c r="D378" s="159"/>
      <c r="E378" s="159"/>
      <c r="F378" s="159"/>
      <c r="G378" s="159"/>
      <c r="H378" s="159"/>
      <c r="I378" s="159"/>
      <c r="J378" s="159"/>
    </row>
    <row r="379" spans="2:11" x14ac:dyDescent="0.25">
      <c r="D379" s="159"/>
      <c r="E379" s="159"/>
      <c r="F379" s="159"/>
      <c r="G379" s="159"/>
      <c r="H379" s="159"/>
      <c r="I379" s="159"/>
      <c r="J379" s="159"/>
    </row>
    <row r="380" spans="2:11" x14ac:dyDescent="0.25">
      <c r="D380" s="159"/>
      <c r="E380" s="159"/>
      <c r="F380" s="159"/>
      <c r="G380" s="159"/>
      <c r="H380" s="159"/>
      <c r="I380" s="159"/>
      <c r="J380" s="159"/>
    </row>
    <row r="381" spans="2:11" x14ac:dyDescent="0.25">
      <c r="D381" s="159"/>
      <c r="E381" s="159"/>
      <c r="F381" s="159"/>
      <c r="G381" s="159"/>
      <c r="H381" s="159"/>
      <c r="I381" s="159"/>
      <c r="J381" s="159"/>
    </row>
    <row r="382" spans="2:11" x14ac:dyDescent="0.25">
      <c r="D382" s="159"/>
      <c r="E382" s="159"/>
      <c r="F382" s="159"/>
      <c r="G382" s="159"/>
      <c r="H382" s="159"/>
      <c r="I382" s="159"/>
      <c r="J382" s="159"/>
    </row>
    <row r="383" spans="2:11" x14ac:dyDescent="0.25">
      <c r="D383" s="159"/>
      <c r="E383" s="159"/>
      <c r="F383" s="159"/>
      <c r="G383" s="159"/>
      <c r="H383" s="159"/>
      <c r="I383" s="159"/>
      <c r="J383" s="159"/>
    </row>
    <row r="467" spans="4:10" x14ac:dyDescent="0.25">
      <c r="D467" s="159"/>
      <c r="E467" s="159"/>
      <c r="F467" s="159"/>
      <c r="G467" s="159"/>
      <c r="H467" s="159"/>
      <c r="I467" s="159"/>
      <c r="J467" s="159"/>
    </row>
  </sheetData>
  <mergeCells count="70">
    <mergeCell ref="D115:K115"/>
    <mergeCell ref="A285:A286"/>
    <mergeCell ref="D165:K165"/>
    <mergeCell ref="D167:I167"/>
    <mergeCell ref="D166:K166"/>
    <mergeCell ref="D268:K268"/>
    <mergeCell ref="D267:K267"/>
    <mergeCell ref="D266:K266"/>
    <mergeCell ref="D253:K253"/>
    <mergeCell ref="D255:K255"/>
    <mergeCell ref="D269:K269"/>
    <mergeCell ref="D270:K270"/>
    <mergeCell ref="D86:K86"/>
    <mergeCell ref="D87:K87"/>
    <mergeCell ref="D114:K114"/>
    <mergeCell ref="D95:F95"/>
    <mergeCell ref="D100:F100"/>
    <mergeCell ref="D110:F110"/>
    <mergeCell ref="A319:A320"/>
    <mergeCell ref="D320:F320"/>
    <mergeCell ref="A6:A8"/>
    <mergeCell ref="A264:A266"/>
    <mergeCell ref="D146:F146"/>
    <mergeCell ref="D156:F156"/>
    <mergeCell ref="D142:F142"/>
    <mergeCell ref="D169:K169"/>
    <mergeCell ref="D181:K181"/>
    <mergeCell ref="D212:K212"/>
    <mergeCell ref="D159:F159"/>
    <mergeCell ref="D168:I168"/>
    <mergeCell ref="D163:I163"/>
    <mergeCell ref="D162:K162"/>
    <mergeCell ref="D123:E123"/>
    <mergeCell ref="D133:E133"/>
    <mergeCell ref="D1:K1"/>
    <mergeCell ref="D2:K2"/>
    <mergeCell ref="D85:J85"/>
    <mergeCell ref="D12:K12"/>
    <mergeCell ref="D47:K47"/>
    <mergeCell ref="D82:K82"/>
    <mergeCell ref="D83:K83"/>
    <mergeCell ref="C3:K3"/>
    <mergeCell ref="C4:K4"/>
    <mergeCell ref="D84:K84"/>
    <mergeCell ref="A60:A62"/>
    <mergeCell ref="B371:K371"/>
    <mergeCell ref="D281:K281"/>
    <mergeCell ref="D282:K282"/>
    <mergeCell ref="D283:K283"/>
    <mergeCell ref="D285:K285"/>
    <mergeCell ref="D286:K286"/>
    <mergeCell ref="D288:K288"/>
    <mergeCell ref="D289:K289"/>
    <mergeCell ref="D303:F303"/>
    <mergeCell ref="D305:K305"/>
    <mergeCell ref="D311:K311"/>
    <mergeCell ref="D326:K326"/>
    <mergeCell ref="D271:K271"/>
    <mergeCell ref="D272:K272"/>
    <mergeCell ref="D274:K274"/>
    <mergeCell ref="D321:F321"/>
    <mergeCell ref="D299:E299"/>
    <mergeCell ref="D276:K276"/>
    <mergeCell ref="D280:K280"/>
    <mergeCell ref="D327:K327"/>
    <mergeCell ref="D316:F316"/>
    <mergeCell ref="D278:K278"/>
    <mergeCell ref="D279:K279"/>
    <mergeCell ref="D322:F322"/>
    <mergeCell ref="D324:K324"/>
  </mergeCells>
  <hyperlinks>
    <hyperlink ref="B7" location="GUIDANCE!A163" display="G 58" xr:uid="{FE2196CF-924F-45DB-BB0D-70D2CC8CEF58}"/>
    <hyperlink ref="B21" location="GUIDANCE!A167" display="G 59" xr:uid="{1C1273AD-4E6A-4605-B53B-4511B7A8CC8F}"/>
    <hyperlink ref="B24" location="GUIDANCE!A169" display="G 60" xr:uid="{A39410C9-845C-4E71-A93B-A56F78F75173}"/>
    <hyperlink ref="B60" location="GUIDANCE!A170" display="G 61" xr:uid="{505EB12D-81BB-4573-B811-5CAE64E63D92}"/>
    <hyperlink ref="B91" location="GUIDANCE!A172" display="G 62" xr:uid="{3C290532-8268-4165-B18D-E4FF74156303}"/>
    <hyperlink ref="B117" location="GUIDANCE!A174" display="G 63" xr:uid="{BDECA313-A45C-427D-A43F-5A1F6F3BD1BC}"/>
    <hyperlink ref="B176" location="GUIDANCE!A180" display="G 64" xr:uid="{45CF953E-698F-4124-BB6A-88DE3D615E19}"/>
    <hyperlink ref="B181" location="GUIDANCE!A186" display="G 64" xr:uid="{6C4B27CD-1F18-4C9C-AFD9-D140F3FB35FF}"/>
    <hyperlink ref="B197" location="GUIDANCE!A188" display="G 65" xr:uid="{C1C8103F-AC3C-477E-B73C-095312AEF7A8}"/>
    <hyperlink ref="B211" location="GUIDANCE!A189" display="G 66" xr:uid="{AC1AA1FD-1950-4B32-81D0-3EA4B2EE5ECB}"/>
    <hyperlink ref="B212" location="GUIDANCE!A192" display="G 67" xr:uid="{04B79CF4-1C32-4F28-8617-9593F9F3030F}"/>
    <hyperlink ref="B264" location="GUIDANCE!A262" display="G 68" xr:uid="{A69E6085-BB35-4028-8BBC-B9146DD129CE}"/>
    <hyperlink ref="B326" location="GUIDANCE!A200" display="G 69" xr:uid="{E836FB54-555A-4CA7-9939-A74C0DA633E0}"/>
    <hyperlink ref="B252" location="GUIDANCE!A193" display="G 68" xr:uid="{ADE28EC0-1494-461F-9671-8D605F38D7EF}"/>
  </hyperlinks>
  <printOptions horizontalCentered="1"/>
  <pageMargins left="0.11811023622047245" right="0.11811023622047245" top="0.35433070866141736" bottom="0.35433070866141736" header="0.31496062992125984" footer="0.31496062992125984"/>
  <pageSetup paperSize="9" scale="87" orientation="portrait" r:id="rId1"/>
  <headerFooter>
    <oddFooter>&amp;C&amp;"Calibri"&amp;11&amp;K000000Page &amp;P</oddFooter>
  </headerFooter>
  <rowBreaks count="8" manualBreakCount="8">
    <brk id="47" min="2" max="10" man="1"/>
    <brk id="89" min="2" max="11" man="1"/>
    <brk id="138" min="2" max="10" man="1"/>
    <brk id="173" min="2" max="10" man="1"/>
    <brk id="209" min="2" max="11" man="1"/>
    <brk id="250" min="2" max="10" man="1"/>
    <brk id="289" min="2" max="10" man="1"/>
    <brk id="333" min="2" max="11"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5">
    <tabColor rgb="FF00B0F0"/>
  </sheetPr>
  <dimension ref="A1:J88"/>
  <sheetViews>
    <sheetView view="pageBreakPreview" zoomScaleNormal="100" zoomScaleSheetLayoutView="100" workbookViewId="0">
      <selection activeCell="M14" sqref="M14"/>
    </sheetView>
  </sheetViews>
  <sheetFormatPr defaultColWidth="9" defaultRowHeight="14.25" x14ac:dyDescent="0.2"/>
  <cols>
    <col min="1" max="1" width="16.625" style="609" customWidth="1"/>
    <col min="2" max="2" width="4.375" style="24" customWidth="1"/>
    <col min="3" max="3" width="1.5" style="24" customWidth="1"/>
    <col min="4" max="4" width="56.375" style="24" customWidth="1"/>
    <col min="5" max="5" width="8.5" style="24" customWidth="1"/>
    <col min="6" max="6" width="2.25" style="24" customWidth="1"/>
    <col min="7" max="7" width="11.625" style="24" customWidth="1"/>
    <col min="8" max="8" width="12.5" style="24" customWidth="1"/>
    <col min="9" max="16384" width="9" style="24"/>
  </cols>
  <sheetData>
    <row r="1" spans="1:10" ht="15" x14ac:dyDescent="0.25">
      <c r="B1" s="19"/>
      <c r="D1" s="145" t="str">
        <f>+'Merge Details_Printing instr'!A11</f>
        <v>Model Council</v>
      </c>
    </row>
    <row r="2" spans="1:10" s="37" customFormat="1" ht="12" x14ac:dyDescent="0.2">
      <c r="A2" s="610" t="s">
        <v>124</v>
      </c>
      <c r="B2" s="396"/>
      <c r="D2" s="404" t="str">
        <f>+'Merge Details_Printing instr'!A12</f>
        <v>2024/2025 Financial Report</v>
      </c>
      <c r="E2" s="397"/>
      <c r="F2" s="397"/>
      <c r="G2" s="278"/>
      <c r="H2" s="278"/>
    </row>
    <row r="3" spans="1:10" ht="18" x14ac:dyDescent="0.2">
      <c r="B3" s="185"/>
      <c r="C3" s="181"/>
      <c r="D3" s="851" t="s">
        <v>376</v>
      </c>
      <c r="E3" s="851"/>
      <c r="F3" s="851"/>
      <c r="G3" s="851"/>
      <c r="H3" s="851"/>
    </row>
    <row r="4" spans="1:10" ht="18" x14ac:dyDescent="0.2">
      <c r="B4" s="185"/>
      <c r="C4" s="181"/>
      <c r="D4" s="790" t="str">
        <f>'Merge Details_Printing instr'!$A$14</f>
        <v>For the Year Ended 30 June 2025</v>
      </c>
      <c r="E4" s="790"/>
      <c r="F4" s="790"/>
      <c r="G4" s="790"/>
      <c r="H4" s="790"/>
    </row>
    <row r="5" spans="1:10" ht="14.25" customHeight="1" x14ac:dyDescent="0.25">
      <c r="A5" s="611" t="s">
        <v>934</v>
      </c>
      <c r="B5" s="185"/>
      <c r="C5" s="181"/>
      <c r="D5" s="181"/>
      <c r="E5" s="181"/>
      <c r="F5" s="181"/>
      <c r="G5" s="162"/>
      <c r="H5" s="163"/>
    </row>
    <row r="6" spans="1:10" ht="15.75" x14ac:dyDescent="0.25">
      <c r="A6" s="825" t="s">
        <v>935</v>
      </c>
      <c r="B6" s="184"/>
      <c r="C6" s="170"/>
      <c r="D6" s="188" t="s">
        <v>936</v>
      </c>
      <c r="F6" s="291"/>
      <c r="G6" s="110">
        <f>+'Merge Details_Printing instr'!$A$17</f>
        <v>2025</v>
      </c>
      <c r="H6" s="110">
        <f>+'Merge Details_Printing instr'!$A$18</f>
        <v>2024</v>
      </c>
    </row>
    <row r="7" spans="1:10" ht="14.25" customHeight="1" x14ac:dyDescent="0.2">
      <c r="A7" s="825"/>
      <c r="B7" s="408" t="s">
        <v>937</v>
      </c>
      <c r="C7" s="170"/>
      <c r="D7" s="95" t="s">
        <v>938</v>
      </c>
      <c r="E7" s="159"/>
      <c r="F7" s="398"/>
      <c r="G7" s="362" t="str">
        <f>+'Merge Details_Printing instr'!$A$21</f>
        <v>$'000</v>
      </c>
      <c r="H7" s="362" t="str">
        <f>+'Merge Details_Printing instr'!$A$21</f>
        <v>$'000</v>
      </c>
    </row>
    <row r="8" spans="1:10" ht="14.25" customHeight="1" x14ac:dyDescent="0.25">
      <c r="A8" s="825"/>
      <c r="B8" s="166"/>
      <c r="C8" s="170"/>
      <c r="D8" s="107"/>
      <c r="E8" s="107"/>
      <c r="F8" s="327"/>
      <c r="G8" s="327"/>
      <c r="H8" s="270"/>
    </row>
    <row r="9" spans="1:10" ht="14.25" customHeight="1" x14ac:dyDescent="0.25">
      <c r="B9" s="166"/>
      <c r="C9" s="170"/>
      <c r="D9" s="107" t="s">
        <v>939</v>
      </c>
      <c r="E9" s="107"/>
      <c r="F9" s="107"/>
      <c r="G9" s="327">
        <v>0</v>
      </c>
      <c r="H9" s="327">
        <v>0</v>
      </c>
    </row>
    <row r="10" spans="1:10" ht="14.25" customHeight="1" x14ac:dyDescent="0.25">
      <c r="B10" s="166"/>
      <c r="C10" s="170"/>
      <c r="D10" s="107" t="s">
        <v>940</v>
      </c>
      <c r="E10" s="107"/>
      <c r="F10" s="107"/>
      <c r="G10" s="327">
        <v>0</v>
      </c>
      <c r="H10" s="327">
        <v>0</v>
      </c>
    </row>
    <row r="11" spans="1:10" ht="14.25" customHeight="1" x14ac:dyDescent="0.25">
      <c r="B11" s="166"/>
      <c r="C11" s="170"/>
      <c r="D11" s="107" t="s">
        <v>941</v>
      </c>
      <c r="E11" s="107"/>
      <c r="F11" s="107"/>
      <c r="G11" s="401">
        <v>0</v>
      </c>
      <c r="H11" s="401">
        <v>0</v>
      </c>
    </row>
    <row r="12" spans="1:10" ht="15" x14ac:dyDescent="0.25">
      <c r="B12" s="166"/>
      <c r="C12" s="170"/>
      <c r="D12" s="247" t="s">
        <v>942</v>
      </c>
      <c r="E12" s="357"/>
      <c r="F12" s="107"/>
      <c r="G12" s="402">
        <f>SUM(G9:G11)</f>
        <v>0</v>
      </c>
      <c r="H12" s="402">
        <f>SUM(H9:H11)</f>
        <v>0</v>
      </c>
    </row>
    <row r="13" spans="1:10" ht="14.25" customHeight="1" x14ac:dyDescent="0.25">
      <c r="B13" s="166"/>
      <c r="C13" s="170"/>
      <c r="D13" s="326"/>
      <c r="E13" s="326"/>
      <c r="F13" s="107"/>
      <c r="G13" s="403"/>
      <c r="H13" s="403"/>
    </row>
    <row r="14" spans="1:10" ht="14.25" customHeight="1" x14ac:dyDescent="0.25">
      <c r="B14" s="166"/>
      <c r="C14" s="170"/>
      <c r="D14" s="211" t="s">
        <v>943</v>
      </c>
      <c r="E14" s="211"/>
      <c r="F14" s="211"/>
      <c r="G14" s="403" t="s">
        <v>944</v>
      </c>
      <c r="H14" s="403" t="s">
        <v>944</v>
      </c>
      <c r="I14" s="179"/>
    </row>
    <row r="15" spans="1:10" ht="14.25" customHeight="1" x14ac:dyDescent="0.25">
      <c r="B15" s="161"/>
      <c r="C15" s="159"/>
      <c r="D15" s="196"/>
      <c r="E15" s="107"/>
      <c r="F15" s="196"/>
      <c r="G15" s="196"/>
      <c r="H15" s="196"/>
      <c r="I15" s="172"/>
      <c r="J15" s="159"/>
    </row>
    <row r="16" spans="1:10" ht="69" customHeight="1" x14ac:dyDescent="0.25">
      <c r="B16" s="161"/>
      <c r="C16" s="159"/>
      <c r="D16" s="832" t="s">
        <v>945</v>
      </c>
      <c r="E16" s="832"/>
      <c r="F16" s="832"/>
      <c r="G16" s="832"/>
      <c r="H16" s="832"/>
      <c r="I16" s="321"/>
      <c r="J16" s="321"/>
    </row>
    <row r="17" spans="2:10" ht="14.25" customHeight="1" x14ac:dyDescent="0.25">
      <c r="B17" s="161"/>
      <c r="C17" s="159"/>
      <c r="D17" s="321"/>
      <c r="E17" s="321"/>
      <c r="F17" s="321"/>
      <c r="G17" s="321"/>
      <c r="H17" s="321"/>
      <c r="I17" s="321"/>
      <c r="J17" s="321"/>
    </row>
    <row r="18" spans="2:10" ht="14.25" customHeight="1" x14ac:dyDescent="0.25">
      <c r="B18" s="161"/>
      <c r="C18" s="159"/>
      <c r="D18" s="321"/>
      <c r="E18" s="321"/>
      <c r="F18" s="321"/>
      <c r="G18" s="321"/>
      <c r="H18" s="321"/>
      <c r="I18" s="321"/>
      <c r="J18" s="321"/>
    </row>
    <row r="19" spans="2:10" ht="14.25" customHeight="1" x14ac:dyDescent="0.25">
      <c r="B19" s="161"/>
      <c r="C19" s="159"/>
      <c r="D19" s="321"/>
      <c r="E19" s="321"/>
      <c r="F19" s="321"/>
      <c r="G19" s="321"/>
      <c r="H19" s="321"/>
      <c r="I19" s="321"/>
      <c r="J19" s="321"/>
    </row>
    <row r="20" spans="2:10" ht="14.25" customHeight="1" x14ac:dyDescent="0.25">
      <c r="B20" s="185"/>
      <c r="C20" s="181"/>
      <c r="D20" s="181"/>
      <c r="E20" s="181"/>
      <c r="F20" s="181"/>
      <c r="G20" s="162"/>
      <c r="H20" s="163"/>
    </row>
    <row r="21" spans="2:10" ht="14.25" customHeight="1" x14ac:dyDescent="0.25">
      <c r="B21" s="185"/>
      <c r="C21" s="181"/>
      <c r="D21" s="181"/>
      <c r="E21" s="181"/>
      <c r="F21" s="181"/>
      <c r="G21" s="162"/>
      <c r="H21" s="163"/>
    </row>
    <row r="22" spans="2:10" ht="14.25" customHeight="1" x14ac:dyDescent="0.25">
      <c r="B22" s="185"/>
      <c r="C22" s="181"/>
      <c r="D22" s="181"/>
      <c r="E22" s="181"/>
      <c r="F22" s="181"/>
      <c r="G22" s="162"/>
      <c r="H22" s="163"/>
    </row>
    <row r="23" spans="2:10" ht="14.25" customHeight="1" x14ac:dyDescent="0.25">
      <c r="B23" s="185"/>
      <c r="C23" s="181"/>
      <c r="D23" s="181"/>
      <c r="E23" s="181"/>
      <c r="F23" s="181"/>
      <c r="G23" s="162"/>
      <c r="H23" s="163"/>
    </row>
    <row r="24" spans="2:10" ht="14.25" customHeight="1" x14ac:dyDescent="0.25">
      <c r="B24" s="185"/>
      <c r="C24" s="181"/>
      <c r="D24" s="181"/>
      <c r="E24" s="181"/>
      <c r="F24" s="181"/>
      <c r="G24" s="162"/>
      <c r="H24" s="163"/>
    </row>
    <row r="25" spans="2:10" ht="14.25" customHeight="1" x14ac:dyDescent="0.25">
      <c r="B25" s="185"/>
      <c r="C25" s="181"/>
      <c r="D25" s="181"/>
      <c r="E25" s="181"/>
      <c r="F25" s="181"/>
      <c r="G25" s="162"/>
      <c r="H25" s="163"/>
    </row>
    <row r="26" spans="2:10" ht="14.25" customHeight="1" x14ac:dyDescent="0.25">
      <c r="B26" s="185"/>
      <c r="C26" s="181"/>
      <c r="D26" s="181"/>
      <c r="E26" s="181"/>
      <c r="F26" s="181"/>
      <c r="G26" s="162"/>
      <c r="H26" s="163"/>
    </row>
    <row r="27" spans="2:10" ht="14.25" customHeight="1" x14ac:dyDescent="0.25">
      <c r="B27" s="185"/>
      <c r="C27" s="181"/>
      <c r="D27" s="181"/>
      <c r="E27" s="181"/>
      <c r="F27" s="181"/>
      <c r="G27" s="162"/>
      <c r="H27" s="163"/>
    </row>
    <row r="28" spans="2:10" ht="14.25" customHeight="1" x14ac:dyDescent="0.25">
      <c r="B28" s="185"/>
      <c r="C28" s="181"/>
      <c r="D28" s="181"/>
      <c r="E28" s="181"/>
      <c r="F28" s="181"/>
      <c r="G28" s="162"/>
      <c r="H28" s="163"/>
    </row>
    <row r="29" spans="2:10" ht="14.25" customHeight="1" x14ac:dyDescent="0.25">
      <c r="B29" s="185"/>
      <c r="C29" s="181"/>
      <c r="D29" s="181"/>
      <c r="E29" s="181"/>
      <c r="F29" s="181"/>
      <c r="G29" s="162"/>
      <c r="H29" s="163"/>
    </row>
    <row r="30" spans="2:10" ht="14.25" customHeight="1" x14ac:dyDescent="0.25">
      <c r="B30" s="185"/>
      <c r="C30" s="181"/>
      <c r="D30" s="181"/>
      <c r="E30" s="181"/>
      <c r="F30" s="181"/>
      <c r="G30" s="162"/>
      <c r="H30" s="163"/>
    </row>
    <row r="31" spans="2:10" ht="14.25" customHeight="1" x14ac:dyDescent="0.25">
      <c r="B31" s="185"/>
      <c r="C31" s="181"/>
      <c r="D31" s="181"/>
      <c r="E31" s="181"/>
      <c r="F31" s="181"/>
      <c r="G31" s="162"/>
      <c r="H31" s="163"/>
    </row>
    <row r="32" spans="2:10" ht="14.25" customHeight="1" x14ac:dyDescent="0.25">
      <c r="B32" s="185"/>
      <c r="C32" s="181"/>
      <c r="D32" s="181"/>
      <c r="E32" s="181"/>
      <c r="F32" s="181"/>
      <c r="G32" s="162"/>
      <c r="H32" s="163"/>
    </row>
    <row r="33" spans="2:8" ht="14.25" customHeight="1" x14ac:dyDescent="0.25">
      <c r="B33" s="185"/>
      <c r="C33" s="181"/>
      <c r="D33" s="181"/>
      <c r="E33" s="181"/>
      <c r="F33" s="181"/>
      <c r="G33" s="162"/>
      <c r="H33" s="163"/>
    </row>
    <row r="34" spans="2:8" ht="14.25" customHeight="1" x14ac:dyDescent="0.25">
      <c r="B34" s="185"/>
      <c r="C34" s="181"/>
      <c r="D34" s="181"/>
      <c r="E34" s="181"/>
      <c r="F34" s="181"/>
      <c r="G34" s="162"/>
      <c r="H34" s="163"/>
    </row>
    <row r="35" spans="2:8" ht="14.25" customHeight="1" x14ac:dyDescent="0.25">
      <c r="B35" s="185"/>
      <c r="C35" s="181"/>
      <c r="D35" s="181"/>
      <c r="E35" s="181"/>
      <c r="F35" s="181"/>
      <c r="G35" s="162"/>
      <c r="H35" s="163"/>
    </row>
    <row r="36" spans="2:8" ht="14.25" customHeight="1" x14ac:dyDescent="0.25">
      <c r="B36" s="185"/>
      <c r="C36" s="181"/>
      <c r="D36" s="181"/>
      <c r="E36" s="181"/>
      <c r="F36" s="181"/>
      <c r="G36" s="162"/>
      <c r="H36" s="163"/>
    </row>
    <row r="37" spans="2:8" ht="14.25" customHeight="1" x14ac:dyDescent="0.25">
      <c r="B37" s="185"/>
      <c r="C37" s="181"/>
      <c r="D37" s="181"/>
      <c r="E37" s="181"/>
      <c r="F37" s="181"/>
      <c r="G37" s="162"/>
      <c r="H37" s="163"/>
    </row>
    <row r="38" spans="2:8" ht="14.25" customHeight="1" x14ac:dyDescent="0.25">
      <c r="B38" s="185"/>
      <c r="C38" s="181"/>
      <c r="D38" s="181"/>
      <c r="E38" s="181"/>
      <c r="F38" s="181"/>
      <c r="G38" s="162"/>
      <c r="H38" s="163"/>
    </row>
    <row r="39" spans="2:8" ht="14.25" customHeight="1" x14ac:dyDescent="0.25">
      <c r="B39" s="185"/>
      <c r="C39" s="181"/>
      <c r="D39" s="181"/>
      <c r="E39" s="181"/>
      <c r="F39" s="181"/>
      <c r="G39" s="162"/>
      <c r="H39" s="163"/>
    </row>
    <row r="40" spans="2:8" ht="14.25" customHeight="1" x14ac:dyDescent="0.25">
      <c r="B40" s="185"/>
      <c r="C40" s="181"/>
      <c r="D40" s="181"/>
      <c r="E40" s="181"/>
      <c r="F40" s="181"/>
      <c r="G40" s="162"/>
      <c r="H40" s="163"/>
    </row>
    <row r="41" spans="2:8" ht="14.25" customHeight="1" x14ac:dyDescent="0.25">
      <c r="B41" s="185"/>
      <c r="C41" s="181"/>
      <c r="D41" s="181"/>
      <c r="E41" s="181"/>
      <c r="F41" s="181"/>
      <c r="G41" s="162"/>
      <c r="H41" s="163"/>
    </row>
    <row r="42" spans="2:8" ht="14.25" customHeight="1" x14ac:dyDescent="0.25">
      <c r="B42" s="185"/>
      <c r="C42" s="181"/>
      <c r="D42" s="181"/>
      <c r="E42" s="181"/>
      <c r="F42" s="181"/>
      <c r="G42" s="162"/>
      <c r="H42" s="163"/>
    </row>
    <row r="43" spans="2:8" ht="14.25" customHeight="1" x14ac:dyDescent="0.25">
      <c r="B43" s="185"/>
      <c r="C43" s="181"/>
      <c r="D43" s="181"/>
      <c r="E43" s="181"/>
      <c r="F43" s="181"/>
      <c r="G43" s="162"/>
      <c r="H43" s="163"/>
    </row>
    <row r="44" spans="2:8" ht="14.25" customHeight="1" x14ac:dyDescent="0.25">
      <c r="B44" s="185"/>
      <c r="C44" s="181"/>
      <c r="D44" s="181"/>
      <c r="E44" s="181"/>
      <c r="F44" s="181"/>
      <c r="G44" s="162"/>
      <c r="H44" s="163"/>
    </row>
    <row r="45" spans="2:8" ht="14.25" customHeight="1" x14ac:dyDescent="0.25">
      <c r="B45" s="185"/>
      <c r="C45" s="181"/>
      <c r="D45" s="181"/>
      <c r="E45" s="181"/>
      <c r="F45" s="181"/>
      <c r="G45" s="162"/>
      <c r="H45" s="163"/>
    </row>
    <row r="46" spans="2:8" ht="14.25" customHeight="1" x14ac:dyDescent="0.25">
      <c r="B46" s="185"/>
      <c r="C46" s="181"/>
      <c r="D46" s="181"/>
      <c r="E46" s="181"/>
      <c r="F46" s="181"/>
      <c r="G46" s="162"/>
      <c r="H46" s="163"/>
    </row>
    <row r="47" spans="2:8" ht="14.25" customHeight="1" x14ac:dyDescent="0.25">
      <c r="B47" s="185"/>
      <c r="C47" s="181"/>
      <c r="D47" s="181"/>
      <c r="E47" s="181"/>
      <c r="F47" s="181"/>
      <c r="G47" s="162"/>
      <c r="H47" s="163"/>
    </row>
    <row r="48" spans="2:8" ht="14.25" customHeight="1" x14ac:dyDescent="0.25">
      <c r="B48" s="185"/>
      <c r="C48" s="181"/>
      <c r="D48" s="181"/>
      <c r="E48" s="181"/>
      <c r="F48" s="181"/>
      <c r="G48" s="162"/>
      <c r="H48" s="163"/>
    </row>
    <row r="49" spans="2:8" ht="14.25" customHeight="1" x14ac:dyDescent="0.25">
      <c r="B49" s="185"/>
      <c r="C49" s="181"/>
      <c r="D49" s="181"/>
      <c r="E49" s="181"/>
      <c r="F49" s="181"/>
      <c r="G49" s="162"/>
      <c r="H49" s="163"/>
    </row>
    <row r="50" spans="2:8" ht="14.25" customHeight="1" x14ac:dyDescent="0.25">
      <c r="B50" s="185"/>
      <c r="C50" s="181"/>
      <c r="D50" s="181"/>
      <c r="E50" s="181"/>
      <c r="F50" s="181"/>
      <c r="G50" s="162"/>
      <c r="H50" s="163"/>
    </row>
    <row r="51" spans="2:8" ht="14.25" customHeight="1" x14ac:dyDescent="0.25">
      <c r="B51" s="185"/>
      <c r="C51" s="181"/>
      <c r="D51" s="181"/>
      <c r="E51" s="181"/>
      <c r="F51" s="181"/>
      <c r="G51" s="162"/>
      <c r="H51" s="163"/>
    </row>
    <row r="52" spans="2:8" ht="14.25" customHeight="1" x14ac:dyDescent="0.25">
      <c r="B52" s="185"/>
      <c r="C52" s="181"/>
      <c r="D52" s="181"/>
      <c r="E52" s="181"/>
      <c r="F52" s="181"/>
      <c r="G52" s="162"/>
      <c r="H52" s="163"/>
    </row>
    <row r="53" spans="2:8" ht="14.25" customHeight="1" x14ac:dyDescent="0.25">
      <c r="B53" s="185"/>
      <c r="C53" s="181"/>
      <c r="D53" s="181"/>
      <c r="E53" s="181"/>
      <c r="F53" s="181"/>
      <c r="G53" s="162"/>
      <c r="H53" s="163"/>
    </row>
    <row r="54" spans="2:8" ht="14.25" customHeight="1" x14ac:dyDescent="0.25">
      <c r="B54" s="185"/>
      <c r="C54" s="181"/>
      <c r="D54" s="181"/>
      <c r="E54" s="181"/>
      <c r="F54" s="181"/>
      <c r="G54" s="162"/>
      <c r="H54" s="163"/>
    </row>
    <row r="55" spans="2:8" ht="14.25" customHeight="1" x14ac:dyDescent="0.25">
      <c r="B55" s="185"/>
      <c r="C55" s="181"/>
      <c r="D55" s="181"/>
      <c r="E55" s="181"/>
      <c r="F55" s="181"/>
      <c r="G55" s="162"/>
      <c r="H55" s="163"/>
    </row>
    <row r="56" spans="2:8" ht="14.25" customHeight="1" x14ac:dyDescent="0.25">
      <c r="B56" s="185"/>
      <c r="C56" s="181"/>
      <c r="D56" s="181"/>
      <c r="E56" s="181"/>
      <c r="F56" s="181"/>
      <c r="G56" s="162"/>
      <c r="H56" s="163"/>
    </row>
    <row r="57" spans="2:8" ht="14.25" customHeight="1" x14ac:dyDescent="0.25">
      <c r="B57" s="185"/>
      <c r="C57" s="181"/>
      <c r="D57" s="181"/>
      <c r="E57" s="181"/>
      <c r="F57" s="181"/>
      <c r="G57" s="162"/>
      <c r="H57" s="163"/>
    </row>
    <row r="58" spans="2:8" ht="14.25" customHeight="1" x14ac:dyDescent="0.25">
      <c r="B58" s="185"/>
      <c r="C58" s="181"/>
      <c r="D58" s="181"/>
      <c r="E58" s="181"/>
      <c r="F58" s="181"/>
      <c r="G58" s="162"/>
      <c r="H58" s="163"/>
    </row>
    <row r="59" spans="2:8" ht="14.25" customHeight="1" x14ac:dyDescent="0.25">
      <c r="B59" s="185"/>
      <c r="C59" s="181"/>
      <c r="D59" s="181"/>
      <c r="E59" s="181"/>
      <c r="F59" s="181"/>
      <c r="G59" s="162"/>
      <c r="H59" s="163"/>
    </row>
    <row r="60" spans="2:8" ht="15" x14ac:dyDescent="0.2">
      <c r="B60" s="399"/>
      <c r="C60" s="399"/>
      <c r="D60" s="292"/>
      <c r="G60" s="400"/>
      <c r="H60" s="400"/>
    </row>
    <row r="61" spans="2:8" ht="15" x14ac:dyDescent="0.2">
      <c r="B61" s="399"/>
      <c r="C61" s="399"/>
      <c r="D61" s="292"/>
      <c r="G61" s="400"/>
      <c r="H61" s="400"/>
    </row>
    <row r="62" spans="2:8" ht="6" customHeight="1" x14ac:dyDescent="0.2"/>
    <row r="64" spans="2:8" x14ac:dyDescent="0.2">
      <c r="B64" s="242"/>
      <c r="C64" s="242"/>
      <c r="D64" s="242"/>
      <c r="E64" s="242"/>
      <c r="F64" s="242"/>
      <c r="G64" s="242"/>
    </row>
    <row r="65" spans="2:7" x14ac:dyDescent="0.2">
      <c r="B65" s="242"/>
      <c r="C65" s="242"/>
      <c r="D65" s="242"/>
      <c r="E65" s="242"/>
      <c r="F65" s="242"/>
      <c r="G65" s="242"/>
    </row>
    <row r="66" spans="2:7" x14ac:dyDescent="0.2">
      <c r="B66" s="242"/>
      <c r="C66" s="242"/>
      <c r="D66" s="242"/>
      <c r="E66" s="242"/>
      <c r="F66" s="242"/>
      <c r="G66" s="242"/>
    </row>
    <row r="67" spans="2:7" x14ac:dyDescent="0.2">
      <c r="B67" s="242"/>
      <c r="C67" s="242"/>
      <c r="D67" s="242"/>
      <c r="E67" s="242"/>
      <c r="F67" s="242"/>
      <c r="G67" s="242"/>
    </row>
    <row r="68" spans="2:7" x14ac:dyDescent="0.2">
      <c r="B68" s="242"/>
      <c r="C68" s="242"/>
      <c r="D68" s="242"/>
      <c r="E68" s="242"/>
      <c r="F68" s="242"/>
      <c r="G68" s="242"/>
    </row>
    <row r="69" spans="2:7" x14ac:dyDescent="0.2">
      <c r="B69" s="242"/>
      <c r="C69" s="242"/>
      <c r="D69" s="242"/>
      <c r="E69" s="242"/>
      <c r="F69" s="242"/>
      <c r="G69" s="242"/>
    </row>
    <row r="70" spans="2:7" x14ac:dyDescent="0.2">
      <c r="B70" s="242"/>
      <c r="C70" s="242"/>
      <c r="D70" s="242"/>
      <c r="E70" s="242"/>
      <c r="F70" s="242"/>
      <c r="G70" s="242"/>
    </row>
    <row r="71" spans="2:7" x14ac:dyDescent="0.2">
      <c r="B71" s="242"/>
      <c r="C71" s="242"/>
      <c r="D71" s="242"/>
      <c r="E71" s="242"/>
      <c r="F71" s="242"/>
      <c r="G71" s="242"/>
    </row>
    <row r="72" spans="2:7" x14ac:dyDescent="0.2">
      <c r="B72" s="242"/>
      <c r="C72" s="242"/>
      <c r="D72" s="242"/>
      <c r="E72" s="242"/>
      <c r="F72" s="242"/>
      <c r="G72" s="242"/>
    </row>
    <row r="73" spans="2:7" x14ac:dyDescent="0.2">
      <c r="B73" s="242"/>
      <c r="C73" s="242"/>
      <c r="D73" s="242"/>
      <c r="E73" s="242"/>
      <c r="F73" s="242"/>
      <c r="G73" s="242"/>
    </row>
    <row r="74" spans="2:7" x14ac:dyDescent="0.2">
      <c r="B74" s="242"/>
      <c r="C74" s="242"/>
      <c r="D74" s="242"/>
      <c r="E74" s="242"/>
      <c r="F74" s="242"/>
      <c r="G74" s="242"/>
    </row>
    <row r="75" spans="2:7" x14ac:dyDescent="0.2">
      <c r="B75" s="242"/>
      <c r="C75" s="242"/>
      <c r="D75" s="242"/>
      <c r="E75" s="242"/>
      <c r="F75" s="242"/>
      <c r="G75" s="242"/>
    </row>
    <row r="76" spans="2:7" x14ac:dyDescent="0.2">
      <c r="B76" s="242"/>
      <c r="C76" s="242"/>
      <c r="D76" s="242"/>
      <c r="E76" s="242"/>
      <c r="F76" s="242"/>
      <c r="G76" s="242"/>
    </row>
    <row r="77" spans="2:7" x14ac:dyDescent="0.2">
      <c r="B77" s="242"/>
      <c r="C77" s="242"/>
      <c r="D77" s="242"/>
      <c r="E77" s="242"/>
      <c r="F77" s="242"/>
      <c r="G77" s="242"/>
    </row>
    <row r="82" spans="4:7" ht="68.25" customHeight="1" x14ac:dyDescent="0.2"/>
    <row r="83" spans="4:7" ht="34.5" customHeight="1" x14ac:dyDescent="0.2">
      <c r="D83" s="762"/>
      <c r="E83" s="762"/>
      <c r="F83" s="762"/>
      <c r="G83" s="762"/>
    </row>
    <row r="88" spans="4:7" ht="33.75" customHeight="1" x14ac:dyDescent="0.2"/>
  </sheetData>
  <mergeCells count="5">
    <mergeCell ref="D16:H16"/>
    <mergeCell ref="D83:G83"/>
    <mergeCell ref="A6:A8"/>
    <mergeCell ref="D3:H3"/>
    <mergeCell ref="D4:H4"/>
  </mergeCells>
  <hyperlinks>
    <hyperlink ref="B7" location="GUIDANCE!A211" display="G 70" xr:uid="{32C93073-F60C-4144-A65C-A0715DF015DB}"/>
  </hyperlinks>
  <pageMargins left="0.11811023622047245" right="0.11811023622047245" top="0.35433070866141736" bottom="0.35433070866141736" header="0.31496062992125984" footer="0.31496062992125984"/>
  <pageSetup paperSize="9" orientation="portrait" r:id="rId1"/>
  <headerFooter>
    <oddFooter>&amp;C&amp;"Calibri"&amp;11&amp;K000000Page &amp;P</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6">
    <tabColor rgb="FF00B0F0"/>
  </sheetPr>
  <dimension ref="A1:S116"/>
  <sheetViews>
    <sheetView view="pageBreakPreview" zoomScaleNormal="100" zoomScaleSheetLayoutView="100" workbookViewId="0">
      <selection activeCell="M14" sqref="M14"/>
    </sheetView>
  </sheetViews>
  <sheetFormatPr defaultColWidth="9" defaultRowHeight="12" x14ac:dyDescent="0.2"/>
  <cols>
    <col min="1" max="1" width="14.375" style="609" customWidth="1"/>
    <col min="2" max="2" width="5.5" style="111" customWidth="1"/>
    <col min="3" max="3" width="1.5" style="107" customWidth="1"/>
    <col min="4" max="4" width="34.75" style="107" customWidth="1"/>
    <col min="5" max="7" width="10.625" style="107" customWidth="1"/>
    <col min="8" max="9" width="10.625" style="111" customWidth="1"/>
    <col min="10" max="15" width="10.625" style="107" customWidth="1"/>
    <col min="16" max="16" width="10.625" style="111" customWidth="1"/>
    <col min="17" max="17" width="0.875" style="111" customWidth="1"/>
    <col min="18" max="18" width="18.125" style="107" customWidth="1"/>
    <col min="19" max="16384" width="9" style="107"/>
  </cols>
  <sheetData>
    <row r="1" spans="1:17" x14ac:dyDescent="0.2">
      <c r="D1" s="145" t="str">
        <f>'Merge Details_Printing instr'!A11</f>
        <v>Model Council</v>
      </c>
      <c r="E1" s="145"/>
      <c r="F1" s="146"/>
      <c r="G1" s="146"/>
      <c r="H1" s="146"/>
      <c r="I1" s="146"/>
      <c r="J1" s="146"/>
      <c r="K1" s="146"/>
      <c r="L1" s="146"/>
      <c r="M1" s="146"/>
      <c r="N1" s="146"/>
      <c r="O1" s="146"/>
      <c r="P1" s="146"/>
      <c r="Q1" s="146"/>
    </row>
    <row r="2" spans="1:17" x14ac:dyDescent="0.2">
      <c r="A2" s="610" t="s">
        <v>124</v>
      </c>
      <c r="D2" s="407" t="str">
        <f>+'Merge Details_Printing instr'!A12</f>
        <v>2024/2025 Financial Report</v>
      </c>
      <c r="E2" s="407"/>
      <c r="F2" s="441"/>
      <c r="G2" s="441"/>
      <c r="H2" s="441"/>
      <c r="I2" s="441"/>
      <c r="J2" s="441"/>
      <c r="K2" s="441"/>
      <c r="L2" s="441"/>
      <c r="M2" s="441"/>
      <c r="N2" s="441"/>
      <c r="O2" s="441"/>
      <c r="P2" s="441"/>
      <c r="Q2" s="441"/>
    </row>
    <row r="3" spans="1:17" ht="18" x14ac:dyDescent="0.25">
      <c r="B3" s="145"/>
      <c r="C3" s="145"/>
      <c r="D3" s="834" t="s">
        <v>376</v>
      </c>
      <c r="E3" s="834"/>
      <c r="F3" s="834"/>
      <c r="G3" s="834"/>
      <c r="H3" s="834"/>
      <c r="I3" s="834"/>
      <c r="J3" s="834"/>
      <c r="K3" s="834"/>
      <c r="L3" s="834"/>
      <c r="M3" s="834"/>
      <c r="N3" s="834"/>
      <c r="O3" s="834"/>
      <c r="P3" s="834"/>
      <c r="Q3" s="147"/>
    </row>
    <row r="4" spans="1:17" ht="18" x14ac:dyDescent="0.25">
      <c r="B4" s="145"/>
      <c r="C4" s="145"/>
      <c r="D4" s="833" t="str">
        <f>'Merge Details_Printing instr'!A14</f>
        <v>For the Year Ended 30 June 2025</v>
      </c>
      <c r="E4" s="833"/>
      <c r="F4" s="833"/>
      <c r="G4" s="833"/>
      <c r="H4" s="833"/>
      <c r="I4" s="833"/>
      <c r="J4" s="833"/>
      <c r="K4" s="833"/>
      <c r="L4" s="833"/>
      <c r="M4" s="833"/>
      <c r="N4" s="833"/>
      <c r="O4" s="833"/>
      <c r="P4" s="833"/>
      <c r="Q4" s="147"/>
    </row>
    <row r="5" spans="1:17" x14ac:dyDescent="0.2">
      <c r="B5" s="145"/>
      <c r="C5" s="145"/>
      <c r="D5" s="145"/>
      <c r="E5" s="145"/>
      <c r="F5" s="147"/>
      <c r="G5" s="147"/>
      <c r="H5" s="147"/>
      <c r="I5" s="147"/>
      <c r="J5" s="147"/>
      <c r="K5" s="147"/>
      <c r="L5" s="147"/>
      <c r="M5" s="147"/>
      <c r="N5" s="147"/>
      <c r="O5" s="147"/>
      <c r="P5" s="147"/>
      <c r="Q5" s="147"/>
    </row>
    <row r="6" spans="1:17" x14ac:dyDescent="0.2">
      <c r="D6" s="122" t="s">
        <v>946</v>
      </c>
    </row>
    <row r="7" spans="1:17" ht="15.75" customHeight="1" x14ac:dyDescent="0.2">
      <c r="D7" s="122"/>
    </row>
    <row r="8" spans="1:17" x14ac:dyDescent="0.2">
      <c r="A8" s="611" t="s">
        <v>947</v>
      </c>
      <c r="B8" s="408" t="s">
        <v>948</v>
      </c>
      <c r="D8" s="111" t="s">
        <v>949</v>
      </c>
    </row>
    <row r="9" spans="1:17" x14ac:dyDescent="0.2">
      <c r="B9" s="408" t="s">
        <v>573</v>
      </c>
    </row>
    <row r="10" spans="1:17" s="104" customFormat="1" ht="36" x14ac:dyDescent="0.2">
      <c r="A10" s="656"/>
      <c r="B10" s="133"/>
      <c r="C10" s="107"/>
      <c r="D10" s="143"/>
      <c r="E10" s="696" t="s">
        <v>950</v>
      </c>
      <c r="F10" s="410" t="s">
        <v>898</v>
      </c>
      <c r="G10" s="410" t="s">
        <v>951</v>
      </c>
      <c r="H10" s="410" t="s">
        <v>272</v>
      </c>
      <c r="I10" s="410" t="s">
        <v>174</v>
      </c>
      <c r="J10" s="410" t="s">
        <v>952</v>
      </c>
      <c r="K10" s="410" t="s">
        <v>953</v>
      </c>
      <c r="L10" s="410" t="s">
        <v>954</v>
      </c>
      <c r="M10" s="696" t="s">
        <v>955</v>
      </c>
      <c r="O10" s="133"/>
      <c r="P10" s="133"/>
    </row>
    <row r="11" spans="1:17" s="104" customFormat="1" x14ac:dyDescent="0.2">
      <c r="A11" s="656"/>
      <c r="B11" s="133"/>
      <c r="C11" s="107"/>
      <c r="D11" s="143"/>
      <c r="E11" s="411" t="s">
        <v>16</v>
      </c>
      <c r="F11" s="411" t="s">
        <v>16</v>
      </c>
      <c r="G11" s="411" t="s">
        <v>16</v>
      </c>
      <c r="H11" s="411" t="s">
        <v>16</v>
      </c>
      <c r="I11" s="411" t="s">
        <v>16</v>
      </c>
      <c r="J11" s="411" t="s">
        <v>16</v>
      </c>
      <c r="K11" s="411" t="s">
        <v>16</v>
      </c>
      <c r="L11" s="411" t="s">
        <v>16</v>
      </c>
      <c r="M11" s="411" t="s">
        <v>16</v>
      </c>
      <c r="O11" s="133"/>
      <c r="P11" s="133"/>
    </row>
    <row r="12" spans="1:17" x14ac:dyDescent="0.2">
      <c r="D12" s="113"/>
      <c r="E12" s="345"/>
      <c r="F12" s="345"/>
      <c r="G12" s="345"/>
      <c r="H12" s="412"/>
      <c r="I12" s="412"/>
      <c r="J12" s="345"/>
      <c r="K12" s="345"/>
      <c r="L12" s="345"/>
      <c r="M12" s="345"/>
      <c r="O12" s="111"/>
      <c r="Q12" s="107"/>
    </row>
    <row r="13" spans="1:17" x14ac:dyDescent="0.2">
      <c r="D13" s="143" t="s">
        <v>340</v>
      </c>
      <c r="E13" s="151">
        <v>0</v>
      </c>
      <c r="F13" s="151">
        <v>0</v>
      </c>
      <c r="G13" s="151">
        <v>0</v>
      </c>
      <c r="H13" s="151">
        <v>0</v>
      </c>
      <c r="I13" s="151">
        <v>0</v>
      </c>
      <c r="J13" s="151">
        <v>0</v>
      </c>
      <c r="K13" s="151">
        <v>0</v>
      </c>
      <c r="L13" s="151">
        <v>0</v>
      </c>
      <c r="M13" s="345">
        <f>SUM(E13:L13)</f>
        <v>0</v>
      </c>
      <c r="O13" s="111"/>
      <c r="Q13" s="107"/>
    </row>
    <row r="14" spans="1:17" x14ac:dyDescent="0.2">
      <c r="D14" s="143" t="s">
        <v>350</v>
      </c>
      <c r="E14" s="151">
        <v>0</v>
      </c>
      <c r="F14" s="151">
        <v>0</v>
      </c>
      <c r="G14" s="151">
        <v>0</v>
      </c>
      <c r="H14" s="151">
        <v>0</v>
      </c>
      <c r="I14" s="151">
        <v>0</v>
      </c>
      <c r="J14" s="151">
        <v>0</v>
      </c>
      <c r="K14" s="151">
        <v>0</v>
      </c>
      <c r="L14" s="151">
        <v>0</v>
      </c>
      <c r="M14" s="345">
        <f>SUM(E14:L14)</f>
        <v>0</v>
      </c>
      <c r="O14" s="111"/>
      <c r="Q14" s="107"/>
    </row>
    <row r="15" spans="1:17" x14ac:dyDescent="0.2">
      <c r="D15" s="143" t="s">
        <v>357</v>
      </c>
      <c r="E15" s="151">
        <v>0</v>
      </c>
      <c r="F15" s="151">
        <v>0</v>
      </c>
      <c r="G15" s="151">
        <v>0</v>
      </c>
      <c r="H15" s="151">
        <v>0</v>
      </c>
      <c r="I15" s="151">
        <v>0</v>
      </c>
      <c r="J15" s="151">
        <v>0</v>
      </c>
      <c r="K15" s="151">
        <v>0</v>
      </c>
      <c r="L15" s="151">
        <v>0</v>
      </c>
      <c r="M15" s="345">
        <f>SUM(E15:L15)</f>
        <v>0</v>
      </c>
      <c r="O15" s="111"/>
      <c r="Q15" s="107"/>
    </row>
    <row r="16" spans="1:17" x14ac:dyDescent="0.2">
      <c r="D16" s="113" t="s">
        <v>956</v>
      </c>
      <c r="E16" s="151">
        <v>0</v>
      </c>
      <c r="F16" s="151">
        <v>0</v>
      </c>
      <c r="G16" s="151">
        <v>0</v>
      </c>
      <c r="H16" s="151">
        <v>0</v>
      </c>
      <c r="I16" s="151">
        <v>0</v>
      </c>
      <c r="J16" s="151">
        <v>0</v>
      </c>
      <c r="K16" s="151">
        <v>0</v>
      </c>
      <c r="L16" s="151">
        <v>0</v>
      </c>
      <c r="M16" s="345">
        <f>SUM(E16:L16)</f>
        <v>0</v>
      </c>
      <c r="O16" s="111"/>
      <c r="Q16" s="107"/>
    </row>
    <row r="17" spans="1:19" x14ac:dyDescent="0.2">
      <c r="E17" s="413">
        <f t="shared" ref="E17:K17" si="0">SUM(E13:E16)</f>
        <v>0</v>
      </c>
      <c r="F17" s="413">
        <f t="shared" si="0"/>
        <v>0</v>
      </c>
      <c r="G17" s="413">
        <f t="shared" si="0"/>
        <v>0</v>
      </c>
      <c r="H17" s="413">
        <f t="shared" si="0"/>
        <v>0</v>
      </c>
      <c r="I17" s="413">
        <f t="shared" si="0"/>
        <v>0</v>
      </c>
      <c r="J17" s="413">
        <f t="shared" si="0"/>
        <v>0</v>
      </c>
      <c r="K17" s="413">
        <f t="shared" si="0"/>
        <v>0</v>
      </c>
      <c r="L17" s="413">
        <f>SUM(L13:L16)</f>
        <v>0</v>
      </c>
      <c r="M17" s="413">
        <f>SUM(M13:M16)</f>
        <v>0</v>
      </c>
      <c r="O17" s="111"/>
      <c r="Q17" s="107"/>
    </row>
    <row r="18" spans="1:19" x14ac:dyDescent="0.2">
      <c r="D18" s="113"/>
      <c r="E18" s="345"/>
      <c r="F18" s="345"/>
      <c r="G18" s="345"/>
      <c r="H18" s="412"/>
      <c r="I18" s="412"/>
      <c r="J18" s="345"/>
      <c r="K18" s="345"/>
      <c r="L18" s="345"/>
      <c r="M18" s="345"/>
    </row>
    <row r="19" spans="1:19" x14ac:dyDescent="0.2">
      <c r="D19" s="143"/>
      <c r="E19" s="345"/>
      <c r="F19" s="345"/>
      <c r="G19" s="345"/>
      <c r="H19" s="412"/>
      <c r="I19" s="412"/>
      <c r="J19" s="345"/>
      <c r="K19" s="345"/>
      <c r="L19" s="345"/>
      <c r="M19" s="345"/>
    </row>
    <row r="20" spans="1:19" x14ac:dyDescent="0.2">
      <c r="D20" s="147" t="s">
        <v>957</v>
      </c>
      <c r="E20" s="414" t="s">
        <v>958</v>
      </c>
      <c r="F20" s="414" t="s">
        <v>898</v>
      </c>
      <c r="G20" s="414" t="s">
        <v>953</v>
      </c>
      <c r="H20" s="414" t="s">
        <v>954</v>
      </c>
      <c r="I20" s="414" t="s">
        <v>959</v>
      </c>
      <c r="K20" s="345"/>
      <c r="L20" s="345"/>
      <c r="M20" s="345"/>
      <c r="R20" s="852"/>
    </row>
    <row r="21" spans="1:19" x14ac:dyDescent="0.2">
      <c r="D21" s="147"/>
      <c r="E21" s="411" t="s">
        <v>16</v>
      </c>
      <c r="F21" s="411" t="s">
        <v>16</v>
      </c>
      <c r="G21" s="411" t="s">
        <v>16</v>
      </c>
      <c r="H21" s="411" t="s">
        <v>16</v>
      </c>
      <c r="I21" s="411" t="s">
        <v>16</v>
      </c>
      <c r="K21" s="345"/>
      <c r="L21" s="345"/>
      <c r="M21" s="345"/>
      <c r="R21" s="852"/>
    </row>
    <row r="22" spans="1:19" x14ac:dyDescent="0.2">
      <c r="D22" s="143"/>
      <c r="E22" s="345"/>
      <c r="F22" s="345"/>
      <c r="G22" s="412"/>
      <c r="H22" s="345"/>
      <c r="I22" s="412"/>
      <c r="K22" s="345"/>
      <c r="L22" s="345"/>
      <c r="M22" s="345"/>
      <c r="R22" s="852"/>
    </row>
    <row r="23" spans="1:19" x14ac:dyDescent="0.2">
      <c r="D23" s="143" t="s">
        <v>340</v>
      </c>
      <c r="E23" s="151">
        <v>0</v>
      </c>
      <c r="F23" s="151">
        <v>0</v>
      </c>
      <c r="G23" s="151">
        <v>0</v>
      </c>
      <c r="H23" s="151">
        <v>0</v>
      </c>
      <c r="I23" s="345">
        <f>SUM(E23:H23)</f>
        <v>0</v>
      </c>
      <c r="K23" s="345"/>
      <c r="L23" s="345"/>
      <c r="M23" s="345"/>
      <c r="R23" s="852"/>
    </row>
    <row r="24" spans="1:19" x14ac:dyDescent="0.2">
      <c r="D24" s="143" t="s">
        <v>350</v>
      </c>
      <c r="E24" s="151">
        <v>0</v>
      </c>
      <c r="F24" s="151">
        <v>0</v>
      </c>
      <c r="G24" s="151">
        <v>0</v>
      </c>
      <c r="H24" s="151">
        <v>0</v>
      </c>
      <c r="I24" s="345">
        <f>SUM(E24:H24)</f>
        <v>0</v>
      </c>
      <c r="K24" s="345"/>
      <c r="L24" s="345"/>
      <c r="M24" s="345"/>
      <c r="R24" s="852"/>
    </row>
    <row r="25" spans="1:19" x14ac:dyDescent="0.2">
      <c r="D25" s="143" t="s">
        <v>357</v>
      </c>
      <c r="E25" s="151">
        <v>0</v>
      </c>
      <c r="F25" s="151">
        <v>0</v>
      </c>
      <c r="G25" s="151">
        <v>0</v>
      </c>
      <c r="H25" s="151">
        <v>0</v>
      </c>
      <c r="I25" s="345">
        <f>SUM(E25:H25)</f>
        <v>0</v>
      </c>
      <c r="K25" s="345"/>
      <c r="L25" s="345"/>
      <c r="M25" s="345"/>
      <c r="R25" s="852"/>
    </row>
    <row r="26" spans="1:19" x14ac:dyDescent="0.2">
      <c r="D26" s="143" t="s">
        <v>274</v>
      </c>
      <c r="E26" s="415">
        <f>SUM(E23:E25)</f>
        <v>0</v>
      </c>
      <c r="F26" s="415">
        <f>SUM(F23:F25)</f>
        <v>0</v>
      </c>
      <c r="G26" s="415">
        <f>SUM(G23:G25)</f>
        <v>0</v>
      </c>
      <c r="H26" s="415">
        <f>SUM(H23:H25)</f>
        <v>0</v>
      </c>
      <c r="I26" s="415">
        <f>SUM(I23:I25)</f>
        <v>0</v>
      </c>
      <c r="K26" s="345"/>
      <c r="L26" s="345"/>
      <c r="M26" s="345"/>
      <c r="R26" s="852"/>
    </row>
    <row r="27" spans="1:19" x14ac:dyDescent="0.2">
      <c r="E27" s="345"/>
      <c r="F27" s="345"/>
      <c r="G27" s="345"/>
      <c r="H27" s="412"/>
      <c r="I27" s="412"/>
      <c r="J27" s="345"/>
      <c r="K27" s="345"/>
      <c r="L27" s="345"/>
      <c r="M27" s="345"/>
    </row>
    <row r="29" spans="1:19" x14ac:dyDescent="0.2">
      <c r="C29" s="106"/>
      <c r="D29" s="106"/>
      <c r="E29" s="106"/>
      <c r="F29" s="106"/>
      <c r="G29" s="106"/>
      <c r="H29" s="106"/>
      <c r="I29" s="106"/>
      <c r="J29" s="106"/>
      <c r="K29" s="106"/>
      <c r="L29" s="106"/>
      <c r="M29" s="106"/>
      <c r="N29" s="106"/>
      <c r="O29" s="106"/>
      <c r="P29" s="106"/>
      <c r="Q29" s="106"/>
      <c r="S29" s="135"/>
    </row>
    <row r="30" spans="1:19" x14ac:dyDescent="0.2">
      <c r="C30" s="106"/>
      <c r="D30" s="106"/>
      <c r="E30" s="106"/>
      <c r="F30" s="106"/>
      <c r="G30" s="106"/>
      <c r="H30" s="106"/>
      <c r="I30" s="106"/>
      <c r="J30" s="106"/>
      <c r="K30" s="106"/>
      <c r="L30" s="106"/>
      <c r="M30" s="106"/>
      <c r="N30" s="106"/>
      <c r="O30" s="106"/>
      <c r="P30" s="106"/>
      <c r="Q30" s="106"/>
      <c r="S30" s="135"/>
    </row>
    <row r="31" spans="1:19" x14ac:dyDescent="0.2">
      <c r="A31" s="611" t="s">
        <v>947</v>
      </c>
      <c r="B31" s="408" t="s">
        <v>948</v>
      </c>
      <c r="D31" s="416" t="s">
        <v>960</v>
      </c>
      <c r="E31" s="143"/>
      <c r="F31" s="143"/>
      <c r="G31" s="143"/>
      <c r="H31" s="143"/>
      <c r="I31" s="143"/>
      <c r="J31" s="143"/>
      <c r="K31" s="143"/>
      <c r="L31" s="143"/>
      <c r="M31" s="345"/>
    </row>
    <row r="32" spans="1:19" s="181" customFormat="1" ht="44.25" customHeight="1" x14ac:dyDescent="0.2">
      <c r="A32" s="657"/>
      <c r="B32" s="185"/>
      <c r="C32" s="185"/>
      <c r="E32" s="417" t="s">
        <v>961</v>
      </c>
      <c r="F32" s="417" t="s">
        <v>962</v>
      </c>
      <c r="G32" s="417" t="s">
        <v>342</v>
      </c>
      <c r="H32" s="417" t="s">
        <v>963</v>
      </c>
      <c r="I32" s="417" t="s">
        <v>345</v>
      </c>
      <c r="J32" s="417" t="s">
        <v>964</v>
      </c>
      <c r="K32" s="417" t="s">
        <v>965</v>
      </c>
      <c r="L32" s="417" t="s">
        <v>346</v>
      </c>
      <c r="M32" s="417" t="s">
        <v>347</v>
      </c>
      <c r="N32" s="417" t="s">
        <v>966</v>
      </c>
      <c r="O32" s="417" t="s">
        <v>967</v>
      </c>
      <c r="P32" s="417" t="s">
        <v>968</v>
      </c>
      <c r="Q32" s="418"/>
    </row>
    <row r="33" spans="1:17" s="111" customFormat="1" x14ac:dyDescent="0.2">
      <c r="A33" s="648"/>
      <c r="D33" s="122"/>
      <c r="E33" s="150" t="s">
        <v>16</v>
      </c>
      <c r="F33" s="150" t="s">
        <v>16</v>
      </c>
      <c r="G33" s="150" t="s">
        <v>16</v>
      </c>
      <c r="H33" s="150" t="s">
        <v>16</v>
      </c>
      <c r="I33" s="150" t="s">
        <v>16</v>
      </c>
      <c r="J33" s="150" t="s">
        <v>16</v>
      </c>
      <c r="K33" s="150" t="s">
        <v>16</v>
      </c>
      <c r="L33" s="150" t="s">
        <v>16</v>
      </c>
      <c r="M33" s="150" t="s">
        <v>16</v>
      </c>
      <c r="N33" s="150" t="s">
        <v>16</v>
      </c>
      <c r="O33" s="150" t="s">
        <v>16</v>
      </c>
      <c r="P33" s="150" t="s">
        <v>16</v>
      </c>
      <c r="Q33" s="419"/>
    </row>
    <row r="34" spans="1:17" x14ac:dyDescent="0.2">
      <c r="D34" s="697" t="s">
        <v>969</v>
      </c>
      <c r="E34" s="151">
        <v>0</v>
      </c>
      <c r="F34" s="151">
        <v>0</v>
      </c>
      <c r="G34" s="151">
        <v>0</v>
      </c>
      <c r="H34" s="420">
        <f>SUM(E34:G34)</f>
        <v>0</v>
      </c>
      <c r="I34" s="151">
        <v>0</v>
      </c>
      <c r="J34" s="151">
        <v>0</v>
      </c>
      <c r="K34" s="151">
        <v>0</v>
      </c>
      <c r="L34" s="151">
        <v>0</v>
      </c>
      <c r="M34" s="151">
        <v>0</v>
      </c>
      <c r="N34" s="420">
        <f>SUM(I34:M34)</f>
        <v>0</v>
      </c>
      <c r="O34" s="151">
        <v>0</v>
      </c>
      <c r="P34" s="420">
        <f>H34+N34+O34</f>
        <v>0</v>
      </c>
      <c r="Q34" s="419"/>
    </row>
    <row r="35" spans="1:17" x14ac:dyDescent="0.2">
      <c r="D35" s="697" t="s">
        <v>970</v>
      </c>
      <c r="E35" s="151">
        <v>0</v>
      </c>
      <c r="F35" s="151">
        <v>0</v>
      </c>
      <c r="G35" s="151">
        <v>0</v>
      </c>
      <c r="H35" s="420">
        <f>SUM(E35:G35)</f>
        <v>0</v>
      </c>
      <c r="I35" s="151">
        <v>0</v>
      </c>
      <c r="J35" s="151">
        <v>0</v>
      </c>
      <c r="K35" s="151">
        <v>0</v>
      </c>
      <c r="L35" s="151">
        <v>0</v>
      </c>
      <c r="M35" s="151">
        <v>0</v>
      </c>
      <c r="N35" s="420">
        <f>SUM(I35:M35)</f>
        <v>0</v>
      </c>
      <c r="O35" s="151">
        <v>0</v>
      </c>
      <c r="P35" s="420">
        <f>H35+N35+O35</f>
        <v>0</v>
      </c>
      <c r="Q35" s="419"/>
    </row>
    <row r="36" spans="1:17" x14ac:dyDescent="0.2">
      <c r="D36" s="113"/>
      <c r="E36" s="153">
        <f>E34+E35</f>
        <v>0</v>
      </c>
      <c r="F36" s="153">
        <f>F34+F35</f>
        <v>0</v>
      </c>
      <c r="G36" s="153">
        <f>G34+G35</f>
        <v>0</v>
      </c>
      <c r="H36" s="421">
        <f t="shared" ref="H36:P36" si="1">H34+H35</f>
        <v>0</v>
      </c>
      <c r="I36" s="153">
        <f t="shared" si="1"/>
        <v>0</v>
      </c>
      <c r="J36" s="153">
        <f t="shared" si="1"/>
        <v>0</v>
      </c>
      <c r="K36" s="153">
        <f t="shared" si="1"/>
        <v>0</v>
      </c>
      <c r="L36" s="153">
        <f t="shared" si="1"/>
        <v>0</v>
      </c>
      <c r="M36" s="153">
        <f t="shared" si="1"/>
        <v>0</v>
      </c>
      <c r="N36" s="421">
        <f t="shared" si="1"/>
        <v>0</v>
      </c>
      <c r="O36" s="153">
        <f t="shared" si="1"/>
        <v>0</v>
      </c>
      <c r="P36" s="421">
        <f t="shared" si="1"/>
        <v>0</v>
      </c>
      <c r="Q36" s="419"/>
    </row>
    <row r="37" spans="1:17" s="111" customFormat="1" x14ac:dyDescent="0.2">
      <c r="A37" s="648"/>
      <c r="D37" s="122" t="s">
        <v>971</v>
      </c>
      <c r="E37" s="422"/>
      <c r="F37" s="422"/>
      <c r="G37" s="422"/>
      <c r="H37" s="422"/>
      <c r="I37" s="422"/>
      <c r="J37" s="422"/>
      <c r="K37" s="422"/>
      <c r="L37" s="422"/>
      <c r="M37" s="422"/>
      <c r="N37" s="422"/>
      <c r="O37" s="423"/>
      <c r="P37" s="422"/>
      <c r="Q37" s="419"/>
    </row>
    <row r="38" spans="1:17" x14ac:dyDescent="0.2">
      <c r="D38" s="113" t="s">
        <v>898</v>
      </c>
      <c r="E38" s="151">
        <v>0</v>
      </c>
      <c r="F38" s="151">
        <v>0</v>
      </c>
      <c r="G38" s="151">
        <v>0</v>
      </c>
      <c r="H38" s="420">
        <f t="shared" ref="H38:H44" si="2">SUM(E38:G38)</f>
        <v>0</v>
      </c>
      <c r="I38" s="151">
        <v>0</v>
      </c>
      <c r="J38" s="151">
        <v>0</v>
      </c>
      <c r="K38" s="151">
        <v>0</v>
      </c>
      <c r="L38" s="151">
        <v>0</v>
      </c>
      <c r="M38" s="151">
        <v>0</v>
      </c>
      <c r="N38" s="420">
        <f t="shared" ref="N38:N44" si="3">SUM(I38:M38)</f>
        <v>0</v>
      </c>
      <c r="O38" s="151">
        <v>0</v>
      </c>
      <c r="P38" s="420">
        <f>H38+N38+O38</f>
        <v>0</v>
      </c>
      <c r="Q38" s="419"/>
    </row>
    <row r="39" spans="1:17" x14ac:dyDescent="0.2">
      <c r="D39" s="113" t="s">
        <v>951</v>
      </c>
      <c r="E39" s="151">
        <v>0</v>
      </c>
      <c r="F39" s="151">
        <v>0</v>
      </c>
      <c r="G39" s="151">
        <v>0</v>
      </c>
      <c r="H39" s="420">
        <f t="shared" si="2"/>
        <v>0</v>
      </c>
      <c r="I39" s="151">
        <v>0</v>
      </c>
      <c r="J39" s="151">
        <v>0</v>
      </c>
      <c r="K39" s="151">
        <v>0</v>
      </c>
      <c r="L39" s="151">
        <v>0</v>
      </c>
      <c r="M39" s="151">
        <v>0</v>
      </c>
      <c r="N39" s="420">
        <f t="shared" si="3"/>
        <v>0</v>
      </c>
      <c r="O39" s="151">
        <v>0</v>
      </c>
      <c r="P39" s="420">
        <f t="shared" ref="P39:P44" si="4">H39+N39+O39</f>
        <v>0</v>
      </c>
      <c r="Q39" s="412"/>
    </row>
    <row r="40" spans="1:17" x14ac:dyDescent="0.2">
      <c r="D40" s="113" t="s">
        <v>272</v>
      </c>
      <c r="E40" s="151">
        <v>0</v>
      </c>
      <c r="F40" s="151">
        <v>0</v>
      </c>
      <c r="G40" s="151">
        <v>0</v>
      </c>
      <c r="H40" s="420">
        <f t="shared" si="2"/>
        <v>0</v>
      </c>
      <c r="I40" s="151">
        <v>0</v>
      </c>
      <c r="J40" s="151">
        <v>0</v>
      </c>
      <c r="K40" s="151">
        <v>0</v>
      </c>
      <c r="L40" s="151">
        <v>0</v>
      </c>
      <c r="M40" s="151">
        <v>0</v>
      </c>
      <c r="N40" s="420">
        <f t="shared" si="3"/>
        <v>0</v>
      </c>
      <c r="O40" s="151">
        <v>0</v>
      </c>
      <c r="P40" s="420">
        <f t="shared" si="4"/>
        <v>0</v>
      </c>
      <c r="Q40" s="419"/>
    </row>
    <row r="41" spans="1:17" x14ac:dyDescent="0.2">
      <c r="D41" s="113" t="s">
        <v>952</v>
      </c>
      <c r="E41" s="151">
        <v>0</v>
      </c>
      <c r="F41" s="151">
        <v>0</v>
      </c>
      <c r="G41" s="151">
        <v>0</v>
      </c>
      <c r="H41" s="420">
        <f t="shared" si="2"/>
        <v>0</v>
      </c>
      <c r="I41" s="151">
        <v>0</v>
      </c>
      <c r="J41" s="151">
        <v>0</v>
      </c>
      <c r="K41" s="151">
        <v>0</v>
      </c>
      <c r="L41" s="151">
        <v>0</v>
      </c>
      <c r="M41" s="151">
        <v>0</v>
      </c>
      <c r="N41" s="420">
        <f t="shared" si="3"/>
        <v>0</v>
      </c>
      <c r="O41" s="151">
        <v>0</v>
      </c>
      <c r="P41" s="420">
        <f t="shared" si="4"/>
        <v>0</v>
      </c>
      <c r="Q41" s="419"/>
    </row>
    <row r="42" spans="1:17" x14ac:dyDescent="0.2">
      <c r="D42" s="113" t="s">
        <v>953</v>
      </c>
      <c r="E42" s="151">
        <v>0</v>
      </c>
      <c r="F42" s="151">
        <v>0</v>
      </c>
      <c r="G42" s="151">
        <v>0</v>
      </c>
      <c r="H42" s="420">
        <f>SUM(E42:G42)</f>
        <v>0</v>
      </c>
      <c r="I42" s="151">
        <v>0</v>
      </c>
      <c r="J42" s="151">
        <v>0</v>
      </c>
      <c r="K42" s="151">
        <v>0</v>
      </c>
      <c r="L42" s="151">
        <v>0</v>
      </c>
      <c r="M42" s="151">
        <v>0</v>
      </c>
      <c r="N42" s="420">
        <f>SUM(I42:M42)</f>
        <v>0</v>
      </c>
      <c r="O42" s="151">
        <v>0</v>
      </c>
      <c r="P42" s="420">
        <f>H42+N42+O42</f>
        <v>0</v>
      </c>
      <c r="Q42" s="419"/>
    </row>
    <row r="43" spans="1:17" x14ac:dyDescent="0.2">
      <c r="D43" s="113" t="s">
        <v>954</v>
      </c>
      <c r="E43" s="151">
        <v>0</v>
      </c>
      <c r="F43" s="151">
        <v>0</v>
      </c>
      <c r="G43" s="151">
        <v>0</v>
      </c>
      <c r="H43" s="420">
        <f>SUM(E43:G43)</f>
        <v>0</v>
      </c>
      <c r="I43" s="151">
        <v>0</v>
      </c>
      <c r="J43" s="151">
        <v>0</v>
      </c>
      <c r="K43" s="151">
        <v>0</v>
      </c>
      <c r="L43" s="151">
        <v>0</v>
      </c>
      <c r="M43" s="151">
        <v>0</v>
      </c>
      <c r="N43" s="420">
        <f>SUM(I43:M43)</f>
        <v>0</v>
      </c>
      <c r="O43" s="151">
        <v>0</v>
      </c>
      <c r="P43" s="420">
        <f>H43+N43+O43</f>
        <v>0</v>
      </c>
      <c r="Q43" s="419"/>
    </row>
    <row r="44" spans="1:17" x14ac:dyDescent="0.2">
      <c r="D44" s="113" t="s">
        <v>972</v>
      </c>
      <c r="E44" s="151">
        <v>0</v>
      </c>
      <c r="F44" s="151">
        <v>0</v>
      </c>
      <c r="G44" s="151">
        <v>0</v>
      </c>
      <c r="H44" s="420">
        <f t="shared" si="2"/>
        <v>0</v>
      </c>
      <c r="I44" s="151">
        <v>0</v>
      </c>
      <c r="J44" s="151">
        <v>0</v>
      </c>
      <c r="K44" s="151">
        <v>0</v>
      </c>
      <c r="L44" s="151">
        <v>0</v>
      </c>
      <c r="M44" s="151">
        <v>0</v>
      </c>
      <c r="N44" s="420">
        <f t="shared" si="3"/>
        <v>0</v>
      </c>
      <c r="O44" s="151">
        <v>0</v>
      </c>
      <c r="P44" s="420">
        <f t="shared" si="4"/>
        <v>0</v>
      </c>
      <c r="Q44" s="419"/>
    </row>
    <row r="45" spans="1:17" x14ac:dyDescent="0.2">
      <c r="D45" s="113"/>
      <c r="E45" s="153">
        <f>SUM(E38:E44)</f>
        <v>0</v>
      </c>
      <c r="F45" s="153">
        <f t="shared" ref="F45:P45" si="5">SUM(F38:F44)</f>
        <v>0</v>
      </c>
      <c r="G45" s="153">
        <f t="shared" si="5"/>
        <v>0</v>
      </c>
      <c r="H45" s="421">
        <f t="shared" si="5"/>
        <v>0</v>
      </c>
      <c r="I45" s="153">
        <f t="shared" si="5"/>
        <v>0</v>
      </c>
      <c r="J45" s="153">
        <f t="shared" si="5"/>
        <v>0</v>
      </c>
      <c r="K45" s="153">
        <f t="shared" si="5"/>
        <v>0</v>
      </c>
      <c r="L45" s="153">
        <f t="shared" si="5"/>
        <v>0</v>
      </c>
      <c r="M45" s="153">
        <f t="shared" si="5"/>
        <v>0</v>
      </c>
      <c r="N45" s="421">
        <f t="shared" si="5"/>
        <v>0</v>
      </c>
      <c r="O45" s="153">
        <f t="shared" si="5"/>
        <v>0</v>
      </c>
      <c r="P45" s="421">
        <f t="shared" si="5"/>
        <v>0</v>
      </c>
      <c r="Q45" s="419"/>
    </row>
    <row r="46" spans="1:17" s="111" customFormat="1" x14ac:dyDescent="0.2">
      <c r="A46" s="648"/>
      <c r="D46" s="122" t="s">
        <v>973</v>
      </c>
      <c r="E46" s="424"/>
      <c r="F46" s="422"/>
      <c r="G46" s="422"/>
      <c r="H46" s="422"/>
      <c r="I46" s="422"/>
      <c r="J46" s="422"/>
      <c r="K46" s="422"/>
      <c r="L46" s="422"/>
      <c r="M46" s="422"/>
      <c r="N46" s="422"/>
      <c r="O46" s="423"/>
      <c r="P46" s="420"/>
      <c r="Q46" s="419"/>
    </row>
    <row r="47" spans="1:17" x14ac:dyDescent="0.2">
      <c r="D47" s="113" t="s">
        <v>974</v>
      </c>
      <c r="E47" s="151">
        <v>0</v>
      </c>
      <c r="F47" s="151">
        <v>0</v>
      </c>
      <c r="G47" s="151">
        <v>0</v>
      </c>
      <c r="H47" s="422">
        <f>SUM(E47:G47)</f>
        <v>0</v>
      </c>
      <c r="I47" s="151">
        <v>0</v>
      </c>
      <c r="J47" s="151">
        <v>0</v>
      </c>
      <c r="K47" s="151">
        <v>0</v>
      </c>
      <c r="L47" s="151">
        <v>0</v>
      </c>
      <c r="M47" s="151">
        <v>0</v>
      </c>
      <c r="N47" s="422">
        <f>SUM(I47:M47)</f>
        <v>0</v>
      </c>
      <c r="O47" s="423">
        <v>0</v>
      </c>
      <c r="P47" s="420">
        <f t="shared" ref="P47:P54" si="6">H47+N47+O47</f>
        <v>0</v>
      </c>
      <c r="Q47" s="419"/>
    </row>
    <row r="48" spans="1:17" x14ac:dyDescent="0.2">
      <c r="D48" s="113" t="s">
        <v>975</v>
      </c>
      <c r="E48" s="151">
        <v>0</v>
      </c>
      <c r="F48" s="151">
        <v>0</v>
      </c>
      <c r="G48" s="151">
        <v>0</v>
      </c>
      <c r="H48" s="422">
        <f>SUM(E48:G48)</f>
        <v>0</v>
      </c>
      <c r="I48" s="151">
        <v>0</v>
      </c>
      <c r="J48" s="151">
        <v>0</v>
      </c>
      <c r="K48" s="151">
        <v>0</v>
      </c>
      <c r="L48" s="151">
        <v>0</v>
      </c>
      <c r="M48" s="151">
        <v>0</v>
      </c>
      <c r="N48" s="422">
        <f>SUM(I48:M48)</f>
        <v>0</v>
      </c>
      <c r="O48" s="423">
        <v>0</v>
      </c>
      <c r="P48" s="420">
        <f t="shared" si="6"/>
        <v>0</v>
      </c>
      <c r="Q48" s="419"/>
    </row>
    <row r="49" spans="1:19" x14ac:dyDescent="0.2">
      <c r="D49" s="113" t="s">
        <v>972</v>
      </c>
      <c r="E49" s="151">
        <v>0</v>
      </c>
      <c r="F49" s="151">
        <v>0</v>
      </c>
      <c r="G49" s="151">
        <v>0</v>
      </c>
      <c r="H49" s="422">
        <f>SUM(E49:G49)</f>
        <v>0</v>
      </c>
      <c r="I49" s="151">
        <v>0</v>
      </c>
      <c r="J49" s="151">
        <v>0</v>
      </c>
      <c r="K49" s="151">
        <v>0</v>
      </c>
      <c r="L49" s="151">
        <v>0</v>
      </c>
      <c r="M49" s="151">
        <v>0</v>
      </c>
      <c r="N49" s="422">
        <f>SUM(I49:M49)</f>
        <v>0</v>
      </c>
      <c r="O49" s="423">
        <v>0</v>
      </c>
      <c r="P49" s="420">
        <f t="shared" si="6"/>
        <v>0</v>
      </c>
      <c r="Q49" s="419"/>
    </row>
    <row r="50" spans="1:19" x14ac:dyDescent="0.2">
      <c r="D50" s="113" t="s">
        <v>954</v>
      </c>
      <c r="E50" s="151">
        <v>0</v>
      </c>
      <c r="F50" s="151">
        <v>0</v>
      </c>
      <c r="G50" s="151">
        <v>0</v>
      </c>
      <c r="H50" s="422">
        <f>SUM(E50:G50)</f>
        <v>0</v>
      </c>
      <c r="I50" s="151">
        <v>0</v>
      </c>
      <c r="J50" s="151">
        <v>0</v>
      </c>
      <c r="K50" s="151">
        <v>0</v>
      </c>
      <c r="L50" s="151">
        <v>0</v>
      </c>
      <c r="M50" s="151">
        <v>0</v>
      </c>
      <c r="N50" s="422">
        <f>SUM(I50:M50)</f>
        <v>0</v>
      </c>
      <c r="O50" s="423">
        <v>0</v>
      </c>
      <c r="P50" s="420">
        <f>H50+N50+O50</f>
        <v>0</v>
      </c>
      <c r="Q50" s="419"/>
    </row>
    <row r="51" spans="1:19" x14ac:dyDescent="0.2">
      <c r="D51" s="113"/>
      <c r="E51" s="153">
        <f>SUM(E47:E50)</f>
        <v>0</v>
      </c>
      <c r="F51" s="153">
        <f t="shared" ref="F51:O51" si="7">SUM(F47:F50)</f>
        <v>0</v>
      </c>
      <c r="G51" s="153">
        <f t="shared" si="7"/>
        <v>0</v>
      </c>
      <c r="H51" s="153">
        <f t="shared" si="7"/>
        <v>0</v>
      </c>
      <c r="I51" s="153">
        <f t="shared" si="7"/>
        <v>0</v>
      </c>
      <c r="J51" s="153">
        <f t="shared" si="7"/>
        <v>0</v>
      </c>
      <c r="K51" s="153">
        <f t="shared" si="7"/>
        <v>0</v>
      </c>
      <c r="L51" s="153">
        <f t="shared" si="7"/>
        <v>0</v>
      </c>
      <c r="M51" s="153">
        <f t="shared" si="7"/>
        <v>0</v>
      </c>
      <c r="N51" s="153">
        <f t="shared" si="7"/>
        <v>0</v>
      </c>
      <c r="O51" s="153">
        <f t="shared" si="7"/>
        <v>0</v>
      </c>
      <c r="P51" s="153">
        <f>SUM(P47:P50)</f>
        <v>0</v>
      </c>
      <c r="Q51" s="419"/>
      <c r="S51" s="135"/>
    </row>
    <row r="52" spans="1:19" x14ac:dyDescent="0.2">
      <c r="D52" s="113"/>
      <c r="E52" s="155"/>
      <c r="F52" s="155"/>
      <c r="G52" s="155"/>
      <c r="H52" s="425"/>
      <c r="I52" s="425"/>
      <c r="J52" s="155"/>
      <c r="K52" s="155"/>
      <c r="L52" s="155"/>
      <c r="M52" s="155"/>
      <c r="N52" s="425"/>
      <c r="O52" s="155"/>
      <c r="P52" s="420"/>
      <c r="Q52" s="419"/>
      <c r="S52" s="135"/>
    </row>
    <row r="53" spans="1:19" x14ac:dyDescent="0.2">
      <c r="D53" s="697" t="s">
        <v>976</v>
      </c>
      <c r="E53" s="423">
        <f>E34+E45</f>
        <v>0</v>
      </c>
      <c r="F53" s="423">
        <f>F34+F45</f>
        <v>0</v>
      </c>
      <c r="G53" s="423">
        <f>G34+G45</f>
        <v>0</v>
      </c>
      <c r="H53" s="422">
        <f>SUM(E53:G53)</f>
        <v>0</v>
      </c>
      <c r="I53" s="423">
        <f>I34+I45</f>
        <v>0</v>
      </c>
      <c r="J53" s="423">
        <f>J34+J45</f>
        <v>0</v>
      </c>
      <c r="K53" s="423">
        <f>K34+K45</f>
        <v>0</v>
      </c>
      <c r="L53" s="423">
        <f>L34+L45</f>
        <v>0</v>
      </c>
      <c r="M53" s="423">
        <f>M34+M45</f>
        <v>0</v>
      </c>
      <c r="N53" s="422">
        <f>SUM(I53:M53)</f>
        <v>0</v>
      </c>
      <c r="O53" s="423">
        <v>0</v>
      </c>
      <c r="P53" s="420">
        <f>H53+N53+O53</f>
        <v>0</v>
      </c>
      <c r="Q53" s="419"/>
      <c r="S53" s="136"/>
    </row>
    <row r="54" spans="1:19" x14ac:dyDescent="0.2">
      <c r="D54" s="697" t="s">
        <v>977</v>
      </c>
      <c r="E54" s="423">
        <f>E35+E51</f>
        <v>0</v>
      </c>
      <c r="F54" s="423">
        <f>F35+F51</f>
        <v>0</v>
      </c>
      <c r="G54" s="423">
        <f>G35+G51</f>
        <v>0</v>
      </c>
      <c r="H54" s="422">
        <f>SUM(E54:G54)</f>
        <v>0</v>
      </c>
      <c r="I54" s="426">
        <f>I35+I51</f>
        <v>0</v>
      </c>
      <c r="J54" s="426">
        <f>J35+J51</f>
        <v>0</v>
      </c>
      <c r="K54" s="426">
        <f>K35+K51</f>
        <v>0</v>
      </c>
      <c r="L54" s="426">
        <f>L35+L51</f>
        <v>0</v>
      </c>
      <c r="M54" s="426">
        <f>M35+M51</f>
        <v>0</v>
      </c>
      <c r="N54" s="422">
        <f>SUM(I54:M54)</f>
        <v>0</v>
      </c>
      <c r="O54" s="423">
        <v>0</v>
      </c>
      <c r="P54" s="420">
        <f t="shared" si="6"/>
        <v>0</v>
      </c>
      <c r="Q54" s="419"/>
      <c r="S54" s="136"/>
    </row>
    <row r="55" spans="1:19" x14ac:dyDescent="0.2">
      <c r="C55" s="113"/>
      <c r="D55" s="144" t="s">
        <v>978</v>
      </c>
      <c r="E55" s="427">
        <f>SUM(E53:E54)</f>
        <v>0</v>
      </c>
      <c r="F55" s="427">
        <f t="shared" ref="F55:P55" si="8">SUM(F53:F54)</f>
        <v>0</v>
      </c>
      <c r="G55" s="427">
        <f t="shared" si="8"/>
        <v>0</v>
      </c>
      <c r="H55" s="427">
        <f t="shared" si="8"/>
        <v>0</v>
      </c>
      <c r="I55" s="427">
        <f t="shared" si="8"/>
        <v>0</v>
      </c>
      <c r="J55" s="427">
        <f t="shared" si="8"/>
        <v>0</v>
      </c>
      <c r="K55" s="427">
        <f t="shared" si="8"/>
        <v>0</v>
      </c>
      <c r="L55" s="427">
        <f t="shared" si="8"/>
        <v>0</v>
      </c>
      <c r="M55" s="427">
        <f t="shared" si="8"/>
        <v>0</v>
      </c>
      <c r="N55" s="427">
        <f t="shared" si="8"/>
        <v>0</v>
      </c>
      <c r="O55" s="427">
        <f t="shared" si="8"/>
        <v>0</v>
      </c>
      <c r="P55" s="427">
        <f t="shared" si="8"/>
        <v>0</v>
      </c>
      <c r="Q55" s="419"/>
      <c r="S55" s="136"/>
    </row>
    <row r="56" spans="1:19" x14ac:dyDescent="0.2">
      <c r="C56" s="113"/>
      <c r="D56" s="185"/>
      <c r="E56" s="156"/>
      <c r="F56" s="156"/>
      <c r="G56" s="156"/>
      <c r="H56" s="156"/>
      <c r="I56" s="156"/>
      <c r="J56" s="156"/>
      <c r="K56" s="156"/>
      <c r="L56" s="156"/>
      <c r="M56" s="156"/>
      <c r="N56" s="156"/>
      <c r="O56" s="156"/>
      <c r="P56" s="156"/>
      <c r="Q56" s="412"/>
      <c r="S56" s="136"/>
    </row>
    <row r="57" spans="1:19" x14ac:dyDescent="0.2">
      <c r="C57" s="113"/>
      <c r="D57" s="185"/>
      <c r="E57" s="156"/>
      <c r="F57" s="156"/>
      <c r="G57" s="156"/>
      <c r="H57" s="156"/>
      <c r="I57" s="156"/>
      <c r="J57" s="156"/>
      <c r="K57" s="156"/>
      <c r="L57" s="156"/>
      <c r="M57" s="156"/>
      <c r="N57" s="156"/>
      <c r="O57" s="156"/>
      <c r="P57" s="156"/>
      <c r="Q57" s="412"/>
      <c r="S57" s="136"/>
    </row>
    <row r="58" spans="1:19" x14ac:dyDescent="0.2">
      <c r="C58" s="106"/>
      <c r="D58" s="106"/>
      <c r="E58" s="106"/>
      <c r="F58" s="106"/>
      <c r="G58" s="106"/>
      <c r="H58" s="106"/>
      <c r="I58" s="106"/>
      <c r="J58" s="106"/>
      <c r="K58" s="106"/>
      <c r="L58" s="106"/>
      <c r="M58" s="106"/>
      <c r="N58" s="106"/>
      <c r="O58" s="106"/>
      <c r="P58" s="106"/>
      <c r="Q58" s="106"/>
    </row>
    <row r="59" spans="1:19" x14ac:dyDescent="0.2">
      <c r="C59" s="113"/>
      <c r="D59" s="185"/>
      <c r="E59" s="156"/>
      <c r="F59" s="156"/>
      <c r="G59" s="156"/>
      <c r="H59" s="156"/>
      <c r="I59" s="156"/>
      <c r="J59" s="156"/>
      <c r="K59" s="156"/>
      <c r="L59" s="156"/>
      <c r="M59" s="156"/>
      <c r="N59" s="156"/>
      <c r="O59" s="156"/>
      <c r="P59" s="156"/>
      <c r="Q59" s="412"/>
      <c r="S59" s="136"/>
    </row>
    <row r="60" spans="1:19" x14ac:dyDescent="0.2">
      <c r="C60" s="111"/>
    </row>
    <row r="61" spans="1:19" x14ac:dyDescent="0.2">
      <c r="A61" s="611" t="s">
        <v>947</v>
      </c>
      <c r="B61" s="408" t="s">
        <v>948</v>
      </c>
      <c r="C61" s="111"/>
      <c r="D61" s="416" t="s">
        <v>979</v>
      </c>
    </row>
    <row r="62" spans="1:19" ht="48" x14ac:dyDescent="0.2">
      <c r="C62" s="185"/>
      <c r="E62" s="428" t="s">
        <v>351</v>
      </c>
      <c r="F62" s="428" t="s">
        <v>980</v>
      </c>
      <c r="G62" s="428" t="s">
        <v>981</v>
      </c>
      <c r="H62" s="428" t="s">
        <v>982</v>
      </c>
      <c r="I62" s="428" t="s">
        <v>355</v>
      </c>
      <c r="J62" s="428" t="s">
        <v>356</v>
      </c>
      <c r="K62" s="405"/>
      <c r="L62" s="405"/>
      <c r="M62" s="405"/>
      <c r="N62" s="405"/>
      <c r="O62" s="405"/>
      <c r="P62" s="406"/>
      <c r="Q62" s="406"/>
      <c r="S62" s="135"/>
    </row>
    <row r="63" spans="1:19" x14ac:dyDescent="0.2">
      <c r="C63" s="185"/>
      <c r="E63" s="150" t="s">
        <v>16</v>
      </c>
      <c r="F63" s="150" t="s">
        <v>16</v>
      </c>
      <c r="G63" s="150" t="s">
        <v>16</v>
      </c>
      <c r="H63" s="150" t="s">
        <v>16</v>
      </c>
      <c r="I63" s="150" t="s">
        <v>16</v>
      </c>
      <c r="J63" s="150" t="s">
        <v>16</v>
      </c>
      <c r="K63" s="405"/>
      <c r="L63" s="405"/>
      <c r="M63" s="405"/>
      <c r="N63" s="405"/>
      <c r="O63" s="405"/>
      <c r="P63" s="406"/>
      <c r="Q63" s="406"/>
      <c r="S63" s="135"/>
    </row>
    <row r="64" spans="1:19" x14ac:dyDescent="0.2">
      <c r="D64" s="697" t="s">
        <v>969</v>
      </c>
      <c r="E64" s="154">
        <v>0</v>
      </c>
      <c r="F64" s="154">
        <v>0</v>
      </c>
      <c r="G64" s="154">
        <v>0</v>
      </c>
      <c r="H64" s="154">
        <v>0</v>
      </c>
      <c r="I64" s="154">
        <v>0</v>
      </c>
      <c r="J64" s="424">
        <f>SUM(E64:I64)</f>
        <v>0</v>
      </c>
      <c r="K64" s="429"/>
      <c r="S64" s="135"/>
    </row>
    <row r="65" spans="4:19" x14ac:dyDescent="0.2">
      <c r="D65" s="697" t="s">
        <v>970</v>
      </c>
      <c r="E65" s="154">
        <v>0</v>
      </c>
      <c r="F65" s="154">
        <v>0</v>
      </c>
      <c r="G65" s="154">
        <v>0</v>
      </c>
      <c r="H65" s="154">
        <v>0</v>
      </c>
      <c r="I65" s="154">
        <v>0</v>
      </c>
      <c r="J65" s="424">
        <f t="shared" ref="J65:J84" si="9">SUM(E65:I65)</f>
        <v>0</v>
      </c>
      <c r="K65" s="429"/>
      <c r="S65" s="136"/>
    </row>
    <row r="66" spans="4:19" x14ac:dyDescent="0.2">
      <c r="D66" s="113"/>
      <c r="E66" s="152">
        <f>SUM(E64:E65)</f>
        <v>0</v>
      </c>
      <c r="F66" s="152">
        <f>SUM(F64:F65)</f>
        <v>0</v>
      </c>
      <c r="G66" s="152">
        <f>SUM(G64:G65)</f>
        <v>0</v>
      </c>
      <c r="H66" s="152">
        <f>SUM(H64:H65)</f>
        <v>0</v>
      </c>
      <c r="I66" s="152">
        <f>SUM(I64:I65)</f>
        <v>0</v>
      </c>
      <c r="J66" s="427">
        <f>SUM(E66:I66)</f>
        <v>0</v>
      </c>
      <c r="K66" s="429"/>
      <c r="S66" s="136"/>
    </row>
    <row r="67" spans="4:19" x14ac:dyDescent="0.2">
      <c r="D67" s="122" t="s">
        <v>971</v>
      </c>
      <c r="E67" s="429"/>
      <c r="F67" s="424"/>
      <c r="G67" s="429"/>
      <c r="H67" s="429"/>
      <c r="I67" s="429"/>
      <c r="J67" s="424"/>
      <c r="K67" s="429"/>
      <c r="S67" s="136"/>
    </row>
    <row r="68" spans="4:19" x14ac:dyDescent="0.2">
      <c r="D68" s="113" t="s">
        <v>898</v>
      </c>
      <c r="E68" s="154">
        <v>0</v>
      </c>
      <c r="F68" s="154">
        <v>0</v>
      </c>
      <c r="G68" s="154">
        <v>0</v>
      </c>
      <c r="H68" s="154">
        <v>0</v>
      </c>
      <c r="I68" s="154">
        <v>0</v>
      </c>
      <c r="J68" s="424">
        <f t="shared" si="9"/>
        <v>0</v>
      </c>
      <c r="K68" s="429"/>
      <c r="S68" s="136"/>
    </row>
    <row r="69" spans="4:19" x14ac:dyDescent="0.2">
      <c r="D69" s="113" t="s">
        <v>951</v>
      </c>
      <c r="E69" s="154">
        <v>0</v>
      </c>
      <c r="F69" s="154">
        <v>0</v>
      </c>
      <c r="G69" s="154">
        <v>0</v>
      </c>
      <c r="H69" s="154">
        <v>0</v>
      </c>
      <c r="I69" s="154">
        <v>0</v>
      </c>
      <c r="J69" s="424">
        <f t="shared" si="9"/>
        <v>0</v>
      </c>
      <c r="K69" s="429"/>
      <c r="S69" s="136"/>
    </row>
    <row r="70" spans="4:19" x14ac:dyDescent="0.2">
      <c r="D70" s="113" t="s">
        <v>272</v>
      </c>
      <c r="E70" s="154">
        <v>0</v>
      </c>
      <c r="F70" s="154">
        <v>0</v>
      </c>
      <c r="G70" s="154">
        <v>0</v>
      </c>
      <c r="H70" s="154">
        <v>0</v>
      </c>
      <c r="I70" s="154">
        <v>0</v>
      </c>
      <c r="J70" s="422">
        <f t="shared" si="9"/>
        <v>0</v>
      </c>
      <c r="K70" s="423"/>
      <c r="S70" s="136"/>
    </row>
    <row r="71" spans="4:19" x14ac:dyDescent="0.2">
      <c r="D71" s="113" t="s">
        <v>952</v>
      </c>
      <c r="E71" s="154">
        <v>0</v>
      </c>
      <c r="F71" s="154">
        <v>0</v>
      </c>
      <c r="G71" s="154">
        <v>0</v>
      </c>
      <c r="H71" s="154">
        <v>0</v>
      </c>
      <c r="I71" s="154">
        <v>0</v>
      </c>
      <c r="J71" s="422">
        <f t="shared" si="9"/>
        <v>0</v>
      </c>
      <c r="K71" s="423"/>
      <c r="S71" s="136"/>
    </row>
    <row r="72" spans="4:19" x14ac:dyDescent="0.2">
      <c r="D72" s="113" t="s">
        <v>953</v>
      </c>
      <c r="E72" s="154">
        <v>0</v>
      </c>
      <c r="F72" s="154">
        <v>0</v>
      </c>
      <c r="G72" s="154">
        <v>0</v>
      </c>
      <c r="H72" s="154">
        <v>0</v>
      </c>
      <c r="I72" s="154">
        <v>0</v>
      </c>
      <c r="J72" s="422">
        <f t="shared" si="9"/>
        <v>0</v>
      </c>
      <c r="K72" s="423"/>
      <c r="S72" s="136"/>
    </row>
    <row r="73" spans="4:19" x14ac:dyDescent="0.2">
      <c r="D73" s="113" t="s">
        <v>954</v>
      </c>
      <c r="E73" s="154">
        <v>0</v>
      </c>
      <c r="F73" s="154">
        <v>0</v>
      </c>
      <c r="G73" s="154">
        <v>0</v>
      </c>
      <c r="H73" s="154">
        <v>0</v>
      </c>
      <c r="I73" s="154">
        <v>0</v>
      </c>
      <c r="J73" s="422">
        <f>SUM(E73:I73)</f>
        <v>0</v>
      </c>
      <c r="K73" s="423"/>
      <c r="S73" s="136"/>
    </row>
    <row r="74" spans="4:19" x14ac:dyDescent="0.2">
      <c r="D74" s="113" t="s">
        <v>972</v>
      </c>
      <c r="E74" s="154">
        <v>0</v>
      </c>
      <c r="F74" s="154">
        <v>0</v>
      </c>
      <c r="G74" s="154">
        <v>0</v>
      </c>
      <c r="H74" s="154">
        <v>0</v>
      </c>
      <c r="I74" s="154">
        <v>0</v>
      </c>
      <c r="J74" s="422">
        <f>SUM(E74:I74)</f>
        <v>0</v>
      </c>
      <c r="K74" s="423"/>
      <c r="S74" s="136"/>
    </row>
    <row r="75" spans="4:19" x14ac:dyDescent="0.2">
      <c r="D75" s="113"/>
      <c r="E75" s="153">
        <f t="shared" ref="E75:J75" si="10">SUM(E68:E74)</f>
        <v>0</v>
      </c>
      <c r="F75" s="153">
        <f t="shared" si="10"/>
        <v>0</v>
      </c>
      <c r="G75" s="153">
        <f t="shared" si="10"/>
        <v>0</v>
      </c>
      <c r="H75" s="153">
        <f t="shared" si="10"/>
        <v>0</v>
      </c>
      <c r="I75" s="153">
        <f t="shared" si="10"/>
        <v>0</v>
      </c>
      <c r="J75" s="153">
        <f t="shared" si="10"/>
        <v>0</v>
      </c>
      <c r="K75" s="423"/>
      <c r="S75" s="136"/>
    </row>
    <row r="76" spans="4:19" ht="34.5" customHeight="1" x14ac:dyDescent="0.2">
      <c r="D76" s="853" t="s">
        <v>973</v>
      </c>
      <c r="E76" s="789"/>
      <c r="F76" s="789"/>
      <c r="G76" s="789"/>
      <c r="H76" s="423"/>
      <c r="I76" s="423"/>
      <c r="J76" s="422"/>
      <c r="K76" s="423"/>
    </row>
    <row r="77" spans="4:19" x14ac:dyDescent="0.2">
      <c r="D77" s="113" t="s">
        <v>974</v>
      </c>
      <c r="E77" s="154">
        <v>0</v>
      </c>
      <c r="F77" s="154">
        <v>0</v>
      </c>
      <c r="G77" s="154">
        <v>0</v>
      </c>
      <c r="H77" s="154">
        <v>0</v>
      </c>
      <c r="I77" s="154">
        <v>0</v>
      </c>
      <c r="J77" s="422">
        <f>SUM(E77:I77)</f>
        <v>0</v>
      </c>
      <c r="K77" s="423"/>
    </row>
    <row r="78" spans="4:19" x14ac:dyDescent="0.2">
      <c r="D78" s="113" t="s">
        <v>975</v>
      </c>
      <c r="E78" s="154">
        <v>0</v>
      </c>
      <c r="F78" s="154">
        <v>0</v>
      </c>
      <c r="G78" s="154">
        <v>0</v>
      </c>
      <c r="H78" s="154">
        <v>0</v>
      </c>
      <c r="I78" s="154">
        <v>0</v>
      </c>
      <c r="J78" s="422">
        <f t="shared" si="9"/>
        <v>0</v>
      </c>
      <c r="K78" s="423"/>
    </row>
    <row r="79" spans="4:19" x14ac:dyDescent="0.2">
      <c r="D79" s="113" t="s">
        <v>972</v>
      </c>
      <c r="E79" s="154">
        <v>0</v>
      </c>
      <c r="F79" s="154">
        <v>0</v>
      </c>
      <c r="G79" s="154">
        <v>0</v>
      </c>
      <c r="H79" s="154">
        <v>0</v>
      </c>
      <c r="I79" s="154">
        <v>0</v>
      </c>
      <c r="J79" s="422">
        <f t="shared" si="9"/>
        <v>0</v>
      </c>
      <c r="K79" s="423"/>
    </row>
    <row r="80" spans="4:19" x14ac:dyDescent="0.2">
      <c r="D80" s="113" t="s">
        <v>954</v>
      </c>
      <c r="E80" s="154">
        <v>0</v>
      </c>
      <c r="F80" s="154">
        <v>0</v>
      </c>
      <c r="G80" s="154">
        <v>0</v>
      </c>
      <c r="H80" s="154">
        <v>0</v>
      </c>
      <c r="I80" s="154">
        <v>0</v>
      </c>
      <c r="J80" s="422">
        <f t="shared" si="9"/>
        <v>0</v>
      </c>
      <c r="K80" s="423"/>
    </row>
    <row r="81" spans="1:19" x14ac:dyDescent="0.2">
      <c r="D81" s="113"/>
      <c r="E81" s="153">
        <f t="shared" ref="E81:J81" si="11">SUM(E77:E80)</f>
        <v>0</v>
      </c>
      <c r="F81" s="153">
        <f t="shared" si="11"/>
        <v>0</v>
      </c>
      <c r="G81" s="153">
        <f t="shared" si="11"/>
        <v>0</v>
      </c>
      <c r="H81" s="153">
        <f t="shared" si="11"/>
        <v>0</v>
      </c>
      <c r="I81" s="153">
        <f t="shared" si="11"/>
        <v>0</v>
      </c>
      <c r="J81" s="153">
        <f t="shared" si="11"/>
        <v>0</v>
      </c>
      <c r="K81" s="423"/>
    </row>
    <row r="82" spans="1:19" ht="33.75" customHeight="1" x14ac:dyDescent="0.2">
      <c r="D82" s="113"/>
      <c r="E82" s="423"/>
      <c r="F82" s="155"/>
      <c r="G82" s="155"/>
      <c r="H82" s="155"/>
      <c r="I82" s="423"/>
      <c r="J82" s="422"/>
      <c r="K82" s="423"/>
    </row>
    <row r="83" spans="1:19" x14ac:dyDescent="0.2">
      <c r="D83" s="697" t="s">
        <v>976</v>
      </c>
      <c r="E83" s="423">
        <f t="shared" ref="E83:J83" si="12">E64+E75</f>
        <v>0</v>
      </c>
      <c r="F83" s="423">
        <f t="shared" si="12"/>
        <v>0</v>
      </c>
      <c r="G83" s="423">
        <f t="shared" si="12"/>
        <v>0</v>
      </c>
      <c r="H83" s="423">
        <f t="shared" si="12"/>
        <v>0</v>
      </c>
      <c r="I83" s="423">
        <f t="shared" si="12"/>
        <v>0</v>
      </c>
      <c r="J83" s="423">
        <f t="shared" si="12"/>
        <v>0</v>
      </c>
      <c r="K83" s="423"/>
    </row>
    <row r="84" spans="1:19" x14ac:dyDescent="0.2">
      <c r="D84" s="697" t="s">
        <v>977</v>
      </c>
      <c r="E84" s="154">
        <v>0</v>
      </c>
      <c r="F84" s="429">
        <f>F65+F81</f>
        <v>0</v>
      </c>
      <c r="G84" s="426">
        <f>G65+G81</f>
        <v>0</v>
      </c>
      <c r="H84" s="426">
        <f>H65+H81</f>
        <v>0</v>
      </c>
      <c r="I84" s="426">
        <f>I65+I81</f>
        <v>0</v>
      </c>
      <c r="J84" s="422">
        <f t="shared" si="9"/>
        <v>0</v>
      </c>
      <c r="K84" s="423"/>
    </row>
    <row r="85" spans="1:19" x14ac:dyDescent="0.2">
      <c r="C85" s="113"/>
      <c r="D85" s="144" t="s">
        <v>978</v>
      </c>
      <c r="E85" s="430">
        <f>SUM(E83:E84)</f>
        <v>0</v>
      </c>
      <c r="F85" s="430">
        <f>SUM(F83:F84)</f>
        <v>0</v>
      </c>
      <c r="G85" s="430">
        <f>SUM(G83:G84)</f>
        <v>0</v>
      </c>
      <c r="H85" s="430">
        <f>SUM(H83:H84)</f>
        <v>0</v>
      </c>
      <c r="I85" s="431">
        <f>SUM(I83:I84)</f>
        <v>0</v>
      </c>
      <c r="J85" s="421">
        <f>SUM(E85:I85)</f>
        <v>0</v>
      </c>
      <c r="K85" s="423"/>
    </row>
    <row r="86" spans="1:19" x14ac:dyDescent="0.2">
      <c r="C86" s="113"/>
      <c r="D86" s="185"/>
      <c r="E86" s="432"/>
      <c r="F86" s="432"/>
      <c r="G86" s="432"/>
      <c r="H86" s="432"/>
      <c r="I86" s="433"/>
      <c r="J86" s="425"/>
      <c r="K86" s="423"/>
    </row>
    <row r="87" spans="1:19" x14ac:dyDescent="0.2">
      <c r="C87" s="113"/>
      <c r="D87" s="185"/>
      <c r="E87" s="432"/>
      <c r="F87" s="432"/>
      <c r="G87" s="432"/>
      <c r="H87" s="432"/>
      <c r="I87" s="433"/>
      <c r="J87" s="425"/>
      <c r="K87" s="423"/>
    </row>
    <row r="88" spans="1:19" x14ac:dyDescent="0.2">
      <c r="C88" s="106"/>
      <c r="D88" s="106"/>
      <c r="E88" s="106"/>
      <c r="F88" s="106"/>
      <c r="G88" s="106"/>
      <c r="H88" s="106"/>
      <c r="I88" s="106"/>
      <c r="J88" s="106"/>
      <c r="K88" s="106"/>
      <c r="L88" s="106"/>
      <c r="M88" s="106"/>
      <c r="N88" s="106"/>
      <c r="O88" s="106"/>
      <c r="P88" s="106"/>
      <c r="Q88" s="106"/>
    </row>
    <row r="89" spans="1:19" x14ac:dyDescent="0.2">
      <c r="C89" s="111"/>
      <c r="D89" s="122"/>
      <c r="S89" s="135"/>
    </row>
    <row r="90" spans="1:19" x14ac:dyDescent="0.2">
      <c r="A90" s="611" t="s">
        <v>947</v>
      </c>
      <c r="B90" s="408" t="s">
        <v>948</v>
      </c>
      <c r="C90" s="111"/>
      <c r="D90" s="434" t="s">
        <v>983</v>
      </c>
      <c r="S90" s="135"/>
    </row>
    <row r="91" spans="1:19" s="111" customFormat="1" ht="48" x14ac:dyDescent="0.2">
      <c r="A91" s="648"/>
      <c r="C91" s="185"/>
      <c r="D91" s="434"/>
      <c r="E91" s="428" t="s">
        <v>358</v>
      </c>
      <c r="F91" s="428" t="s">
        <v>359</v>
      </c>
      <c r="G91" s="428" t="s">
        <v>360</v>
      </c>
      <c r="H91" s="428" t="s">
        <v>361</v>
      </c>
      <c r="I91" s="428" t="s">
        <v>362</v>
      </c>
      <c r="J91" s="428" t="s">
        <v>984</v>
      </c>
      <c r="K91" s="428" t="s">
        <v>985</v>
      </c>
      <c r="L91" s="428" t="s">
        <v>365</v>
      </c>
      <c r="M91" s="428" t="s">
        <v>366</v>
      </c>
      <c r="N91" s="428" t="s">
        <v>986</v>
      </c>
      <c r="O91" s="428" t="s">
        <v>967</v>
      </c>
      <c r="P91" s="428" t="s">
        <v>987</v>
      </c>
    </row>
    <row r="92" spans="1:19" s="111" customFormat="1" x14ac:dyDescent="0.2">
      <c r="A92" s="648"/>
      <c r="D92" s="122"/>
      <c r="E92" s="150" t="s">
        <v>16</v>
      </c>
      <c r="F92" s="150" t="s">
        <v>16</v>
      </c>
      <c r="G92" s="150" t="s">
        <v>16</v>
      </c>
      <c r="H92" s="150" t="s">
        <v>16</v>
      </c>
      <c r="I92" s="150" t="s">
        <v>16</v>
      </c>
      <c r="J92" s="150" t="s">
        <v>16</v>
      </c>
      <c r="K92" s="150" t="s">
        <v>16</v>
      </c>
      <c r="L92" s="150" t="s">
        <v>16</v>
      </c>
      <c r="M92" s="150" t="s">
        <v>16</v>
      </c>
      <c r="N92" s="150" t="s">
        <v>16</v>
      </c>
      <c r="O92" s="150" t="s">
        <v>16</v>
      </c>
      <c r="P92" s="150" t="s">
        <v>16</v>
      </c>
      <c r="Q92" s="419"/>
    </row>
    <row r="93" spans="1:19" x14ac:dyDescent="0.2">
      <c r="D93" s="697" t="s">
        <v>969</v>
      </c>
      <c r="E93" s="435">
        <v>0</v>
      </c>
      <c r="F93" s="435">
        <v>0</v>
      </c>
      <c r="G93" s="435">
        <v>0</v>
      </c>
      <c r="H93" s="435">
        <v>0</v>
      </c>
      <c r="I93" s="435">
        <v>0</v>
      </c>
      <c r="J93" s="435">
        <v>0</v>
      </c>
      <c r="K93" s="435">
        <v>0</v>
      </c>
      <c r="L93" s="435">
        <v>0</v>
      </c>
      <c r="M93" s="435">
        <v>0</v>
      </c>
      <c r="N93" s="435">
        <v>0</v>
      </c>
      <c r="O93" s="435">
        <v>0</v>
      </c>
      <c r="P93" s="419">
        <f>SUM(E93:O93)</f>
        <v>0</v>
      </c>
    </row>
    <row r="94" spans="1:19" x14ac:dyDescent="0.2">
      <c r="D94" s="697" t="s">
        <v>970</v>
      </c>
      <c r="E94" s="435">
        <v>0</v>
      </c>
      <c r="F94" s="435">
        <v>0</v>
      </c>
      <c r="G94" s="435">
        <v>0</v>
      </c>
      <c r="H94" s="435">
        <v>0</v>
      </c>
      <c r="I94" s="435">
        <v>0</v>
      </c>
      <c r="J94" s="435">
        <v>0</v>
      </c>
      <c r="K94" s="435">
        <v>0</v>
      </c>
      <c r="L94" s="435">
        <v>0</v>
      </c>
      <c r="M94" s="435">
        <v>0</v>
      </c>
      <c r="N94" s="435">
        <v>0</v>
      </c>
      <c r="O94" s="435">
        <v>0</v>
      </c>
      <c r="P94" s="419">
        <f>SUM(E94:O94)</f>
        <v>0</v>
      </c>
    </row>
    <row r="95" spans="1:19" x14ac:dyDescent="0.2">
      <c r="D95" s="113"/>
      <c r="E95" s="436">
        <f>SUM(E93:E94)</f>
        <v>0</v>
      </c>
      <c r="F95" s="436">
        <f>SUM(F93:F94)</f>
        <v>0</v>
      </c>
      <c r="G95" s="436">
        <f>SUM(G93:G94)</f>
        <v>0</v>
      </c>
      <c r="H95" s="436">
        <f t="shared" ref="H95:O95" si="13">SUM(H93:H94)</f>
        <v>0</v>
      </c>
      <c r="I95" s="436">
        <f t="shared" si="13"/>
        <v>0</v>
      </c>
      <c r="J95" s="436">
        <f t="shared" si="13"/>
        <v>0</v>
      </c>
      <c r="K95" s="436">
        <f t="shared" si="13"/>
        <v>0</v>
      </c>
      <c r="L95" s="436">
        <f t="shared" si="13"/>
        <v>0</v>
      </c>
      <c r="M95" s="436">
        <f t="shared" si="13"/>
        <v>0</v>
      </c>
      <c r="N95" s="436">
        <f t="shared" si="13"/>
        <v>0</v>
      </c>
      <c r="O95" s="436">
        <f t="shared" si="13"/>
        <v>0</v>
      </c>
      <c r="P95" s="437">
        <f>SUM(P93:P94)</f>
        <v>0</v>
      </c>
    </row>
    <row r="96" spans="1:19" x14ac:dyDescent="0.2">
      <c r="D96" s="122" t="s">
        <v>971</v>
      </c>
      <c r="E96" s="419"/>
      <c r="F96" s="435"/>
      <c r="G96" s="435"/>
      <c r="H96" s="419"/>
      <c r="I96" s="435"/>
      <c r="J96" s="435"/>
      <c r="K96" s="435"/>
      <c r="L96" s="435"/>
      <c r="M96" s="435"/>
      <c r="N96" s="435"/>
      <c r="O96" s="435"/>
      <c r="P96" s="419"/>
    </row>
    <row r="97" spans="4:16" x14ac:dyDescent="0.2">
      <c r="D97" s="113" t="s">
        <v>898</v>
      </c>
      <c r="E97" s="435">
        <v>0</v>
      </c>
      <c r="F97" s="435">
        <v>0</v>
      </c>
      <c r="G97" s="435">
        <v>0</v>
      </c>
      <c r="H97" s="435">
        <v>0</v>
      </c>
      <c r="I97" s="435">
        <v>0</v>
      </c>
      <c r="J97" s="435">
        <v>0</v>
      </c>
      <c r="K97" s="435">
        <v>0</v>
      </c>
      <c r="L97" s="435">
        <v>0</v>
      </c>
      <c r="M97" s="435">
        <v>0</v>
      </c>
      <c r="N97" s="435">
        <v>0</v>
      </c>
      <c r="O97" s="435">
        <v>0</v>
      </c>
      <c r="P97" s="419">
        <f t="shared" ref="P97:P103" si="14">SUM(E97:O97)</f>
        <v>0</v>
      </c>
    </row>
    <row r="98" spans="4:16" x14ac:dyDescent="0.2">
      <c r="D98" s="113" t="s">
        <v>951</v>
      </c>
      <c r="E98" s="345">
        <v>0</v>
      </c>
      <c r="F98" s="345">
        <v>0</v>
      </c>
      <c r="G98" s="345">
        <v>0</v>
      </c>
      <c r="H98" s="345">
        <v>0</v>
      </c>
      <c r="I98" s="345">
        <v>0</v>
      </c>
      <c r="J98" s="345">
        <v>0</v>
      </c>
      <c r="K98" s="345">
        <v>0</v>
      </c>
      <c r="L98" s="345">
        <v>0</v>
      </c>
      <c r="M98" s="345">
        <v>0</v>
      </c>
      <c r="N98" s="345">
        <v>0</v>
      </c>
      <c r="O98" s="345">
        <v>0</v>
      </c>
      <c r="P98" s="419">
        <f t="shared" si="14"/>
        <v>0</v>
      </c>
    </row>
    <row r="99" spans="4:16" x14ac:dyDescent="0.2">
      <c r="D99" s="113" t="s">
        <v>272</v>
      </c>
      <c r="E99" s="435">
        <v>0</v>
      </c>
      <c r="F99" s="435">
        <v>0</v>
      </c>
      <c r="G99" s="435">
        <v>0</v>
      </c>
      <c r="H99" s="435">
        <v>0</v>
      </c>
      <c r="I99" s="435">
        <v>0</v>
      </c>
      <c r="J99" s="435">
        <v>0</v>
      </c>
      <c r="K99" s="435">
        <v>0</v>
      </c>
      <c r="L99" s="435">
        <v>0</v>
      </c>
      <c r="M99" s="435">
        <v>0</v>
      </c>
      <c r="N99" s="435">
        <v>0</v>
      </c>
      <c r="O99" s="435">
        <v>0</v>
      </c>
      <c r="P99" s="419">
        <f t="shared" si="14"/>
        <v>0</v>
      </c>
    </row>
    <row r="100" spans="4:16" x14ac:dyDescent="0.2">
      <c r="D100" s="113" t="s">
        <v>952</v>
      </c>
      <c r="E100" s="435">
        <v>0</v>
      </c>
      <c r="F100" s="435">
        <v>0</v>
      </c>
      <c r="G100" s="435">
        <v>0</v>
      </c>
      <c r="H100" s="435">
        <v>0</v>
      </c>
      <c r="I100" s="435">
        <v>0</v>
      </c>
      <c r="J100" s="435">
        <v>0</v>
      </c>
      <c r="K100" s="435">
        <v>0</v>
      </c>
      <c r="L100" s="435">
        <v>0</v>
      </c>
      <c r="M100" s="435">
        <v>0</v>
      </c>
      <c r="N100" s="435">
        <v>0</v>
      </c>
      <c r="O100" s="435">
        <v>0</v>
      </c>
      <c r="P100" s="419">
        <f t="shared" si="14"/>
        <v>0</v>
      </c>
    </row>
    <row r="101" spans="4:16" x14ac:dyDescent="0.2">
      <c r="D101" s="113" t="s">
        <v>953</v>
      </c>
      <c r="E101" s="435">
        <v>0</v>
      </c>
      <c r="F101" s="435">
        <v>0</v>
      </c>
      <c r="G101" s="435">
        <v>0</v>
      </c>
      <c r="H101" s="435">
        <v>0</v>
      </c>
      <c r="I101" s="435">
        <v>0</v>
      </c>
      <c r="J101" s="435">
        <v>0</v>
      </c>
      <c r="K101" s="435">
        <v>0</v>
      </c>
      <c r="L101" s="435">
        <v>0</v>
      </c>
      <c r="M101" s="435">
        <v>0</v>
      </c>
      <c r="N101" s="435">
        <v>0</v>
      </c>
      <c r="O101" s="435">
        <v>0</v>
      </c>
      <c r="P101" s="419">
        <f t="shared" si="14"/>
        <v>0</v>
      </c>
    </row>
    <row r="102" spans="4:16" x14ac:dyDescent="0.2">
      <c r="D102" s="113" t="s">
        <v>954</v>
      </c>
      <c r="E102" s="435">
        <v>0</v>
      </c>
      <c r="F102" s="435">
        <v>0</v>
      </c>
      <c r="G102" s="435">
        <v>0</v>
      </c>
      <c r="H102" s="435">
        <v>0</v>
      </c>
      <c r="I102" s="435">
        <v>0</v>
      </c>
      <c r="J102" s="435">
        <v>0</v>
      </c>
      <c r="K102" s="435">
        <v>0</v>
      </c>
      <c r="L102" s="435">
        <v>0</v>
      </c>
      <c r="M102" s="435">
        <v>0</v>
      </c>
      <c r="N102" s="435">
        <v>0</v>
      </c>
      <c r="O102" s="435">
        <v>0</v>
      </c>
      <c r="P102" s="419">
        <f t="shared" si="14"/>
        <v>0</v>
      </c>
    </row>
    <row r="103" spans="4:16" x14ac:dyDescent="0.2">
      <c r="D103" s="113" t="s">
        <v>972</v>
      </c>
      <c r="E103" s="435">
        <v>0</v>
      </c>
      <c r="F103" s="435">
        <v>0</v>
      </c>
      <c r="G103" s="435">
        <v>0</v>
      </c>
      <c r="H103" s="435">
        <v>0</v>
      </c>
      <c r="I103" s="435">
        <v>0</v>
      </c>
      <c r="J103" s="435">
        <v>0</v>
      </c>
      <c r="K103" s="435">
        <v>0</v>
      </c>
      <c r="L103" s="435">
        <v>0</v>
      </c>
      <c r="M103" s="435">
        <v>0</v>
      </c>
      <c r="N103" s="435">
        <v>0</v>
      </c>
      <c r="O103" s="435">
        <v>0</v>
      </c>
      <c r="P103" s="419">
        <f t="shared" si="14"/>
        <v>0</v>
      </c>
    </row>
    <row r="104" spans="4:16" x14ac:dyDescent="0.2">
      <c r="D104" s="113"/>
      <c r="E104" s="436">
        <f>SUM(E97:E103)</f>
        <v>0</v>
      </c>
      <c r="F104" s="436">
        <f>SUM(F97:F103)</f>
        <v>0</v>
      </c>
      <c r="G104" s="436">
        <f>SUM(G97:G103)</f>
        <v>0</v>
      </c>
      <c r="H104" s="436">
        <f t="shared" ref="H104:O104" si="15">SUM(H97:H103)</f>
        <v>0</v>
      </c>
      <c r="I104" s="436">
        <f t="shared" si="15"/>
        <v>0</v>
      </c>
      <c r="J104" s="436">
        <f t="shared" si="15"/>
        <v>0</v>
      </c>
      <c r="K104" s="436">
        <f t="shared" si="15"/>
        <v>0</v>
      </c>
      <c r="L104" s="436">
        <f t="shared" si="15"/>
        <v>0</v>
      </c>
      <c r="M104" s="436">
        <f t="shared" si="15"/>
        <v>0</v>
      </c>
      <c r="N104" s="436">
        <f t="shared" si="15"/>
        <v>0</v>
      </c>
      <c r="O104" s="436">
        <f t="shared" si="15"/>
        <v>0</v>
      </c>
      <c r="P104" s="437">
        <f>SUM(P97:P103)</f>
        <v>0</v>
      </c>
    </row>
    <row r="105" spans="4:16" x14ac:dyDescent="0.2">
      <c r="D105" s="122" t="s">
        <v>973</v>
      </c>
      <c r="E105" s="419"/>
      <c r="F105" s="435"/>
      <c r="G105" s="435"/>
      <c r="H105" s="419"/>
      <c r="I105" s="435"/>
      <c r="J105" s="435"/>
      <c r="K105" s="435"/>
      <c r="L105" s="435"/>
      <c r="M105" s="435"/>
      <c r="N105" s="435"/>
      <c r="O105" s="435"/>
      <c r="P105" s="419"/>
    </row>
    <row r="106" spans="4:16" x14ac:dyDescent="0.2">
      <c r="D106" s="113" t="s">
        <v>974</v>
      </c>
      <c r="E106" s="438">
        <v>0</v>
      </c>
      <c r="F106" s="438">
        <v>0</v>
      </c>
      <c r="G106" s="438">
        <v>0</v>
      </c>
      <c r="H106" s="438">
        <v>0</v>
      </c>
      <c r="I106" s="438">
        <v>0</v>
      </c>
      <c r="J106" s="438">
        <v>0</v>
      </c>
      <c r="K106" s="438">
        <v>0</v>
      </c>
      <c r="L106" s="438">
        <v>0</v>
      </c>
      <c r="M106" s="438">
        <v>0</v>
      </c>
      <c r="N106" s="438">
        <v>0</v>
      </c>
      <c r="O106" s="438">
        <v>0</v>
      </c>
      <c r="P106" s="419">
        <f>SUM(E106:O106)</f>
        <v>0</v>
      </c>
    </row>
    <row r="107" spans="4:16" x14ac:dyDescent="0.2">
      <c r="D107" s="113" t="s">
        <v>975</v>
      </c>
      <c r="E107" s="438">
        <v>0</v>
      </c>
      <c r="F107" s="438">
        <v>0</v>
      </c>
      <c r="G107" s="438">
        <v>0</v>
      </c>
      <c r="H107" s="438">
        <v>0</v>
      </c>
      <c r="I107" s="438">
        <v>0</v>
      </c>
      <c r="J107" s="438">
        <v>0</v>
      </c>
      <c r="K107" s="438">
        <v>0</v>
      </c>
      <c r="L107" s="438">
        <v>0</v>
      </c>
      <c r="M107" s="438">
        <v>0</v>
      </c>
      <c r="N107" s="438">
        <v>0</v>
      </c>
      <c r="O107" s="438">
        <v>0</v>
      </c>
      <c r="P107" s="419">
        <f>SUM(E107:O107)</f>
        <v>0</v>
      </c>
    </row>
    <row r="108" spans="4:16" x14ac:dyDescent="0.2">
      <c r="D108" s="113" t="s">
        <v>972</v>
      </c>
      <c r="E108" s="438">
        <v>0</v>
      </c>
      <c r="F108" s="438">
        <v>0</v>
      </c>
      <c r="G108" s="438">
        <v>0</v>
      </c>
      <c r="H108" s="438">
        <v>0</v>
      </c>
      <c r="I108" s="438">
        <v>0</v>
      </c>
      <c r="J108" s="438">
        <v>0</v>
      </c>
      <c r="K108" s="438">
        <v>0</v>
      </c>
      <c r="L108" s="438">
        <v>0</v>
      </c>
      <c r="M108" s="438">
        <v>0</v>
      </c>
      <c r="N108" s="438">
        <v>0</v>
      </c>
      <c r="O108" s="438">
        <v>0</v>
      </c>
      <c r="P108" s="419">
        <f>SUM(E108:O108)</f>
        <v>0</v>
      </c>
    </row>
    <row r="109" spans="4:16" x14ac:dyDescent="0.2">
      <c r="D109" s="113" t="s">
        <v>954</v>
      </c>
      <c r="E109" s="438">
        <v>0</v>
      </c>
      <c r="F109" s="438">
        <v>0</v>
      </c>
      <c r="G109" s="438">
        <v>0</v>
      </c>
      <c r="H109" s="438">
        <v>0</v>
      </c>
      <c r="I109" s="438">
        <v>0</v>
      </c>
      <c r="J109" s="438">
        <v>0</v>
      </c>
      <c r="K109" s="438">
        <v>0</v>
      </c>
      <c r="L109" s="438">
        <v>0</v>
      </c>
      <c r="M109" s="438">
        <v>0</v>
      </c>
      <c r="N109" s="438">
        <v>0</v>
      </c>
      <c r="O109" s="438">
        <v>0</v>
      </c>
      <c r="P109" s="419">
        <f>SUM(E109:O109)</f>
        <v>0</v>
      </c>
    </row>
    <row r="110" spans="4:16" x14ac:dyDescent="0.2">
      <c r="D110" s="113"/>
      <c r="E110" s="436">
        <f>SUM(E106:E109)</f>
        <v>0</v>
      </c>
      <c r="F110" s="436">
        <f t="shared" ref="F110:O110" si="16">SUM(F106:F109)</f>
        <v>0</v>
      </c>
      <c r="G110" s="436">
        <f t="shared" si="16"/>
        <v>0</v>
      </c>
      <c r="H110" s="436">
        <f t="shared" si="16"/>
        <v>0</v>
      </c>
      <c r="I110" s="436">
        <f t="shared" si="16"/>
        <v>0</v>
      </c>
      <c r="J110" s="436">
        <f t="shared" si="16"/>
        <v>0</v>
      </c>
      <c r="K110" s="436">
        <f t="shared" si="16"/>
        <v>0</v>
      </c>
      <c r="L110" s="436">
        <f t="shared" si="16"/>
        <v>0</v>
      </c>
      <c r="M110" s="436">
        <f t="shared" si="16"/>
        <v>0</v>
      </c>
      <c r="N110" s="436">
        <f t="shared" si="16"/>
        <v>0</v>
      </c>
      <c r="O110" s="436">
        <f t="shared" si="16"/>
        <v>0</v>
      </c>
      <c r="P110" s="437">
        <f>SUM(P106:P109)</f>
        <v>0</v>
      </c>
    </row>
    <row r="111" spans="4:16" x14ac:dyDescent="0.2">
      <c r="D111" s="113"/>
      <c r="E111" s="439"/>
      <c r="F111" s="439"/>
      <c r="G111" s="439"/>
      <c r="H111" s="439"/>
      <c r="I111" s="439"/>
      <c r="J111" s="439"/>
      <c r="K111" s="439"/>
      <c r="L111" s="439"/>
      <c r="M111" s="439"/>
      <c r="N111" s="439"/>
      <c r="O111" s="439"/>
      <c r="P111" s="440"/>
    </row>
    <row r="112" spans="4:16" x14ac:dyDescent="0.2">
      <c r="D112" s="697" t="s">
        <v>976</v>
      </c>
      <c r="E112" s="435">
        <f t="shared" ref="E112:N112" si="17">E93+E104</f>
        <v>0</v>
      </c>
      <c r="F112" s="435">
        <f t="shared" si="17"/>
        <v>0</v>
      </c>
      <c r="G112" s="435">
        <f t="shared" si="17"/>
        <v>0</v>
      </c>
      <c r="H112" s="435">
        <f t="shared" si="17"/>
        <v>0</v>
      </c>
      <c r="I112" s="435">
        <f t="shared" si="17"/>
        <v>0</v>
      </c>
      <c r="J112" s="435">
        <f t="shared" si="17"/>
        <v>0</v>
      </c>
      <c r="K112" s="435">
        <f t="shared" si="17"/>
        <v>0</v>
      </c>
      <c r="L112" s="435">
        <f t="shared" si="17"/>
        <v>0</v>
      </c>
      <c r="M112" s="435">
        <f t="shared" si="17"/>
        <v>0</v>
      </c>
      <c r="N112" s="435">
        <f t="shared" si="17"/>
        <v>0</v>
      </c>
      <c r="O112" s="435">
        <v>0</v>
      </c>
      <c r="P112" s="419">
        <f>SUM(E112:O112)</f>
        <v>0</v>
      </c>
    </row>
    <row r="113" spans="3:17" x14ac:dyDescent="0.2">
      <c r="D113" s="697" t="s">
        <v>977</v>
      </c>
      <c r="E113" s="433">
        <f t="shared" ref="E113:N113" si="18">E94+E110</f>
        <v>0</v>
      </c>
      <c r="F113" s="433">
        <f t="shared" si="18"/>
        <v>0</v>
      </c>
      <c r="G113" s="433">
        <f t="shared" si="18"/>
        <v>0</v>
      </c>
      <c r="H113" s="433">
        <f t="shared" si="18"/>
        <v>0</v>
      </c>
      <c r="I113" s="433">
        <f t="shared" si="18"/>
        <v>0</v>
      </c>
      <c r="J113" s="433">
        <f t="shared" si="18"/>
        <v>0</v>
      </c>
      <c r="K113" s="433">
        <f t="shared" si="18"/>
        <v>0</v>
      </c>
      <c r="L113" s="433">
        <f t="shared" si="18"/>
        <v>0</v>
      </c>
      <c r="M113" s="433">
        <f t="shared" si="18"/>
        <v>0</v>
      </c>
      <c r="N113" s="433">
        <f t="shared" si="18"/>
        <v>0</v>
      </c>
      <c r="O113" s="433">
        <v>0</v>
      </c>
      <c r="P113" s="419">
        <f>SUM(E113:O113)</f>
        <v>0</v>
      </c>
    </row>
    <row r="114" spans="3:17" x14ac:dyDescent="0.2">
      <c r="C114" s="113"/>
      <c r="D114" s="113" t="s">
        <v>978</v>
      </c>
      <c r="E114" s="431">
        <f>SUM(E112:E113)</f>
        <v>0</v>
      </c>
      <c r="F114" s="431">
        <f t="shared" ref="F114:P114" si="19">SUM(F112:F113)</f>
        <v>0</v>
      </c>
      <c r="G114" s="431">
        <f t="shared" si="19"/>
        <v>0</v>
      </c>
      <c r="H114" s="431">
        <f t="shared" si="19"/>
        <v>0</v>
      </c>
      <c r="I114" s="431">
        <f t="shared" si="19"/>
        <v>0</v>
      </c>
      <c r="J114" s="431">
        <f t="shared" si="19"/>
        <v>0</v>
      </c>
      <c r="K114" s="431">
        <f t="shared" si="19"/>
        <v>0</v>
      </c>
      <c r="L114" s="431">
        <f t="shared" si="19"/>
        <v>0</v>
      </c>
      <c r="M114" s="431">
        <f t="shared" si="19"/>
        <v>0</v>
      </c>
      <c r="N114" s="431">
        <f t="shared" si="19"/>
        <v>0</v>
      </c>
      <c r="O114" s="431">
        <f t="shared" si="19"/>
        <v>0</v>
      </c>
      <c r="P114" s="430">
        <f t="shared" si="19"/>
        <v>0</v>
      </c>
    </row>
    <row r="115" spans="3:17" x14ac:dyDescent="0.2">
      <c r="C115" s="113"/>
      <c r="D115" s="106"/>
      <c r="E115" s="433"/>
      <c r="F115" s="433"/>
      <c r="G115" s="433"/>
      <c r="H115" s="433"/>
      <c r="I115" s="433"/>
      <c r="J115" s="433"/>
      <c r="K115" s="433"/>
      <c r="L115" s="433"/>
      <c r="M115" s="433"/>
      <c r="N115" s="433"/>
      <c r="O115" s="433"/>
      <c r="P115" s="440"/>
    </row>
    <row r="116" spans="3:17" x14ac:dyDescent="0.2">
      <c r="C116" s="106"/>
      <c r="D116" s="106"/>
      <c r="E116" s="106"/>
      <c r="F116" s="106"/>
      <c r="G116" s="106"/>
      <c r="H116" s="106"/>
      <c r="I116" s="106"/>
      <c r="J116" s="106"/>
      <c r="K116" s="106"/>
      <c r="L116" s="106"/>
      <c r="M116" s="106"/>
      <c r="N116" s="106"/>
      <c r="O116" s="106"/>
      <c r="P116" s="106"/>
      <c r="Q116" s="106"/>
    </row>
  </sheetData>
  <mergeCells count="4">
    <mergeCell ref="R20:R26"/>
    <mergeCell ref="D76:G76"/>
    <mergeCell ref="D3:P3"/>
    <mergeCell ref="D4:P4"/>
  </mergeCells>
  <hyperlinks>
    <hyperlink ref="B8" location="GUIDANCE!A215" display="G 71" xr:uid="{1688C79B-C3D2-43D7-B979-F7DBDF8E808A}"/>
    <hyperlink ref="B9" location="GUIDANCE!A221" display="G 40" xr:uid="{D78C2992-8047-4201-BF53-551DE6CE5461}"/>
    <hyperlink ref="B31" location="GUIDANCE!A226" display="G 71" xr:uid="{503CA409-690A-4531-9976-77458745761E}"/>
    <hyperlink ref="B61" location="GUIDANCE!A232" display="G 71" xr:uid="{D8958916-BF33-46A7-8640-53C05319BD6E}"/>
    <hyperlink ref="B90" location="GUIDANCE!A238" display="G 71" xr:uid="{E438F5B7-ED5F-4891-8F79-F9C3F665C2FC}"/>
  </hyperlinks>
  <pageMargins left="0.11811023622047245" right="0.11811023622047245" top="0.35433070866141736" bottom="0.35433070866141736" header="0.31496062992125984" footer="0.31496062992125984"/>
  <pageSetup paperSize="9" scale="80" fitToHeight="0" orientation="landscape" r:id="rId1"/>
  <headerFooter>
    <oddFooter>&amp;C&amp;"Calibri"&amp;11&amp;K000000Page &amp;P</oddFooter>
  </headerFooter>
  <rowBreaks count="3" manualBreakCount="3">
    <brk id="29" min="2" max="17" man="1"/>
    <brk id="58" min="2" max="17" man="1"/>
    <brk id="88" min="2" max="17" man="1"/>
  </rowBreaks>
  <ignoredErrors>
    <ignoredError sqref="H53:H54"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2:J67"/>
  <sheetViews>
    <sheetView showGridLines="0" view="pageBreakPreview" zoomScaleNormal="100" zoomScaleSheetLayoutView="100" workbookViewId="0">
      <selection activeCell="M14" sqref="M14"/>
    </sheetView>
  </sheetViews>
  <sheetFormatPr defaultColWidth="9" defaultRowHeight="16.5" x14ac:dyDescent="0.3"/>
  <cols>
    <col min="1" max="1" width="45.625" style="2" customWidth="1"/>
    <col min="2" max="5" width="12.625" style="2" customWidth="1"/>
    <col min="6" max="7" width="9" style="2"/>
    <col min="8" max="8" width="5.5" style="2" customWidth="1"/>
    <col min="9" max="16384" width="9" style="2"/>
  </cols>
  <sheetData>
    <row r="2" spans="1:10" x14ac:dyDescent="0.3">
      <c r="J2" s="41" t="s">
        <v>5</v>
      </c>
    </row>
    <row r="7" spans="1:10" x14ac:dyDescent="0.3">
      <c r="A7" s="1"/>
      <c r="B7" s="1"/>
      <c r="C7" s="1"/>
      <c r="D7" s="1"/>
      <c r="E7" s="1"/>
      <c r="F7" s="1"/>
      <c r="G7" s="1"/>
      <c r="H7" s="1"/>
    </row>
    <row r="8" spans="1:10" x14ac:dyDescent="0.3">
      <c r="A8" s="1"/>
      <c r="B8" s="1"/>
      <c r="C8" s="1"/>
      <c r="D8" s="1"/>
      <c r="E8" s="1"/>
      <c r="F8" s="1"/>
      <c r="G8" s="1"/>
      <c r="H8" s="1"/>
    </row>
    <row r="9" spans="1:10" x14ac:dyDescent="0.3">
      <c r="A9" s="1"/>
      <c r="B9" s="1"/>
      <c r="C9" s="1"/>
      <c r="D9" s="1"/>
      <c r="E9" s="1"/>
      <c r="F9" s="1"/>
      <c r="G9" s="1"/>
      <c r="H9" s="1"/>
    </row>
    <row r="10" spans="1:10" x14ac:dyDescent="0.3">
      <c r="A10" s="1"/>
      <c r="B10" s="1"/>
      <c r="C10" s="1"/>
      <c r="D10" s="1"/>
      <c r="E10" s="1"/>
      <c r="F10" s="1"/>
      <c r="G10" s="1"/>
      <c r="H10" s="1"/>
    </row>
    <row r="11" spans="1:10" x14ac:dyDescent="0.3">
      <c r="A11" s="3" t="s">
        <v>6</v>
      </c>
      <c r="B11" s="1" t="s">
        <v>7</v>
      </c>
      <c r="C11" s="1"/>
      <c r="D11" s="1"/>
      <c r="E11" s="1"/>
      <c r="F11" s="1"/>
      <c r="G11" s="1"/>
      <c r="H11" s="3"/>
    </row>
    <row r="12" spans="1:10" x14ac:dyDescent="0.3">
      <c r="A12" s="3" t="s">
        <v>8</v>
      </c>
      <c r="B12" s="1" t="s">
        <v>9</v>
      </c>
      <c r="C12" s="1"/>
      <c r="D12" s="1"/>
      <c r="E12" s="1"/>
      <c r="F12" s="1"/>
      <c r="G12" s="1"/>
      <c r="H12" s="1"/>
    </row>
    <row r="13" spans="1:10" x14ac:dyDescent="0.3">
      <c r="A13" s="3" t="s">
        <v>10</v>
      </c>
      <c r="B13" s="1" t="s">
        <v>9</v>
      </c>
      <c r="C13" s="1"/>
      <c r="D13" s="1"/>
      <c r="E13" s="1"/>
      <c r="F13" s="40"/>
      <c r="G13" s="40"/>
      <c r="H13" s="1"/>
    </row>
    <row r="14" spans="1:10" x14ac:dyDescent="0.3">
      <c r="A14" s="3" t="s">
        <v>11</v>
      </c>
      <c r="B14" s="1" t="s">
        <v>9</v>
      </c>
      <c r="C14" s="1"/>
      <c r="D14" s="1"/>
      <c r="E14" s="1"/>
      <c r="F14" s="40"/>
      <c r="G14" s="40"/>
      <c r="H14" s="1"/>
    </row>
    <row r="15" spans="1:10" x14ac:dyDescent="0.3">
      <c r="A15" s="3" t="s">
        <v>12</v>
      </c>
      <c r="B15" s="1" t="s">
        <v>9</v>
      </c>
      <c r="C15" s="1"/>
      <c r="D15" s="1"/>
      <c r="E15" s="1"/>
      <c r="F15" s="40"/>
      <c r="G15" s="40"/>
      <c r="H15" s="1"/>
    </row>
    <row r="16" spans="1:10" x14ac:dyDescent="0.3">
      <c r="A16" s="3" t="s">
        <v>13</v>
      </c>
      <c r="B16" s="1" t="s">
        <v>9</v>
      </c>
      <c r="C16" s="1"/>
      <c r="D16" s="1"/>
      <c r="E16" s="1"/>
      <c r="F16" s="40"/>
      <c r="G16" s="40"/>
      <c r="H16" s="1"/>
    </row>
    <row r="17" spans="1:8" x14ac:dyDescent="0.3">
      <c r="A17" s="4">
        <v>2025</v>
      </c>
      <c r="B17" s="1" t="s">
        <v>9</v>
      </c>
      <c r="C17" s="1"/>
      <c r="D17" s="1"/>
      <c r="E17" s="1"/>
      <c r="F17" s="40"/>
      <c r="G17" s="40"/>
      <c r="H17" s="1"/>
    </row>
    <row r="18" spans="1:8" x14ac:dyDescent="0.3">
      <c r="A18" s="4">
        <v>2024</v>
      </c>
      <c r="B18" s="1" t="s">
        <v>9</v>
      </c>
      <c r="C18" s="1"/>
      <c r="D18" s="1"/>
      <c r="E18" s="1"/>
      <c r="F18" s="40"/>
      <c r="G18" s="40"/>
      <c r="H18" s="1"/>
    </row>
    <row r="19" spans="1:8" x14ac:dyDescent="0.3">
      <c r="A19" s="4">
        <v>2023</v>
      </c>
      <c r="B19" s="1" t="s">
        <v>9</v>
      </c>
      <c r="C19" s="1"/>
      <c r="D19" s="1"/>
      <c r="E19" s="1"/>
      <c r="F19" s="40"/>
      <c r="G19" s="40"/>
      <c r="H19" s="1"/>
    </row>
    <row r="20" spans="1:8" x14ac:dyDescent="0.3">
      <c r="A20" s="5" t="s">
        <v>14</v>
      </c>
      <c r="B20" s="1" t="s">
        <v>15</v>
      </c>
      <c r="C20" s="1"/>
      <c r="D20" s="1"/>
      <c r="E20" s="1"/>
      <c r="F20" s="40"/>
      <c r="G20" s="40"/>
      <c r="H20" s="1"/>
    </row>
    <row r="21" spans="1:8" x14ac:dyDescent="0.3">
      <c r="A21" s="5" t="s">
        <v>16</v>
      </c>
      <c r="B21" s="1" t="s">
        <v>17</v>
      </c>
      <c r="C21" s="1"/>
      <c r="D21" s="1"/>
      <c r="E21" s="1"/>
      <c r="F21" s="40"/>
      <c r="G21" s="40"/>
      <c r="H21" s="1"/>
    </row>
    <row r="22" spans="1:8" x14ac:dyDescent="0.3">
      <c r="A22" s="5"/>
      <c r="B22" s="1"/>
      <c r="C22" s="1"/>
      <c r="D22" s="1"/>
      <c r="E22" s="1"/>
      <c r="F22" s="40"/>
      <c r="G22" s="40"/>
      <c r="H22" s="1"/>
    </row>
    <row r="23" spans="1:8" ht="34.5" customHeight="1" x14ac:dyDescent="0.3">
      <c r="A23" s="6" t="s">
        <v>18</v>
      </c>
      <c r="B23" s="754" t="s">
        <v>19</v>
      </c>
      <c r="C23" s="755"/>
      <c r="D23" s="755"/>
      <c r="E23" s="755"/>
      <c r="F23" s="40"/>
      <c r="G23" s="40"/>
      <c r="H23" s="1"/>
    </row>
    <row r="24" spans="1:8" x14ac:dyDescent="0.3">
      <c r="A24" s="6" t="s">
        <v>20</v>
      </c>
      <c r="B24" s="1" t="s">
        <v>21</v>
      </c>
      <c r="C24" s="1"/>
      <c r="D24" s="1"/>
      <c r="E24" s="1"/>
      <c r="F24" s="40"/>
      <c r="G24" s="40"/>
      <c r="H24" s="1"/>
    </row>
    <row r="25" spans="1:8" x14ac:dyDescent="0.3">
      <c r="A25" s="6" t="s">
        <v>22</v>
      </c>
      <c r="B25" s="1" t="s">
        <v>23</v>
      </c>
      <c r="C25" s="1"/>
      <c r="D25" s="1"/>
      <c r="E25" s="1"/>
      <c r="F25" s="1"/>
      <c r="G25" s="1"/>
      <c r="H25" s="1"/>
    </row>
    <row r="26" spans="1:8" x14ac:dyDescent="0.3">
      <c r="A26" s="6" t="s">
        <v>24</v>
      </c>
      <c r="B26" s="1" t="s">
        <v>25</v>
      </c>
      <c r="C26" s="1"/>
      <c r="D26" s="1"/>
      <c r="E26" s="1"/>
      <c r="F26" s="1"/>
      <c r="G26" s="1"/>
      <c r="H26" s="1"/>
    </row>
    <row r="27" spans="1:8" x14ac:dyDescent="0.3">
      <c r="A27" s="6" t="s">
        <v>26</v>
      </c>
      <c r="B27" s="1" t="s">
        <v>27</v>
      </c>
      <c r="C27" s="1"/>
      <c r="D27" s="1"/>
      <c r="E27" s="1"/>
      <c r="F27" s="1"/>
      <c r="G27" s="1"/>
      <c r="H27" s="1"/>
    </row>
    <row r="28" spans="1:8" x14ac:dyDescent="0.3">
      <c r="A28" s="6" t="s">
        <v>28</v>
      </c>
      <c r="B28" s="1" t="s">
        <v>29</v>
      </c>
      <c r="C28" s="1"/>
      <c r="D28" s="1"/>
      <c r="E28" s="1"/>
      <c r="F28" s="1"/>
      <c r="G28" s="1"/>
      <c r="H28" s="1"/>
    </row>
    <row r="29" spans="1:8" x14ac:dyDescent="0.3">
      <c r="A29" s="6"/>
      <c r="B29" s="1"/>
      <c r="C29" s="1"/>
      <c r="D29" s="1"/>
      <c r="E29" s="1"/>
      <c r="F29" s="1"/>
      <c r="G29" s="1"/>
      <c r="H29" s="1"/>
    </row>
    <row r="30" spans="1:8" ht="35.25" customHeight="1" x14ac:dyDescent="0.3">
      <c r="A30" s="6" t="s">
        <v>30</v>
      </c>
      <c r="B30" s="754" t="s">
        <v>31</v>
      </c>
      <c r="C30" s="754"/>
      <c r="D30" s="754"/>
      <c r="E30" s="754"/>
      <c r="F30" s="1"/>
      <c r="G30" s="1"/>
      <c r="H30" s="1"/>
    </row>
    <row r="31" spans="1:8" x14ac:dyDescent="0.3">
      <c r="A31" s="6" t="s">
        <v>32</v>
      </c>
      <c r="B31" s="1" t="s">
        <v>33</v>
      </c>
      <c r="C31" s="1"/>
      <c r="D31" s="1"/>
      <c r="E31" s="1"/>
      <c r="F31" s="1"/>
      <c r="G31" s="1"/>
      <c r="H31" s="1"/>
    </row>
    <row r="32" spans="1:8" x14ac:dyDescent="0.3">
      <c r="A32" s="6"/>
      <c r="B32" s="1"/>
      <c r="C32" s="1"/>
      <c r="D32" s="1"/>
      <c r="E32" s="1"/>
      <c r="F32" s="1"/>
      <c r="G32" s="1"/>
      <c r="H32" s="1"/>
    </row>
    <row r="33" spans="1:8" ht="17.25" thickBot="1" x14ac:dyDescent="0.35">
      <c r="A33" s="6"/>
      <c r="B33" s="1"/>
      <c r="C33" s="1"/>
      <c r="D33" s="1"/>
      <c r="E33" s="1"/>
      <c r="F33" s="1"/>
      <c r="G33" s="1"/>
      <c r="H33" s="1"/>
    </row>
    <row r="34" spans="1:8" x14ac:dyDescent="0.3">
      <c r="A34" s="7" t="s">
        <v>34</v>
      </c>
      <c r="B34" s="8"/>
      <c r="C34" s="8"/>
      <c r="D34" s="8"/>
      <c r="E34" s="9"/>
      <c r="F34" s="1"/>
      <c r="G34" s="1"/>
      <c r="H34" s="1"/>
    </row>
    <row r="35" spans="1:8" x14ac:dyDescent="0.3">
      <c r="A35" s="756" t="s">
        <v>35</v>
      </c>
      <c r="B35" s="757"/>
      <c r="C35" s="757"/>
      <c r="D35" s="757"/>
      <c r="E35" s="10"/>
      <c r="F35" s="1"/>
      <c r="G35" s="1"/>
      <c r="H35" s="1"/>
    </row>
    <row r="36" spans="1:8" x14ac:dyDescent="0.3">
      <c r="A36" s="756"/>
      <c r="B36" s="757"/>
      <c r="C36" s="757"/>
      <c r="D36" s="757"/>
      <c r="E36" s="10"/>
      <c r="F36" s="1"/>
      <c r="G36" s="1"/>
      <c r="H36" s="1"/>
    </row>
    <row r="37" spans="1:8" x14ac:dyDescent="0.3">
      <c r="A37" s="756"/>
      <c r="B37" s="757"/>
      <c r="C37" s="757"/>
      <c r="D37" s="757"/>
      <c r="E37" s="10"/>
      <c r="F37" s="1"/>
      <c r="G37" s="1"/>
      <c r="H37" s="1"/>
    </row>
    <row r="38" spans="1:8" ht="17.25" customHeight="1" x14ac:dyDescent="0.3">
      <c r="A38" s="756"/>
      <c r="B38" s="757"/>
      <c r="C38" s="757"/>
      <c r="D38" s="757"/>
      <c r="E38" s="10"/>
      <c r="F38" s="1"/>
      <c r="G38" s="1"/>
      <c r="H38" s="1"/>
    </row>
    <row r="39" spans="1:8" hidden="1" x14ac:dyDescent="0.3">
      <c r="A39" s="756"/>
      <c r="B39" s="757"/>
      <c r="C39" s="757"/>
      <c r="D39" s="757"/>
      <c r="E39" s="10"/>
      <c r="F39" s="1"/>
      <c r="G39" s="1"/>
      <c r="H39" s="1"/>
    </row>
    <row r="40" spans="1:8" ht="17.25" thickBot="1" x14ac:dyDescent="0.35">
      <c r="A40" s="758"/>
      <c r="B40" s="759"/>
      <c r="C40" s="759"/>
      <c r="D40" s="759"/>
      <c r="E40" s="760"/>
      <c r="F40" s="1"/>
      <c r="G40" s="1"/>
      <c r="H40" s="1"/>
    </row>
    <row r="41" spans="1:8" x14ac:dyDescent="0.3">
      <c r="A41" s="1"/>
      <c r="B41" s="1"/>
      <c r="C41" s="1"/>
      <c r="D41" s="1"/>
      <c r="E41" s="1"/>
      <c r="F41" s="1"/>
      <c r="G41" s="1"/>
      <c r="H41" s="1"/>
    </row>
    <row r="42" spans="1:8" x14ac:dyDescent="0.3">
      <c r="A42" s="3"/>
      <c r="B42" s="1"/>
      <c r="C42" s="1"/>
      <c r="D42" s="1"/>
      <c r="E42" s="1"/>
      <c r="F42" s="1"/>
      <c r="G42" s="1"/>
      <c r="H42" s="1"/>
    </row>
    <row r="43" spans="1:8" x14ac:dyDescent="0.3">
      <c r="A43" s="3"/>
      <c r="B43" s="1"/>
      <c r="C43" s="1"/>
      <c r="D43" s="1"/>
      <c r="E43" s="1"/>
      <c r="F43" s="1"/>
      <c r="G43" s="1"/>
      <c r="H43" s="1"/>
    </row>
    <row r="44" spans="1:8" ht="17.25" thickBot="1" x14ac:dyDescent="0.35">
      <c r="A44" s="1"/>
      <c r="B44" s="1"/>
      <c r="C44" s="1"/>
      <c r="D44" s="1"/>
      <c r="E44" s="1"/>
      <c r="F44" s="1"/>
      <c r="G44" s="1"/>
      <c r="H44" s="1"/>
    </row>
    <row r="45" spans="1:8" ht="20.25" x14ac:dyDescent="0.3">
      <c r="A45" s="11" t="s">
        <v>36</v>
      </c>
      <c r="B45" s="12"/>
      <c r="C45" s="12"/>
      <c r="D45" s="12"/>
      <c r="E45" s="13"/>
      <c r="F45" s="1"/>
      <c r="G45" s="1"/>
      <c r="H45" s="1"/>
    </row>
    <row r="46" spans="1:8" ht="23.25" customHeight="1" x14ac:dyDescent="0.3">
      <c r="A46" s="751" t="s">
        <v>37</v>
      </c>
      <c r="B46" s="752"/>
      <c r="C46" s="752"/>
      <c r="D46" s="752"/>
      <c r="E46" s="753"/>
      <c r="F46" s="1"/>
      <c r="G46" s="1"/>
      <c r="H46" s="1"/>
    </row>
    <row r="47" spans="1:8" ht="23.25" customHeight="1" x14ac:dyDescent="0.3">
      <c r="A47" s="751" t="s">
        <v>38</v>
      </c>
      <c r="B47" s="752"/>
      <c r="C47" s="752"/>
      <c r="D47" s="752"/>
      <c r="E47" s="753"/>
      <c r="F47" s="1"/>
      <c r="G47" s="1"/>
      <c r="H47" s="1"/>
    </row>
    <row r="48" spans="1:8" ht="23.25" customHeight="1" x14ac:dyDescent="0.3">
      <c r="A48" s="751" t="s">
        <v>39</v>
      </c>
      <c r="B48" s="752"/>
      <c r="C48" s="752"/>
      <c r="D48" s="752"/>
      <c r="E48" s="753"/>
      <c r="F48" s="1"/>
      <c r="G48" s="1"/>
      <c r="H48" s="1"/>
    </row>
    <row r="49" spans="1:8" ht="23.25" customHeight="1" x14ac:dyDescent="0.3">
      <c r="A49" s="751" t="s">
        <v>40</v>
      </c>
      <c r="B49" s="752"/>
      <c r="C49" s="752"/>
      <c r="D49" s="752"/>
      <c r="E49" s="753"/>
      <c r="F49" s="1"/>
      <c r="G49" s="1"/>
      <c r="H49" s="1"/>
    </row>
    <row r="50" spans="1:8" ht="23.25" customHeight="1" x14ac:dyDescent="0.3">
      <c r="A50" s="751" t="s">
        <v>41</v>
      </c>
      <c r="B50" s="752"/>
      <c r="C50" s="752"/>
      <c r="D50" s="752"/>
      <c r="E50" s="753"/>
      <c r="F50" s="1"/>
      <c r="G50" s="1"/>
      <c r="H50" s="1"/>
    </row>
    <row r="51" spans="1:8" ht="23.25" customHeight="1" x14ac:dyDescent="0.3">
      <c r="A51" s="751" t="s">
        <v>42</v>
      </c>
      <c r="B51" s="752"/>
      <c r="C51" s="752"/>
      <c r="D51" s="752"/>
      <c r="E51" s="753"/>
      <c r="F51" s="1"/>
      <c r="G51" s="1"/>
      <c r="H51" s="1"/>
    </row>
    <row r="52" spans="1:8" ht="23.25" customHeight="1" x14ac:dyDescent="0.3">
      <c r="A52" s="751" t="s">
        <v>43</v>
      </c>
      <c r="B52" s="752"/>
      <c r="C52" s="752"/>
      <c r="D52" s="752"/>
      <c r="E52" s="753"/>
      <c r="F52" s="1"/>
      <c r="G52" s="1"/>
      <c r="H52" s="1"/>
    </row>
    <row r="53" spans="1:8" ht="23.25" customHeight="1" x14ac:dyDescent="0.3">
      <c r="A53" s="751"/>
      <c r="B53" s="752"/>
      <c r="C53" s="752"/>
      <c r="D53" s="752"/>
      <c r="E53" s="753"/>
      <c r="F53" s="1"/>
      <c r="G53" s="1"/>
      <c r="H53" s="1"/>
    </row>
    <row r="54" spans="1:8" ht="23.25" customHeight="1" x14ac:dyDescent="0.3">
      <c r="A54" s="745" t="s">
        <v>44</v>
      </c>
      <c r="B54" s="746"/>
      <c r="C54" s="746"/>
      <c r="D54" s="746"/>
      <c r="E54" s="747"/>
      <c r="F54" s="40"/>
      <c r="G54" s="40"/>
      <c r="H54" s="1"/>
    </row>
    <row r="55" spans="1:8" ht="23.25" customHeight="1" x14ac:dyDescent="0.3">
      <c r="A55" s="745" t="s">
        <v>45</v>
      </c>
      <c r="B55" s="746"/>
      <c r="C55" s="746"/>
      <c r="D55" s="746"/>
      <c r="E55" s="747"/>
      <c r="F55" s="40"/>
      <c r="G55" s="40"/>
      <c r="H55" s="1"/>
    </row>
    <row r="56" spans="1:8" ht="23.25" customHeight="1" thickBot="1" x14ac:dyDescent="0.35">
      <c r="A56" s="748" t="s">
        <v>46</v>
      </c>
      <c r="B56" s="749"/>
      <c r="C56" s="749"/>
      <c r="D56" s="749"/>
      <c r="E56" s="750"/>
      <c r="F56" s="40"/>
      <c r="G56" s="40"/>
      <c r="H56" s="1"/>
    </row>
    <row r="57" spans="1:8" x14ac:dyDescent="0.3">
      <c r="A57" s="39"/>
      <c r="B57" s="39"/>
      <c r="C57" s="39"/>
      <c r="D57" s="39"/>
      <c r="E57" s="39"/>
      <c r="F57" s="39"/>
      <c r="G57" s="39"/>
    </row>
    <row r="58" spans="1:8" x14ac:dyDescent="0.3">
      <c r="A58" s="39"/>
      <c r="B58" s="39"/>
      <c r="C58" s="39"/>
      <c r="D58" s="39"/>
      <c r="E58" s="39"/>
      <c r="F58" s="39"/>
      <c r="G58" s="39"/>
    </row>
    <row r="59" spans="1:8" x14ac:dyDescent="0.3">
      <c r="A59" s="39"/>
      <c r="B59" s="39"/>
      <c r="C59" s="39"/>
      <c r="D59" s="39"/>
      <c r="E59" s="39"/>
      <c r="F59" s="39"/>
      <c r="G59" s="39"/>
    </row>
    <row r="60" spans="1:8" x14ac:dyDescent="0.3">
      <c r="A60" s="39"/>
      <c r="B60" s="39"/>
      <c r="C60" s="39"/>
      <c r="D60" s="39"/>
      <c r="E60" s="39"/>
      <c r="F60" s="39"/>
      <c r="G60" s="39"/>
    </row>
    <row r="61" spans="1:8" x14ac:dyDescent="0.3">
      <c r="A61" s="39"/>
      <c r="B61" s="39"/>
      <c r="C61" s="39"/>
      <c r="D61" s="39"/>
      <c r="E61" s="39"/>
      <c r="F61" s="39"/>
      <c r="G61" s="39"/>
    </row>
    <row r="62" spans="1:8" x14ac:dyDescent="0.3">
      <c r="A62" s="39"/>
      <c r="B62" s="39"/>
      <c r="C62" s="39"/>
      <c r="D62" s="39"/>
      <c r="E62" s="39"/>
      <c r="F62" s="39"/>
      <c r="G62" s="39"/>
    </row>
    <row r="63" spans="1:8" x14ac:dyDescent="0.3">
      <c r="A63" s="39"/>
      <c r="B63" s="39"/>
      <c r="C63" s="39"/>
      <c r="D63" s="39"/>
      <c r="E63" s="39"/>
      <c r="F63" s="39"/>
      <c r="G63" s="39"/>
    </row>
    <row r="64" spans="1:8" x14ac:dyDescent="0.3">
      <c r="A64" s="39"/>
      <c r="B64" s="39"/>
      <c r="C64" s="39"/>
      <c r="D64" s="39"/>
      <c r="E64" s="39"/>
      <c r="F64" s="39"/>
      <c r="G64" s="39"/>
    </row>
    <row r="65" spans="1:7" x14ac:dyDescent="0.3">
      <c r="A65" s="39"/>
      <c r="B65" s="39"/>
      <c r="C65" s="39"/>
      <c r="D65" s="39"/>
      <c r="E65" s="39"/>
      <c r="F65" s="39"/>
      <c r="G65" s="39"/>
    </row>
    <row r="66" spans="1:7" x14ac:dyDescent="0.3">
      <c r="A66" s="39"/>
      <c r="B66" s="39"/>
      <c r="C66" s="39"/>
      <c r="D66" s="39"/>
      <c r="E66" s="39"/>
      <c r="F66" s="39"/>
      <c r="G66" s="39"/>
    </row>
    <row r="67" spans="1:7" x14ac:dyDescent="0.3">
      <c r="A67" s="39"/>
      <c r="B67" s="39"/>
      <c r="C67" s="39"/>
      <c r="D67" s="39"/>
      <c r="E67" s="39"/>
      <c r="F67" s="39"/>
      <c r="G67" s="39"/>
    </row>
  </sheetData>
  <mergeCells count="15">
    <mergeCell ref="A47:E47"/>
    <mergeCell ref="B23:E23"/>
    <mergeCell ref="B30:E30"/>
    <mergeCell ref="A35:D39"/>
    <mergeCell ref="A40:E40"/>
    <mergeCell ref="A46:E46"/>
    <mergeCell ref="A54:E54"/>
    <mergeCell ref="A55:E55"/>
    <mergeCell ref="A56:E56"/>
    <mergeCell ref="A48:E48"/>
    <mergeCell ref="A49:E49"/>
    <mergeCell ref="A50:E50"/>
    <mergeCell ref="A51:E51"/>
    <mergeCell ref="A52:E52"/>
    <mergeCell ref="A53:E53"/>
  </mergeCells>
  <printOptions horizontalCentered="1"/>
  <pageMargins left="0.55118110236220474" right="0.55118110236220474" top="0.78740157480314965" bottom="0.39370078740157483" header="0.51181102362204722" footer="0.51181102362204722"/>
  <pageSetup paperSize="9" scale="70" orientation="portrait" r:id="rId1"/>
  <headerFooter alignWithMargins="0"/>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7">
    <tabColor rgb="FF00B0F0"/>
  </sheetPr>
  <dimension ref="A1:P1122"/>
  <sheetViews>
    <sheetView view="pageBreakPreview" zoomScaleNormal="100" zoomScaleSheetLayoutView="100" workbookViewId="0">
      <selection activeCell="M14" sqref="M14"/>
    </sheetView>
  </sheetViews>
  <sheetFormatPr defaultColWidth="9" defaultRowHeight="12" x14ac:dyDescent="0.2"/>
  <cols>
    <col min="1" max="1" width="13.125" style="609" customWidth="1"/>
    <col min="2" max="2" width="6.75" style="111" customWidth="1"/>
    <col min="3" max="3" width="1.5" style="106" customWidth="1"/>
    <col min="4" max="4" width="43.25" style="107" customWidth="1"/>
    <col min="5" max="7" width="11.375" style="107" customWidth="1"/>
    <col min="8" max="8" width="7.75" style="107" customWidth="1"/>
    <col min="9" max="9" width="11.375" style="107" customWidth="1"/>
    <col min="10" max="10" width="8.5" style="107" customWidth="1"/>
    <col min="11" max="11" width="9.125" style="107" bestFit="1" customWidth="1"/>
    <col min="12" max="16384" width="9" style="107"/>
  </cols>
  <sheetData>
    <row r="1" spans="1:9" x14ac:dyDescent="0.2">
      <c r="D1" s="786" t="str">
        <f>+'Merge Details_Printing instr'!A11</f>
        <v>Model Council</v>
      </c>
      <c r="E1" s="786"/>
      <c r="F1" s="786"/>
      <c r="G1" s="786"/>
      <c r="H1" s="786"/>
      <c r="I1" s="786"/>
    </row>
    <row r="2" spans="1:9" x14ac:dyDescent="0.2">
      <c r="A2" s="610" t="s">
        <v>124</v>
      </c>
      <c r="C2" s="107"/>
      <c r="D2" s="855" t="str">
        <f>+'Merge Details_Printing instr'!A12</f>
        <v>2024/2025 Financial Report</v>
      </c>
      <c r="E2" s="855"/>
      <c r="F2" s="855"/>
      <c r="G2" s="855"/>
      <c r="H2" s="855"/>
      <c r="I2" s="855"/>
    </row>
    <row r="3" spans="1:9" ht="18" x14ac:dyDescent="0.2">
      <c r="B3" s="134"/>
      <c r="D3" s="851" t="s">
        <v>376</v>
      </c>
      <c r="E3" s="851"/>
      <c r="F3" s="851"/>
      <c r="G3" s="851"/>
      <c r="H3" s="851"/>
      <c r="I3" s="851"/>
    </row>
    <row r="4" spans="1:9" ht="18" x14ac:dyDescent="0.2">
      <c r="B4" s="134"/>
      <c r="D4" s="790" t="str">
        <f>'Merge Details_Printing instr'!$A$14</f>
        <v>For the Year Ended 30 June 2025</v>
      </c>
      <c r="E4" s="790"/>
      <c r="F4" s="790"/>
      <c r="G4" s="790"/>
      <c r="H4" s="790"/>
      <c r="I4" s="790"/>
    </row>
    <row r="5" spans="1:9" x14ac:dyDescent="0.2">
      <c r="B5" s="134"/>
      <c r="D5" s="133"/>
      <c r="E5" s="133"/>
      <c r="F5" s="133"/>
      <c r="G5" s="133"/>
      <c r="H5" s="133"/>
    </row>
    <row r="6" spans="1:9" x14ac:dyDescent="0.2">
      <c r="B6" s="408" t="s">
        <v>988</v>
      </c>
      <c r="C6" s="107"/>
      <c r="D6" s="260" t="s">
        <v>989</v>
      </c>
      <c r="E6" s="133"/>
      <c r="F6" s="133"/>
      <c r="G6" s="133"/>
      <c r="H6" s="133"/>
    </row>
    <row r="7" spans="1:9" ht="52.5" customHeight="1" x14ac:dyDescent="0.2">
      <c r="C7" s="107"/>
      <c r="D7" s="817" t="s">
        <v>990</v>
      </c>
      <c r="E7" s="817"/>
      <c r="F7" s="817"/>
      <c r="G7" s="817"/>
      <c r="H7" s="817"/>
      <c r="I7" s="817"/>
    </row>
    <row r="8" spans="1:9" ht="29.25" customHeight="1" x14ac:dyDescent="0.2">
      <c r="C8" s="107"/>
      <c r="D8" s="817" t="s">
        <v>991</v>
      </c>
      <c r="E8" s="817"/>
      <c r="F8" s="817"/>
      <c r="G8" s="817"/>
      <c r="H8" s="817"/>
      <c r="I8" s="817"/>
    </row>
    <row r="9" spans="1:9" ht="30" customHeight="1" x14ac:dyDescent="0.2">
      <c r="C9" s="107"/>
      <c r="D9" s="817" t="s">
        <v>992</v>
      </c>
      <c r="E9" s="817"/>
      <c r="F9" s="817"/>
      <c r="G9" s="817"/>
      <c r="H9" s="817"/>
      <c r="I9" s="817"/>
    </row>
    <row r="10" spans="1:9" ht="37.5" customHeight="1" x14ac:dyDescent="0.2">
      <c r="C10" s="107"/>
      <c r="D10" s="143"/>
      <c r="E10" s="143"/>
      <c r="F10" s="406" t="s">
        <v>993</v>
      </c>
      <c r="G10" s="406" t="s">
        <v>994</v>
      </c>
      <c r="H10" s="143"/>
    </row>
    <row r="11" spans="1:9" x14ac:dyDescent="0.2">
      <c r="A11" s="611" t="s">
        <v>995</v>
      </c>
      <c r="B11" s="408" t="s">
        <v>948</v>
      </c>
      <c r="D11" s="355" t="s">
        <v>996</v>
      </c>
      <c r="E11" s="133"/>
      <c r="G11" s="133" t="str">
        <f>+'Merge Details_Printing instr'!$A$21</f>
        <v>$'000</v>
      </c>
      <c r="H11" s="133"/>
    </row>
    <row r="12" spans="1:9" x14ac:dyDescent="0.2">
      <c r="B12" s="134"/>
      <c r="D12" s="107" t="s">
        <v>997</v>
      </c>
      <c r="E12" s="133"/>
      <c r="H12" s="133"/>
    </row>
    <row r="13" spans="1:9" x14ac:dyDescent="0.2">
      <c r="B13" s="134"/>
      <c r="D13" s="107" t="s">
        <v>998</v>
      </c>
      <c r="E13" s="133"/>
      <c r="F13" s="443">
        <v>0</v>
      </c>
      <c r="G13" s="444" t="s">
        <v>999</v>
      </c>
      <c r="H13" s="133"/>
    </row>
    <row r="14" spans="1:9" x14ac:dyDescent="0.2">
      <c r="B14" s="134"/>
      <c r="D14" s="107" t="s">
        <v>1000</v>
      </c>
      <c r="E14" s="133"/>
      <c r="F14" s="240" t="s">
        <v>1001</v>
      </c>
      <c r="G14" s="444" t="s">
        <v>999</v>
      </c>
      <c r="H14" s="133"/>
    </row>
    <row r="15" spans="1:9" x14ac:dyDescent="0.2">
      <c r="B15" s="134"/>
      <c r="D15" s="107" t="s">
        <v>344</v>
      </c>
      <c r="E15" s="133"/>
      <c r="H15" s="133"/>
    </row>
    <row r="16" spans="1:9" x14ac:dyDescent="0.2">
      <c r="B16" s="134"/>
      <c r="D16" s="107" t="s">
        <v>1002</v>
      </c>
      <c r="E16" s="133"/>
      <c r="F16" s="240" t="s">
        <v>1001</v>
      </c>
      <c r="G16" s="444" t="s">
        <v>999</v>
      </c>
      <c r="H16" s="133"/>
    </row>
    <row r="17" spans="2:16" x14ac:dyDescent="0.2">
      <c r="B17" s="134"/>
      <c r="D17" s="107" t="s">
        <v>1003</v>
      </c>
      <c r="E17" s="133"/>
      <c r="F17" s="240" t="s">
        <v>1001</v>
      </c>
      <c r="G17" s="444" t="s">
        <v>999</v>
      </c>
      <c r="H17" s="133"/>
    </row>
    <row r="18" spans="2:16" x14ac:dyDescent="0.2">
      <c r="B18" s="134"/>
      <c r="D18" s="107" t="s">
        <v>1004</v>
      </c>
      <c r="E18" s="133"/>
      <c r="H18" s="133"/>
    </row>
    <row r="19" spans="2:16" x14ac:dyDescent="0.2">
      <c r="B19" s="134"/>
      <c r="D19" s="107" t="s">
        <v>1005</v>
      </c>
      <c r="E19" s="133"/>
      <c r="F19" s="240" t="s">
        <v>1001</v>
      </c>
      <c r="G19" s="444" t="s">
        <v>999</v>
      </c>
      <c r="H19" s="133"/>
    </row>
    <row r="20" spans="2:16" x14ac:dyDescent="0.2">
      <c r="B20" s="134"/>
      <c r="D20" s="107" t="s">
        <v>1006</v>
      </c>
      <c r="E20" s="133"/>
      <c r="F20" s="240" t="s">
        <v>1001</v>
      </c>
      <c r="G20" s="444" t="s">
        <v>999</v>
      </c>
      <c r="H20" s="133"/>
    </row>
    <row r="21" spans="2:16" x14ac:dyDescent="0.2">
      <c r="B21" s="134"/>
      <c r="D21" s="107" t="s">
        <v>1007</v>
      </c>
      <c r="E21" s="133"/>
      <c r="F21" s="240" t="s">
        <v>1001</v>
      </c>
      <c r="G21" s="444" t="s">
        <v>999</v>
      </c>
      <c r="H21" s="133"/>
    </row>
    <row r="22" spans="2:16" x14ac:dyDescent="0.2">
      <c r="B22" s="134"/>
      <c r="D22" s="107" t="s">
        <v>357</v>
      </c>
      <c r="E22" s="133"/>
      <c r="F22" s="240"/>
      <c r="G22" s="444"/>
      <c r="H22" s="133"/>
    </row>
    <row r="23" spans="2:16" x14ac:dyDescent="0.2">
      <c r="B23" s="134"/>
      <c r="D23" s="107" t="s">
        <v>1008</v>
      </c>
      <c r="E23" s="133"/>
      <c r="F23" s="240" t="s">
        <v>1001</v>
      </c>
      <c r="G23" s="444" t="s">
        <v>999</v>
      </c>
      <c r="H23" s="133"/>
    </row>
    <row r="24" spans="2:16" x14ac:dyDescent="0.2">
      <c r="B24" s="134"/>
      <c r="D24" s="107" t="s">
        <v>1009</v>
      </c>
      <c r="E24" s="133"/>
      <c r="F24" s="240" t="s">
        <v>1001</v>
      </c>
      <c r="G24" s="444" t="s">
        <v>999</v>
      </c>
      <c r="H24" s="133"/>
    </row>
    <row r="25" spans="2:16" x14ac:dyDescent="0.2">
      <c r="B25" s="134"/>
      <c r="D25" s="107" t="s">
        <v>1010</v>
      </c>
      <c r="E25" s="133"/>
      <c r="F25" s="240" t="s">
        <v>1001</v>
      </c>
      <c r="G25" s="444" t="s">
        <v>999</v>
      </c>
      <c r="H25" s="133"/>
    </row>
    <row r="26" spans="2:16" x14ac:dyDescent="0.2">
      <c r="B26" s="134"/>
      <c r="D26" s="107" t="s">
        <v>1011</v>
      </c>
      <c r="E26" s="133"/>
      <c r="F26" s="240" t="s">
        <v>1001</v>
      </c>
      <c r="G26" s="444" t="s">
        <v>999</v>
      </c>
      <c r="H26" s="133"/>
    </row>
    <row r="27" spans="2:16" x14ac:dyDescent="0.2">
      <c r="B27" s="134"/>
      <c r="D27" s="107" t="s">
        <v>1012</v>
      </c>
      <c r="E27" s="133"/>
      <c r="F27" s="240" t="s">
        <v>1001</v>
      </c>
      <c r="G27" s="444" t="s">
        <v>999</v>
      </c>
      <c r="H27" s="133"/>
    </row>
    <row r="28" spans="2:16" x14ac:dyDescent="0.2">
      <c r="C28" s="107"/>
      <c r="D28" s="107" t="s">
        <v>1013</v>
      </c>
      <c r="F28" s="240" t="s">
        <v>1001</v>
      </c>
      <c r="G28" s="444" t="s">
        <v>999</v>
      </c>
      <c r="I28" s="345"/>
      <c r="J28" s="345"/>
      <c r="K28" s="345"/>
      <c r="L28" s="345"/>
      <c r="O28" s="111"/>
      <c r="P28" s="111"/>
    </row>
    <row r="29" spans="2:16" x14ac:dyDescent="0.2">
      <c r="C29" s="107"/>
      <c r="D29" s="107" t="s">
        <v>1007</v>
      </c>
      <c r="F29" s="240" t="s">
        <v>1001</v>
      </c>
      <c r="G29" s="444" t="s">
        <v>999</v>
      </c>
      <c r="I29" s="97"/>
      <c r="J29" s="97"/>
      <c r="K29" s="97"/>
      <c r="L29" s="97"/>
      <c r="M29" s="97"/>
      <c r="N29" s="97"/>
      <c r="O29" s="97"/>
      <c r="P29" s="111"/>
    </row>
    <row r="30" spans="2:16" x14ac:dyDescent="0.2">
      <c r="C30" s="107"/>
      <c r="D30" s="107" t="s">
        <v>240</v>
      </c>
      <c r="F30" s="240" t="s">
        <v>1001</v>
      </c>
      <c r="G30" s="444" t="s">
        <v>999</v>
      </c>
      <c r="I30" s="97"/>
      <c r="J30" s="97"/>
      <c r="K30" s="97"/>
      <c r="L30" s="97"/>
      <c r="M30" s="97"/>
      <c r="N30" s="97"/>
      <c r="O30" s="97"/>
      <c r="P30" s="111"/>
    </row>
    <row r="31" spans="2:16" ht="16.5" customHeight="1" x14ac:dyDescent="0.2">
      <c r="C31" s="107"/>
      <c r="D31" s="196"/>
      <c r="E31" s="196"/>
      <c r="F31" s="196"/>
      <c r="G31" s="196"/>
      <c r="I31" s="209"/>
      <c r="J31" s="209"/>
      <c r="K31" s="209"/>
    </row>
    <row r="32" spans="2:16" x14ac:dyDescent="0.2">
      <c r="B32" s="408" t="s">
        <v>1014</v>
      </c>
      <c r="C32" s="107"/>
      <c r="D32" s="260" t="s">
        <v>1015</v>
      </c>
      <c r="E32" s="345"/>
      <c r="F32" s="345"/>
      <c r="G32" s="412"/>
      <c r="H32" s="412"/>
      <c r="I32" s="345"/>
      <c r="J32" s="345"/>
      <c r="K32" s="345"/>
      <c r="L32" s="345"/>
      <c r="O32" s="111"/>
      <c r="P32" s="111"/>
    </row>
    <row r="33" spans="1:16" x14ac:dyDescent="0.2">
      <c r="C33" s="107"/>
      <c r="D33" s="789" t="s">
        <v>1016</v>
      </c>
      <c r="E33" s="789"/>
      <c r="F33" s="789"/>
      <c r="G33" s="789"/>
      <c r="H33" s="789"/>
      <c r="I33" s="789"/>
      <c r="P33" s="111"/>
    </row>
    <row r="34" spans="1:16" ht="3.75" customHeight="1" x14ac:dyDescent="0.2">
      <c r="C34" s="107"/>
      <c r="D34" s="196"/>
      <c r="E34" s="196"/>
      <c r="F34" s="196"/>
      <c r="G34" s="196"/>
      <c r="I34" s="209"/>
      <c r="J34" s="209"/>
      <c r="K34" s="209"/>
    </row>
    <row r="35" spans="1:16" x14ac:dyDescent="0.2">
      <c r="B35" s="408" t="s">
        <v>1017</v>
      </c>
      <c r="C35" s="107"/>
      <c r="D35" s="260" t="s">
        <v>974</v>
      </c>
      <c r="E35" s="345"/>
      <c r="F35" s="345"/>
      <c r="G35" s="412"/>
      <c r="H35" s="412"/>
      <c r="I35" s="345"/>
      <c r="J35" s="345"/>
      <c r="K35" s="345"/>
      <c r="L35" s="345"/>
      <c r="O35" s="111"/>
      <c r="P35" s="111"/>
    </row>
    <row r="36" spans="1:16" ht="54.75" customHeight="1" x14ac:dyDescent="0.2">
      <c r="C36" s="107"/>
      <c r="D36" s="817" t="s">
        <v>1018</v>
      </c>
      <c r="E36" s="817"/>
      <c r="F36" s="817"/>
      <c r="G36" s="817"/>
      <c r="H36" s="817"/>
      <c r="I36" s="817"/>
      <c r="J36" s="97"/>
      <c r="K36" s="97"/>
      <c r="L36" s="97"/>
      <c r="M36" s="97"/>
      <c r="N36" s="97"/>
      <c r="O36" s="97"/>
      <c r="P36" s="111"/>
    </row>
    <row r="37" spans="1:16" ht="33" customHeight="1" x14ac:dyDescent="0.2">
      <c r="C37" s="107"/>
      <c r="D37" s="817" t="s">
        <v>1019</v>
      </c>
      <c r="E37" s="817"/>
      <c r="F37" s="817"/>
      <c r="G37" s="817"/>
      <c r="H37" s="817"/>
      <c r="I37" s="817"/>
      <c r="J37" s="97"/>
      <c r="K37" s="97"/>
      <c r="L37" s="97"/>
      <c r="M37" s="97"/>
      <c r="N37" s="97"/>
      <c r="O37" s="97"/>
      <c r="P37" s="111"/>
    </row>
    <row r="38" spans="1:16" ht="16.5" customHeight="1" x14ac:dyDescent="0.2">
      <c r="C38" s="107"/>
      <c r="D38" s="817" t="s">
        <v>1020</v>
      </c>
      <c r="E38" s="817"/>
      <c r="F38" s="817"/>
      <c r="G38" s="817"/>
      <c r="H38" s="817"/>
      <c r="I38" s="817"/>
      <c r="J38" s="97"/>
      <c r="K38" s="97"/>
      <c r="L38" s="97"/>
      <c r="M38" s="97"/>
      <c r="N38" s="97"/>
      <c r="O38" s="97"/>
      <c r="P38" s="111"/>
    </row>
    <row r="39" spans="1:16" ht="16.5" customHeight="1" x14ac:dyDescent="0.2">
      <c r="A39" s="611" t="s">
        <v>1021</v>
      </c>
      <c r="C39" s="107"/>
      <c r="D39" s="817" t="s">
        <v>1022</v>
      </c>
      <c r="E39" s="817"/>
      <c r="F39" s="817"/>
      <c r="G39" s="817"/>
      <c r="H39" s="817"/>
      <c r="I39" s="817"/>
      <c r="J39" s="97"/>
      <c r="K39" s="97"/>
      <c r="L39" s="97"/>
      <c r="M39" s="97"/>
      <c r="N39" s="97"/>
      <c r="O39" s="97"/>
      <c r="P39" s="111"/>
    </row>
    <row r="40" spans="1:16" ht="16.5" customHeight="1" x14ac:dyDescent="0.2">
      <c r="C40" s="107"/>
      <c r="D40" s="817" t="s">
        <v>1023</v>
      </c>
      <c r="E40" s="817"/>
      <c r="F40" s="817"/>
      <c r="G40" s="817"/>
      <c r="H40" s="817"/>
      <c r="I40" s="817"/>
      <c r="J40" s="97"/>
      <c r="K40" s="97"/>
      <c r="L40" s="97"/>
      <c r="M40" s="97"/>
      <c r="N40" s="97"/>
      <c r="O40" s="97"/>
      <c r="P40" s="111"/>
    </row>
    <row r="41" spans="1:16" ht="6" customHeight="1" x14ac:dyDescent="0.2">
      <c r="C41" s="105"/>
      <c r="D41" s="196"/>
      <c r="E41" s="196"/>
      <c r="F41" s="196"/>
      <c r="G41" s="196"/>
      <c r="I41" s="209"/>
      <c r="J41" s="209"/>
      <c r="K41" s="209"/>
    </row>
    <row r="42" spans="1:16" x14ac:dyDescent="0.2">
      <c r="C42" s="107"/>
      <c r="D42" s="446" t="s">
        <v>1024</v>
      </c>
      <c r="E42" s="143"/>
      <c r="F42" s="143"/>
      <c r="G42" s="143"/>
      <c r="H42" s="143"/>
      <c r="I42" s="143"/>
      <c r="J42" s="143"/>
      <c r="K42" s="143"/>
      <c r="L42" s="447"/>
      <c r="M42" s="113"/>
      <c r="N42" s="113"/>
      <c r="O42" s="122"/>
      <c r="P42" s="111"/>
    </row>
    <row r="43" spans="1:16" ht="26.25" customHeight="1" x14ac:dyDescent="0.2">
      <c r="C43" s="107"/>
      <c r="D43" s="817" t="s">
        <v>1025</v>
      </c>
      <c r="E43" s="817"/>
      <c r="F43" s="817"/>
      <c r="G43" s="817"/>
      <c r="H43" s="817"/>
      <c r="I43" s="817"/>
      <c r="J43" s="97"/>
      <c r="K43" s="97"/>
      <c r="L43" s="97"/>
      <c r="M43" s="97"/>
      <c r="N43" s="97"/>
      <c r="O43" s="97"/>
      <c r="P43" s="111"/>
    </row>
    <row r="44" spans="1:16" ht="6" customHeight="1" x14ac:dyDescent="0.2">
      <c r="C44" s="107"/>
      <c r="D44" s="196"/>
      <c r="E44" s="196"/>
      <c r="F44" s="196"/>
      <c r="G44" s="196"/>
      <c r="I44" s="209"/>
      <c r="J44" s="209"/>
      <c r="K44" s="209"/>
    </row>
    <row r="45" spans="1:16" x14ac:dyDescent="0.2">
      <c r="B45" s="408" t="s">
        <v>865</v>
      </c>
      <c r="C45" s="107"/>
      <c r="D45" s="448" t="s">
        <v>347</v>
      </c>
      <c r="E45" s="143"/>
      <c r="F45" s="143"/>
      <c r="G45" s="143"/>
      <c r="H45" s="143"/>
      <c r="I45" s="143"/>
      <c r="J45" s="143"/>
      <c r="K45" s="143"/>
      <c r="L45" s="447"/>
      <c r="M45" s="113"/>
      <c r="N45" s="113"/>
      <c r="O45" s="122"/>
      <c r="P45" s="111"/>
    </row>
    <row r="46" spans="1:16" ht="33" customHeight="1" x14ac:dyDescent="0.2">
      <c r="C46" s="107"/>
      <c r="D46" s="817" t="s">
        <v>1026</v>
      </c>
      <c r="E46" s="817"/>
      <c r="F46" s="817"/>
      <c r="G46" s="817"/>
      <c r="H46" s="817"/>
      <c r="I46" s="817"/>
      <c r="J46" s="97"/>
      <c r="K46" s="97"/>
      <c r="L46" s="97"/>
      <c r="M46" s="97"/>
      <c r="N46" s="97"/>
      <c r="O46" s="97"/>
      <c r="P46" s="111"/>
    </row>
    <row r="47" spans="1:16" x14ac:dyDescent="0.2">
      <c r="C47" s="107"/>
      <c r="D47" s="143"/>
      <c r="E47" s="143"/>
      <c r="F47" s="143"/>
      <c r="G47" s="143"/>
      <c r="H47" s="143"/>
      <c r="I47" s="97"/>
      <c r="J47" s="97"/>
      <c r="K47" s="97"/>
      <c r="L47" s="97"/>
      <c r="M47" s="97"/>
      <c r="N47" s="97"/>
      <c r="O47" s="97"/>
      <c r="P47" s="111"/>
    </row>
    <row r="48" spans="1:16" x14ac:dyDescent="0.2">
      <c r="B48" s="106"/>
      <c r="D48" s="106"/>
      <c r="E48" s="106"/>
      <c r="F48" s="106"/>
      <c r="G48" s="106"/>
      <c r="H48" s="106"/>
    </row>
    <row r="49" spans="1:11" x14ac:dyDescent="0.2">
      <c r="B49" s="109"/>
      <c r="D49" s="106"/>
      <c r="E49" s="106"/>
      <c r="F49" s="106"/>
      <c r="G49" s="106"/>
      <c r="H49" s="106"/>
    </row>
    <row r="50" spans="1:11" ht="16.5" customHeight="1" x14ac:dyDescent="0.2">
      <c r="A50" s="611" t="s">
        <v>1027</v>
      </c>
      <c r="B50" s="408" t="s">
        <v>1028</v>
      </c>
      <c r="C50" s="107"/>
      <c r="D50" s="145" t="s">
        <v>1029</v>
      </c>
      <c r="E50" s="260"/>
      <c r="F50" s="260"/>
      <c r="G50" s="209"/>
      <c r="H50" s="209"/>
    </row>
    <row r="51" spans="1:11" ht="52.5" customHeight="1" x14ac:dyDescent="0.2">
      <c r="A51" s="655" t="s">
        <v>1030</v>
      </c>
      <c r="B51" s="142"/>
      <c r="C51" s="107"/>
      <c r="D51" s="817" t="s">
        <v>1031</v>
      </c>
      <c r="E51" s="817"/>
      <c r="F51" s="817"/>
      <c r="G51" s="817"/>
      <c r="H51" s="817"/>
      <c r="I51" s="817"/>
    </row>
    <row r="52" spans="1:11" ht="6" customHeight="1" x14ac:dyDescent="0.2">
      <c r="B52" s="142"/>
      <c r="D52" s="196"/>
      <c r="E52" s="196"/>
      <c r="F52" s="196"/>
      <c r="G52" s="209"/>
      <c r="H52" s="209"/>
    </row>
    <row r="53" spans="1:11" ht="37.5" customHeight="1" x14ac:dyDescent="0.2">
      <c r="B53" s="142"/>
      <c r="D53" s="817" t="s">
        <v>1032</v>
      </c>
      <c r="E53" s="817"/>
      <c r="F53" s="817"/>
      <c r="G53" s="817"/>
      <c r="H53" s="817"/>
      <c r="I53" s="817"/>
    </row>
    <row r="54" spans="1:11" ht="6" customHeight="1" x14ac:dyDescent="0.2">
      <c r="B54" s="142"/>
      <c r="D54" s="196"/>
      <c r="E54" s="196"/>
      <c r="F54" s="196"/>
      <c r="G54" s="209"/>
      <c r="H54" s="209"/>
    </row>
    <row r="55" spans="1:11" ht="24" customHeight="1" x14ac:dyDescent="0.2">
      <c r="B55" s="142"/>
      <c r="D55" s="817" t="s">
        <v>1033</v>
      </c>
      <c r="E55" s="817"/>
      <c r="F55" s="817"/>
      <c r="G55" s="817"/>
      <c r="H55" s="817"/>
      <c r="I55" s="817"/>
    </row>
    <row r="56" spans="1:11" ht="4.5" customHeight="1" x14ac:dyDescent="0.2">
      <c r="B56" s="142"/>
      <c r="D56" s="196"/>
      <c r="E56" s="196"/>
      <c r="F56" s="196"/>
      <c r="G56" s="209"/>
      <c r="H56" s="209"/>
    </row>
    <row r="57" spans="1:11" ht="36.75" customHeight="1" x14ac:dyDescent="0.2">
      <c r="B57" s="142"/>
      <c r="D57" s="827" t="s">
        <v>1034</v>
      </c>
      <c r="E57" s="827"/>
      <c r="F57" s="827"/>
      <c r="G57" s="827"/>
      <c r="H57" s="827"/>
      <c r="I57" s="827"/>
    </row>
    <row r="58" spans="1:11" ht="6" customHeight="1" x14ac:dyDescent="0.2">
      <c r="B58" s="142"/>
      <c r="D58" s="196"/>
      <c r="E58" s="196"/>
      <c r="F58" s="196"/>
      <c r="G58" s="209"/>
      <c r="H58" s="209"/>
    </row>
    <row r="59" spans="1:11" ht="24" customHeight="1" x14ac:dyDescent="0.2">
      <c r="B59" s="142"/>
      <c r="D59" s="827" t="s">
        <v>1035</v>
      </c>
      <c r="E59" s="827"/>
      <c r="F59" s="827"/>
      <c r="G59" s="827"/>
      <c r="H59" s="827"/>
      <c r="I59" s="827"/>
    </row>
    <row r="60" spans="1:11" ht="16.5" customHeight="1" x14ac:dyDescent="0.2">
      <c r="B60" s="142"/>
      <c r="D60" s="104"/>
      <c r="E60" s="104"/>
      <c r="F60" s="104"/>
      <c r="G60" s="97"/>
      <c r="H60" s="449"/>
    </row>
    <row r="61" spans="1:11" ht="24" x14ac:dyDescent="0.2">
      <c r="A61" s="611" t="s">
        <v>1036</v>
      </c>
      <c r="B61" s="142"/>
      <c r="E61" s="682" t="s">
        <v>1037</v>
      </c>
      <c r="F61" s="682" t="s">
        <v>1038</v>
      </c>
      <c r="G61" s="682" t="s">
        <v>1039</v>
      </c>
      <c r="H61" s="683" t="s">
        <v>1040</v>
      </c>
      <c r="I61" s="683" t="s">
        <v>1041</v>
      </c>
    </row>
    <row r="62" spans="1:11" x14ac:dyDescent="0.2">
      <c r="B62" s="142"/>
      <c r="D62" s="450" t="s">
        <v>341</v>
      </c>
      <c r="E62" s="451">
        <v>0</v>
      </c>
      <c r="F62" s="451">
        <v>0</v>
      </c>
      <c r="G62" s="451">
        <v>0</v>
      </c>
      <c r="H62" s="405" t="s">
        <v>1042</v>
      </c>
      <c r="I62" s="107" t="s">
        <v>1043</v>
      </c>
      <c r="K62" s="367"/>
    </row>
    <row r="63" spans="1:11" x14ac:dyDescent="0.2">
      <c r="B63" s="142"/>
      <c r="D63" s="107" t="s">
        <v>1044</v>
      </c>
      <c r="E63" s="451">
        <v>0</v>
      </c>
      <c r="F63" s="451">
        <v>0</v>
      </c>
      <c r="G63" s="451">
        <v>0</v>
      </c>
      <c r="H63" s="405" t="s">
        <v>1042</v>
      </c>
      <c r="I63" s="107" t="s">
        <v>1043</v>
      </c>
    </row>
    <row r="64" spans="1:11" x14ac:dyDescent="0.2">
      <c r="B64" s="142"/>
      <c r="D64" s="449" t="s">
        <v>1045</v>
      </c>
      <c r="E64" s="451">
        <v>0</v>
      </c>
      <c r="F64" s="451">
        <v>0</v>
      </c>
      <c r="G64" s="451">
        <v>0</v>
      </c>
      <c r="H64" s="405" t="s">
        <v>1042</v>
      </c>
      <c r="I64" s="107" t="s">
        <v>1043</v>
      </c>
    </row>
    <row r="65" spans="1:11" x14ac:dyDescent="0.2">
      <c r="B65" s="142"/>
      <c r="D65" s="449" t="s">
        <v>1046</v>
      </c>
      <c r="E65" s="451">
        <v>0</v>
      </c>
      <c r="F65" s="451">
        <v>0</v>
      </c>
      <c r="G65" s="451">
        <v>0</v>
      </c>
      <c r="H65" s="405" t="s">
        <v>1042</v>
      </c>
      <c r="I65" s="107" t="s">
        <v>1043</v>
      </c>
    </row>
    <row r="66" spans="1:11" x14ac:dyDescent="0.2">
      <c r="B66" s="142"/>
      <c r="D66" s="449" t="s">
        <v>344</v>
      </c>
      <c r="E66" s="451">
        <v>0</v>
      </c>
      <c r="F66" s="451">
        <v>0</v>
      </c>
      <c r="G66" s="451">
        <v>0</v>
      </c>
      <c r="H66" s="405" t="s">
        <v>1042</v>
      </c>
      <c r="I66" s="107" t="s">
        <v>1043</v>
      </c>
    </row>
    <row r="67" spans="1:11" x14ac:dyDescent="0.2">
      <c r="B67" s="142"/>
      <c r="D67" s="449" t="s">
        <v>346</v>
      </c>
      <c r="E67" s="451">
        <v>0</v>
      </c>
      <c r="F67" s="451">
        <v>0</v>
      </c>
      <c r="G67" s="451">
        <v>0</v>
      </c>
      <c r="H67" s="405" t="s">
        <v>1042</v>
      </c>
      <c r="I67" s="107" t="s">
        <v>1043</v>
      </c>
    </row>
    <row r="68" spans="1:11" x14ac:dyDescent="0.2">
      <c r="B68" s="142"/>
      <c r="D68" s="449" t="s">
        <v>274</v>
      </c>
      <c r="E68" s="452">
        <f>SUM(E62:E67)</f>
        <v>0</v>
      </c>
      <c r="F68" s="452">
        <f>SUM(F62:F67)</f>
        <v>0</v>
      </c>
      <c r="G68" s="452">
        <f>SUM(G62:G67)</f>
        <v>0</v>
      </c>
      <c r="H68" s="453"/>
    </row>
    <row r="69" spans="1:11" x14ac:dyDescent="0.2">
      <c r="B69" s="109"/>
      <c r="D69" s="106"/>
      <c r="E69" s="106"/>
      <c r="F69" s="106"/>
      <c r="G69" s="106"/>
      <c r="H69" s="106"/>
    </row>
    <row r="70" spans="1:11" ht="17.25" customHeight="1" x14ac:dyDescent="0.2">
      <c r="A70" s="611" t="s">
        <v>1027</v>
      </c>
      <c r="B70" s="408" t="s">
        <v>1028</v>
      </c>
      <c r="C70" s="105"/>
      <c r="D70" s="145" t="s">
        <v>1047</v>
      </c>
      <c r="E70" s="260"/>
      <c r="F70" s="260"/>
      <c r="G70" s="365"/>
      <c r="H70" s="365"/>
    </row>
    <row r="71" spans="1:11" ht="25.5" customHeight="1" x14ac:dyDescent="0.2">
      <c r="A71" s="611" t="s">
        <v>1030</v>
      </c>
      <c r="B71" s="142"/>
      <c r="C71" s="105"/>
      <c r="D71" s="817" t="s">
        <v>1048</v>
      </c>
      <c r="E71" s="817"/>
      <c r="F71" s="817"/>
      <c r="G71" s="817"/>
      <c r="H71" s="817"/>
      <c r="I71" s="817"/>
    </row>
    <row r="72" spans="1:11" ht="4.5" customHeight="1" x14ac:dyDescent="0.2">
      <c r="B72" s="142"/>
      <c r="D72" s="196"/>
      <c r="E72" s="196"/>
      <c r="F72" s="196"/>
      <c r="G72" s="209"/>
      <c r="H72" s="209"/>
    </row>
    <row r="73" spans="1:11" ht="37.5" customHeight="1" x14ac:dyDescent="0.2">
      <c r="B73" s="142"/>
      <c r="C73" s="105"/>
      <c r="D73" s="827" t="s">
        <v>1049</v>
      </c>
      <c r="E73" s="827"/>
      <c r="F73" s="827"/>
      <c r="G73" s="827"/>
      <c r="H73" s="827"/>
      <c r="I73" s="827"/>
    </row>
    <row r="74" spans="1:11" ht="7.5" customHeight="1" x14ac:dyDescent="0.2">
      <c r="B74" s="142"/>
      <c r="D74" s="196"/>
      <c r="E74" s="196"/>
      <c r="F74" s="196"/>
      <c r="G74" s="209"/>
      <c r="H74" s="209"/>
    </row>
    <row r="75" spans="1:11" x14ac:dyDescent="0.2">
      <c r="B75" s="142"/>
      <c r="D75" s="817" t="s">
        <v>1050</v>
      </c>
      <c r="E75" s="817"/>
      <c r="F75" s="817"/>
      <c r="G75" s="817"/>
      <c r="H75" s="817"/>
      <c r="I75" s="817"/>
    </row>
    <row r="76" spans="1:11" ht="7.5" customHeight="1" x14ac:dyDescent="0.2">
      <c r="B76" s="142"/>
      <c r="D76" s="143"/>
      <c r="E76" s="143"/>
      <c r="F76" s="143"/>
      <c r="G76" s="143"/>
      <c r="H76" s="143"/>
    </row>
    <row r="77" spans="1:11" x14ac:dyDescent="0.2">
      <c r="B77" s="142"/>
      <c r="D77" s="827" t="s">
        <v>1051</v>
      </c>
      <c r="E77" s="827"/>
      <c r="F77" s="827"/>
      <c r="G77" s="827"/>
      <c r="H77" s="827"/>
      <c r="I77" s="827"/>
    </row>
    <row r="78" spans="1:11" x14ac:dyDescent="0.2">
      <c r="B78" s="142"/>
      <c r="C78" s="105"/>
      <c r="D78" s="449"/>
      <c r="E78" s="454"/>
      <c r="F78" s="454"/>
      <c r="G78" s="454"/>
      <c r="H78" s="405"/>
    </row>
    <row r="79" spans="1:11" ht="32.25" customHeight="1" x14ac:dyDescent="0.2">
      <c r="A79" s="611" t="s">
        <v>1036</v>
      </c>
      <c r="B79" s="142"/>
      <c r="C79" s="105"/>
      <c r="D79" s="196"/>
      <c r="E79" s="682" t="s">
        <v>1037</v>
      </c>
      <c r="F79" s="682" t="s">
        <v>1038</v>
      </c>
      <c r="G79" s="682" t="s">
        <v>1039</v>
      </c>
      <c r="H79" s="683" t="s">
        <v>1040</v>
      </c>
      <c r="I79" s="683" t="s">
        <v>1041</v>
      </c>
      <c r="K79" s="367"/>
    </row>
    <row r="80" spans="1:11" x14ac:dyDescent="0.2">
      <c r="B80" s="142"/>
      <c r="C80" s="105"/>
      <c r="D80" s="449" t="s">
        <v>358</v>
      </c>
      <c r="E80" s="454">
        <v>0</v>
      </c>
      <c r="F80" s="454">
        <v>0</v>
      </c>
      <c r="G80" s="454">
        <v>0</v>
      </c>
      <c r="H80" s="405" t="s">
        <v>1042</v>
      </c>
      <c r="I80" s="107" t="s">
        <v>1043</v>
      </c>
    </row>
    <row r="81" spans="1:9" x14ac:dyDescent="0.2">
      <c r="B81" s="142"/>
      <c r="C81" s="105"/>
      <c r="D81" s="449" t="s">
        <v>359</v>
      </c>
      <c r="E81" s="454">
        <v>0</v>
      </c>
      <c r="F81" s="454">
        <v>0</v>
      </c>
      <c r="G81" s="454">
        <v>0</v>
      </c>
      <c r="H81" s="405" t="s">
        <v>1042</v>
      </c>
      <c r="I81" s="107" t="s">
        <v>1043</v>
      </c>
    </row>
    <row r="82" spans="1:9" x14ac:dyDescent="0.2">
      <c r="B82" s="142"/>
      <c r="C82" s="105"/>
      <c r="D82" s="449" t="s">
        <v>360</v>
      </c>
      <c r="E82" s="454">
        <v>0</v>
      </c>
      <c r="F82" s="454">
        <v>0</v>
      </c>
      <c r="G82" s="454">
        <v>0</v>
      </c>
      <c r="H82" s="405" t="s">
        <v>1042</v>
      </c>
      <c r="I82" s="107" t="s">
        <v>1043</v>
      </c>
    </row>
    <row r="83" spans="1:9" x14ac:dyDescent="0.2">
      <c r="B83" s="142"/>
      <c r="C83" s="105"/>
      <c r="D83" s="449" t="s">
        <v>361</v>
      </c>
      <c r="E83" s="454">
        <v>0</v>
      </c>
      <c r="F83" s="454">
        <v>0</v>
      </c>
      <c r="G83" s="454">
        <v>0</v>
      </c>
      <c r="H83" s="405" t="s">
        <v>1042</v>
      </c>
      <c r="I83" s="107" t="s">
        <v>1043</v>
      </c>
    </row>
    <row r="84" spans="1:9" x14ac:dyDescent="0.2">
      <c r="B84" s="142"/>
      <c r="C84" s="105"/>
      <c r="D84" s="449" t="s">
        <v>362</v>
      </c>
      <c r="E84" s="454">
        <v>0</v>
      </c>
      <c r="F84" s="454">
        <v>0</v>
      </c>
      <c r="G84" s="454">
        <v>0</v>
      </c>
      <c r="H84" s="405" t="s">
        <v>1042</v>
      </c>
      <c r="I84" s="107" t="s">
        <v>1043</v>
      </c>
    </row>
    <row r="85" spans="1:9" x14ac:dyDescent="0.2">
      <c r="B85" s="142"/>
      <c r="C85" s="105"/>
      <c r="D85" s="449" t="s">
        <v>363</v>
      </c>
      <c r="E85" s="454">
        <v>0</v>
      </c>
      <c r="F85" s="454">
        <v>0</v>
      </c>
      <c r="G85" s="454">
        <v>0</v>
      </c>
      <c r="H85" s="405" t="s">
        <v>1042</v>
      </c>
      <c r="I85" s="107" t="s">
        <v>1043</v>
      </c>
    </row>
    <row r="86" spans="1:9" x14ac:dyDescent="0.2">
      <c r="B86" s="142"/>
      <c r="C86" s="105"/>
      <c r="D86" s="449" t="s">
        <v>364</v>
      </c>
      <c r="E86" s="454">
        <v>0</v>
      </c>
      <c r="F86" s="454">
        <v>0</v>
      </c>
      <c r="G86" s="454">
        <v>0</v>
      </c>
      <c r="H86" s="405" t="s">
        <v>1042</v>
      </c>
      <c r="I86" s="107" t="s">
        <v>1043</v>
      </c>
    </row>
    <row r="87" spans="1:9" x14ac:dyDescent="0.2">
      <c r="B87" s="142"/>
      <c r="C87" s="105"/>
      <c r="D87" s="449" t="s">
        <v>365</v>
      </c>
      <c r="E87" s="454">
        <v>0</v>
      </c>
      <c r="F87" s="454">
        <v>0</v>
      </c>
      <c r="G87" s="454">
        <v>0</v>
      </c>
      <c r="H87" s="405" t="s">
        <v>1042</v>
      </c>
      <c r="I87" s="107" t="s">
        <v>1043</v>
      </c>
    </row>
    <row r="88" spans="1:9" x14ac:dyDescent="0.2">
      <c r="B88" s="142"/>
      <c r="C88" s="105"/>
      <c r="D88" s="449" t="s">
        <v>367</v>
      </c>
      <c r="E88" s="454">
        <v>0</v>
      </c>
      <c r="F88" s="454">
        <v>0</v>
      </c>
      <c r="G88" s="454">
        <v>0</v>
      </c>
      <c r="H88" s="405" t="s">
        <v>1042</v>
      </c>
      <c r="I88" s="107" t="s">
        <v>1043</v>
      </c>
    </row>
    <row r="89" spans="1:9" x14ac:dyDescent="0.2">
      <c r="B89" s="142"/>
      <c r="C89" s="105"/>
      <c r="D89" s="449" t="s">
        <v>274</v>
      </c>
      <c r="E89" s="455">
        <f>SUM(E80:E88)</f>
        <v>0</v>
      </c>
      <c r="F89" s="455">
        <f>SUM(F80:F88)</f>
        <v>0</v>
      </c>
      <c r="G89" s="455">
        <f>SUM(G80:G88)</f>
        <v>0</v>
      </c>
      <c r="H89" s="365"/>
    </row>
    <row r="90" spans="1:9" x14ac:dyDescent="0.2">
      <c r="B90" s="142"/>
      <c r="C90" s="105"/>
      <c r="D90" s="196"/>
      <c r="E90" s="196"/>
      <c r="F90" s="196"/>
      <c r="G90" s="365"/>
      <c r="H90" s="365"/>
    </row>
    <row r="91" spans="1:9" x14ac:dyDescent="0.2">
      <c r="B91" s="106"/>
      <c r="D91" s="106"/>
      <c r="E91" s="106"/>
      <c r="F91" s="106"/>
      <c r="G91" s="106"/>
      <c r="H91" s="106"/>
    </row>
    <row r="92" spans="1:9" x14ac:dyDescent="0.2">
      <c r="B92" s="109"/>
      <c r="D92" s="106"/>
      <c r="E92" s="106"/>
      <c r="F92" s="106"/>
      <c r="G92" s="106"/>
      <c r="H92" s="106"/>
    </row>
    <row r="93" spans="1:9" x14ac:dyDescent="0.2">
      <c r="A93" s="611" t="s">
        <v>1052</v>
      </c>
      <c r="B93" s="408" t="s">
        <v>1053</v>
      </c>
      <c r="C93" s="105"/>
      <c r="D93" s="854" t="s">
        <v>1054</v>
      </c>
      <c r="E93" s="854"/>
      <c r="F93" s="854"/>
      <c r="G93" s="854"/>
      <c r="H93" s="854"/>
    </row>
    <row r="94" spans="1:9" ht="6" customHeight="1" x14ac:dyDescent="0.2">
      <c r="B94" s="142"/>
      <c r="D94" s="196"/>
      <c r="E94" s="196"/>
      <c r="F94" s="196"/>
      <c r="G94" s="209"/>
      <c r="H94" s="209"/>
    </row>
    <row r="95" spans="1:9" ht="50.25" customHeight="1" x14ac:dyDescent="0.2">
      <c r="D95" s="845" t="s">
        <v>1055</v>
      </c>
      <c r="E95" s="845"/>
      <c r="F95" s="845"/>
      <c r="G95" s="845"/>
      <c r="H95" s="845"/>
      <c r="I95" s="845"/>
    </row>
    <row r="96" spans="1:9" ht="6" customHeight="1" x14ac:dyDescent="0.2">
      <c r="B96" s="142"/>
      <c r="D96" s="196"/>
      <c r="E96" s="196"/>
      <c r="F96" s="196"/>
      <c r="G96" s="209"/>
      <c r="H96" s="209"/>
    </row>
    <row r="97" spans="2:9" ht="68.25" customHeight="1" x14ac:dyDescent="0.2">
      <c r="D97" s="857" t="s">
        <v>1056</v>
      </c>
      <c r="E97" s="857"/>
      <c r="F97" s="857"/>
      <c r="G97" s="857"/>
      <c r="H97" s="857"/>
      <c r="I97" s="857"/>
    </row>
    <row r="98" spans="2:9" ht="6" customHeight="1" x14ac:dyDescent="0.2">
      <c r="B98" s="142"/>
      <c r="D98" s="196"/>
      <c r="E98" s="196"/>
      <c r="F98" s="196"/>
      <c r="G98" s="209"/>
      <c r="H98" s="209"/>
    </row>
    <row r="99" spans="2:9" ht="66.75" customHeight="1" x14ac:dyDescent="0.2">
      <c r="B99" s="142"/>
      <c r="C99" s="105"/>
      <c r="D99" s="856" t="s">
        <v>1057</v>
      </c>
      <c r="E99" s="856"/>
      <c r="F99" s="856"/>
      <c r="G99" s="856"/>
      <c r="H99" s="856"/>
      <c r="I99" s="856"/>
    </row>
    <row r="100" spans="2:9" x14ac:dyDescent="0.2">
      <c r="C100" s="107"/>
    </row>
    <row r="101" spans="2:9" x14ac:dyDescent="0.2">
      <c r="E101" s="110">
        <f>+'Merge Details_Printing instr'!A17</f>
        <v>2025</v>
      </c>
      <c r="F101" s="110">
        <f>+'Merge Details_Printing instr'!A18</f>
        <v>2024</v>
      </c>
    </row>
    <row r="102" spans="2:9" ht="16.5" customHeight="1" x14ac:dyDescent="0.2">
      <c r="B102" s="408" t="s">
        <v>1058</v>
      </c>
      <c r="C102" s="105"/>
      <c r="D102" s="111" t="s">
        <v>1059</v>
      </c>
      <c r="E102" s="110" t="str">
        <f>+'Merge Details_Printing instr'!A21</f>
        <v>$'000</v>
      </c>
      <c r="F102" s="108" t="str">
        <f>+'Merge Details_Printing instr'!A21</f>
        <v>$'000</v>
      </c>
    </row>
    <row r="103" spans="2:9" ht="16.5" customHeight="1" x14ac:dyDescent="0.2">
      <c r="B103" s="142"/>
      <c r="C103" s="456"/>
      <c r="D103" s="113" t="s">
        <v>1015</v>
      </c>
      <c r="E103" s="365">
        <v>0</v>
      </c>
      <c r="F103" s="365">
        <v>0</v>
      </c>
    </row>
    <row r="104" spans="2:9" ht="16.5" customHeight="1" x14ac:dyDescent="0.2">
      <c r="B104" s="142"/>
      <c r="C104" s="105"/>
      <c r="D104" s="113" t="s">
        <v>1060</v>
      </c>
      <c r="E104" s="365">
        <v>0</v>
      </c>
      <c r="F104" s="365">
        <v>0</v>
      </c>
    </row>
    <row r="105" spans="2:9" x14ac:dyDescent="0.2">
      <c r="B105" s="142"/>
      <c r="C105" s="105"/>
      <c r="D105" s="113" t="s">
        <v>1061</v>
      </c>
      <c r="E105" s="365">
        <v>0</v>
      </c>
      <c r="F105" s="365">
        <v>0</v>
      </c>
    </row>
    <row r="106" spans="2:9" x14ac:dyDescent="0.2">
      <c r="B106" s="142"/>
      <c r="C106" s="105"/>
      <c r="D106" s="113" t="s">
        <v>1061</v>
      </c>
      <c r="E106" s="365">
        <v>0</v>
      </c>
      <c r="F106" s="365">
        <v>0</v>
      </c>
    </row>
    <row r="107" spans="2:9" x14ac:dyDescent="0.2">
      <c r="B107" s="142"/>
      <c r="C107" s="105"/>
      <c r="D107" s="113" t="s">
        <v>1061</v>
      </c>
      <c r="E107" s="365">
        <v>0</v>
      </c>
      <c r="F107" s="365">
        <v>0</v>
      </c>
    </row>
    <row r="108" spans="2:9" x14ac:dyDescent="0.2">
      <c r="B108" s="142"/>
      <c r="C108" s="105"/>
      <c r="D108" s="111" t="s">
        <v>1062</v>
      </c>
      <c r="E108" s="457">
        <f>SUM(E103:E107)</f>
        <v>0</v>
      </c>
      <c r="F108" s="458">
        <f>SUM(F103:F107)</f>
        <v>0</v>
      </c>
    </row>
    <row r="109" spans="2:9" x14ac:dyDescent="0.2">
      <c r="B109" s="142"/>
      <c r="C109" s="105"/>
      <c r="D109" s="111"/>
      <c r="E109" s="221"/>
      <c r="F109" s="365"/>
    </row>
    <row r="110" spans="2:9" x14ac:dyDescent="0.2">
      <c r="B110" s="142"/>
      <c r="C110" s="105"/>
      <c r="D110" s="111"/>
      <c r="E110" s="221"/>
      <c r="F110" s="365"/>
    </row>
    <row r="111" spans="2:9" x14ac:dyDescent="0.2">
      <c r="B111" s="142"/>
      <c r="C111" s="105"/>
      <c r="D111" s="111"/>
      <c r="E111" s="221"/>
      <c r="F111" s="365"/>
    </row>
    <row r="112" spans="2:9" x14ac:dyDescent="0.2">
      <c r="B112" s="142"/>
      <c r="C112" s="105"/>
      <c r="D112" s="111"/>
      <c r="E112" s="221"/>
      <c r="F112" s="365"/>
    </row>
    <row r="113" spans="2:8" x14ac:dyDescent="0.2">
      <c r="B113" s="142"/>
      <c r="C113" s="105"/>
      <c r="D113" s="111"/>
      <c r="E113" s="221"/>
      <c r="F113" s="365"/>
    </row>
    <row r="114" spans="2:8" x14ac:dyDescent="0.2">
      <c r="B114" s="142"/>
      <c r="C114" s="105"/>
      <c r="D114" s="111"/>
      <c r="E114" s="221"/>
      <c r="F114" s="365"/>
    </row>
    <row r="115" spans="2:8" x14ac:dyDescent="0.2">
      <c r="B115" s="142"/>
      <c r="C115" s="105"/>
      <c r="D115" s="111"/>
      <c r="E115" s="221"/>
      <c r="F115" s="365"/>
    </row>
    <row r="116" spans="2:8" x14ac:dyDescent="0.2">
      <c r="B116" s="142"/>
      <c r="C116" s="105"/>
      <c r="D116" s="111"/>
      <c r="E116" s="221"/>
      <c r="F116" s="365"/>
    </row>
    <row r="117" spans="2:8" x14ac:dyDescent="0.2">
      <c r="B117" s="142"/>
      <c r="C117" s="105"/>
      <c r="D117" s="111"/>
      <c r="E117" s="221"/>
      <c r="F117" s="365"/>
    </row>
    <row r="118" spans="2:8" x14ac:dyDescent="0.2">
      <c r="B118" s="142"/>
      <c r="C118" s="105"/>
      <c r="D118" s="111"/>
      <c r="E118" s="221"/>
      <c r="F118" s="365"/>
    </row>
    <row r="119" spans="2:8" x14ac:dyDescent="0.2">
      <c r="B119" s="142"/>
      <c r="C119" s="105"/>
      <c r="D119" s="111"/>
      <c r="E119" s="221"/>
      <c r="F119" s="365"/>
    </row>
    <row r="120" spans="2:8" x14ac:dyDescent="0.2">
      <c r="B120" s="142"/>
      <c r="C120" s="105"/>
      <c r="D120" s="111"/>
      <c r="E120" s="221"/>
      <c r="F120" s="365"/>
    </row>
    <row r="121" spans="2:8" x14ac:dyDescent="0.2">
      <c r="B121" s="142"/>
      <c r="C121" s="105"/>
      <c r="D121" s="111"/>
      <c r="E121" s="221"/>
      <c r="F121" s="365"/>
    </row>
    <row r="122" spans="2:8" x14ac:dyDescent="0.2">
      <c r="B122" s="142"/>
      <c r="C122" s="105"/>
      <c r="D122" s="111"/>
      <c r="E122" s="221"/>
      <c r="F122" s="365"/>
    </row>
    <row r="123" spans="2:8" x14ac:dyDescent="0.2">
      <c r="B123" s="142"/>
      <c r="C123" s="105"/>
      <c r="D123" s="111"/>
      <c r="E123" s="221"/>
      <c r="F123" s="365"/>
    </row>
    <row r="124" spans="2:8" x14ac:dyDescent="0.2">
      <c r="B124" s="142"/>
      <c r="C124" s="105"/>
      <c r="D124" s="111"/>
      <c r="E124" s="221"/>
      <c r="F124" s="365"/>
    </row>
    <row r="125" spans="2:8" x14ac:dyDescent="0.2">
      <c r="B125" s="142"/>
      <c r="C125" s="105"/>
      <c r="D125" s="111"/>
      <c r="E125" s="221"/>
      <c r="F125" s="365"/>
    </row>
    <row r="126" spans="2:8" x14ac:dyDescent="0.2">
      <c r="C126" s="107"/>
    </row>
    <row r="127" spans="2:8" x14ac:dyDescent="0.2">
      <c r="B127" s="106"/>
      <c r="D127" s="106"/>
      <c r="E127" s="106"/>
      <c r="F127" s="106"/>
      <c r="G127" s="106"/>
      <c r="H127" s="106"/>
    </row>
    <row r="128" spans="2:8" x14ac:dyDescent="0.2">
      <c r="C128" s="107"/>
    </row>
    <row r="129" spans="3:3" x14ac:dyDescent="0.2">
      <c r="C129" s="107"/>
    </row>
    <row r="130" spans="3:3" x14ac:dyDescent="0.2">
      <c r="C130" s="107"/>
    </row>
    <row r="131" spans="3:3" x14ac:dyDescent="0.2">
      <c r="C131" s="107"/>
    </row>
    <row r="132" spans="3:3" x14ac:dyDescent="0.2">
      <c r="C132" s="107"/>
    </row>
    <row r="133" spans="3:3" x14ac:dyDescent="0.2">
      <c r="C133" s="107"/>
    </row>
    <row r="134" spans="3:3" x14ac:dyDescent="0.2">
      <c r="C134" s="107"/>
    </row>
    <row r="135" spans="3:3" x14ac:dyDescent="0.2">
      <c r="C135" s="107"/>
    </row>
    <row r="136" spans="3:3" x14ac:dyDescent="0.2">
      <c r="C136" s="107"/>
    </row>
    <row r="137" spans="3:3" x14ac:dyDescent="0.2">
      <c r="C137" s="107"/>
    </row>
    <row r="138" spans="3:3" x14ac:dyDescent="0.2">
      <c r="C138" s="107"/>
    </row>
    <row r="139" spans="3:3" x14ac:dyDescent="0.2">
      <c r="C139" s="107"/>
    </row>
    <row r="140" spans="3:3" x14ac:dyDescent="0.2">
      <c r="C140" s="107"/>
    </row>
    <row r="141" spans="3:3" x14ac:dyDescent="0.2">
      <c r="C141" s="107"/>
    </row>
    <row r="142" spans="3:3" x14ac:dyDescent="0.2">
      <c r="C142" s="107"/>
    </row>
    <row r="143" spans="3:3" x14ac:dyDescent="0.2">
      <c r="C143" s="107"/>
    </row>
    <row r="144" spans="3:3" x14ac:dyDescent="0.2">
      <c r="C144" s="107"/>
    </row>
    <row r="145" spans="3:3" x14ac:dyDescent="0.2">
      <c r="C145" s="107"/>
    </row>
    <row r="146" spans="3:3" x14ac:dyDescent="0.2">
      <c r="C146" s="107"/>
    </row>
    <row r="147" spans="3:3" x14ac:dyDescent="0.2">
      <c r="C147" s="107"/>
    </row>
    <row r="148" spans="3:3" x14ac:dyDescent="0.2">
      <c r="C148" s="107"/>
    </row>
    <row r="149" spans="3:3" x14ac:dyDescent="0.2">
      <c r="C149" s="107"/>
    </row>
    <row r="150" spans="3:3" x14ac:dyDescent="0.2">
      <c r="C150" s="107"/>
    </row>
    <row r="151" spans="3:3" x14ac:dyDescent="0.2">
      <c r="C151" s="107"/>
    </row>
    <row r="152" spans="3:3" x14ac:dyDescent="0.2">
      <c r="C152" s="107"/>
    </row>
    <row r="153" spans="3:3" x14ac:dyDescent="0.2">
      <c r="C153" s="107"/>
    </row>
    <row r="154" spans="3:3" x14ac:dyDescent="0.2">
      <c r="C154" s="107"/>
    </row>
    <row r="155" spans="3:3" x14ac:dyDescent="0.2">
      <c r="C155" s="107"/>
    </row>
    <row r="156" spans="3:3" x14ac:dyDescent="0.2">
      <c r="C156" s="107"/>
    </row>
    <row r="157" spans="3:3" x14ac:dyDescent="0.2">
      <c r="C157" s="107"/>
    </row>
    <row r="158" spans="3:3" x14ac:dyDescent="0.2">
      <c r="C158" s="107"/>
    </row>
    <row r="159" spans="3:3" x14ac:dyDescent="0.2">
      <c r="C159" s="107"/>
    </row>
    <row r="160" spans="3:3" x14ac:dyDescent="0.2">
      <c r="C160" s="107"/>
    </row>
    <row r="161" spans="3:3" x14ac:dyDescent="0.2">
      <c r="C161" s="107"/>
    </row>
    <row r="162" spans="3:3" x14ac:dyDescent="0.2">
      <c r="C162" s="107"/>
    </row>
    <row r="163" spans="3:3" x14ac:dyDescent="0.2">
      <c r="C163" s="107"/>
    </row>
    <row r="164" spans="3:3" x14ac:dyDescent="0.2">
      <c r="C164" s="107"/>
    </row>
    <row r="165" spans="3:3" x14ac:dyDescent="0.2">
      <c r="C165" s="107"/>
    </row>
    <row r="166" spans="3:3" x14ac:dyDescent="0.2">
      <c r="C166" s="107"/>
    </row>
    <row r="167" spans="3:3" x14ac:dyDescent="0.2">
      <c r="C167" s="107"/>
    </row>
    <row r="168" spans="3:3" x14ac:dyDescent="0.2">
      <c r="C168" s="107"/>
    </row>
    <row r="169" spans="3:3" x14ac:dyDescent="0.2">
      <c r="C169" s="107"/>
    </row>
    <row r="170" spans="3:3" x14ac:dyDescent="0.2">
      <c r="C170" s="107"/>
    </row>
    <row r="171" spans="3:3" x14ac:dyDescent="0.2">
      <c r="C171" s="107"/>
    </row>
    <row r="172" spans="3:3" x14ac:dyDescent="0.2">
      <c r="C172" s="107"/>
    </row>
    <row r="173" spans="3:3" x14ac:dyDescent="0.2">
      <c r="C173" s="107"/>
    </row>
    <row r="174" spans="3:3" x14ac:dyDescent="0.2">
      <c r="C174" s="107"/>
    </row>
    <row r="175" spans="3:3" x14ac:dyDescent="0.2">
      <c r="C175" s="107"/>
    </row>
    <row r="176" spans="3:3" x14ac:dyDescent="0.2">
      <c r="C176" s="107"/>
    </row>
    <row r="177" spans="3:3" x14ac:dyDescent="0.2">
      <c r="C177" s="107"/>
    </row>
    <row r="178" spans="3:3" x14ac:dyDescent="0.2">
      <c r="C178" s="107"/>
    </row>
    <row r="179" spans="3:3" x14ac:dyDescent="0.2">
      <c r="C179" s="107"/>
    </row>
    <row r="180" spans="3:3" x14ac:dyDescent="0.2">
      <c r="C180" s="107"/>
    </row>
    <row r="181" spans="3:3" x14ac:dyDescent="0.2">
      <c r="C181" s="107"/>
    </row>
    <row r="182" spans="3:3" x14ac:dyDescent="0.2">
      <c r="C182" s="107"/>
    </row>
    <row r="183" spans="3:3" x14ac:dyDescent="0.2">
      <c r="C183" s="107"/>
    </row>
    <row r="184" spans="3:3" x14ac:dyDescent="0.2">
      <c r="C184" s="107"/>
    </row>
    <row r="185" spans="3:3" x14ac:dyDescent="0.2">
      <c r="C185" s="107"/>
    </row>
    <row r="186" spans="3:3" x14ac:dyDescent="0.2">
      <c r="C186" s="107"/>
    </row>
    <row r="187" spans="3:3" x14ac:dyDescent="0.2">
      <c r="C187" s="107"/>
    </row>
    <row r="188" spans="3:3" x14ac:dyDescent="0.2">
      <c r="C188" s="107"/>
    </row>
    <row r="189" spans="3:3" x14ac:dyDescent="0.2">
      <c r="C189" s="107"/>
    </row>
    <row r="190" spans="3:3" x14ac:dyDescent="0.2">
      <c r="C190" s="107"/>
    </row>
    <row r="191" spans="3:3" x14ac:dyDescent="0.2">
      <c r="C191" s="107"/>
    </row>
    <row r="192" spans="3:3" x14ac:dyDescent="0.2">
      <c r="C192" s="107"/>
    </row>
    <row r="193" spans="3:3" x14ac:dyDescent="0.2">
      <c r="C193" s="107"/>
    </row>
    <row r="194" spans="3:3" x14ac:dyDescent="0.2">
      <c r="C194" s="107"/>
    </row>
    <row r="195" spans="3:3" x14ac:dyDescent="0.2">
      <c r="C195" s="107"/>
    </row>
    <row r="196" spans="3:3" x14ac:dyDescent="0.2">
      <c r="C196" s="107"/>
    </row>
    <row r="197" spans="3:3" x14ac:dyDescent="0.2">
      <c r="C197" s="107"/>
    </row>
    <row r="198" spans="3:3" x14ac:dyDescent="0.2">
      <c r="C198" s="107"/>
    </row>
    <row r="199" spans="3:3" x14ac:dyDescent="0.2">
      <c r="C199" s="107"/>
    </row>
    <row r="200" spans="3:3" x14ac:dyDescent="0.2">
      <c r="C200" s="107"/>
    </row>
    <row r="201" spans="3:3" x14ac:dyDescent="0.2">
      <c r="C201" s="107"/>
    </row>
    <row r="202" spans="3:3" x14ac:dyDescent="0.2">
      <c r="C202" s="107"/>
    </row>
    <row r="203" spans="3:3" x14ac:dyDescent="0.2">
      <c r="C203" s="107"/>
    </row>
    <row r="204" spans="3:3" x14ac:dyDescent="0.2">
      <c r="C204" s="107"/>
    </row>
    <row r="205" spans="3:3" x14ac:dyDescent="0.2">
      <c r="C205" s="107"/>
    </row>
    <row r="206" spans="3:3" x14ac:dyDescent="0.2">
      <c r="C206" s="107"/>
    </row>
    <row r="207" spans="3:3" x14ac:dyDescent="0.2">
      <c r="C207" s="107"/>
    </row>
    <row r="208" spans="3:3" x14ac:dyDescent="0.2">
      <c r="C208" s="107"/>
    </row>
    <row r="209" spans="3:3" x14ac:dyDescent="0.2">
      <c r="C209" s="107"/>
    </row>
    <row r="210" spans="3:3" x14ac:dyDescent="0.2">
      <c r="C210" s="107"/>
    </row>
    <row r="211" spans="3:3" x14ac:dyDescent="0.2">
      <c r="C211" s="107"/>
    </row>
    <row r="212" spans="3:3" x14ac:dyDescent="0.2">
      <c r="C212" s="107"/>
    </row>
    <row r="213" spans="3:3" x14ac:dyDescent="0.2">
      <c r="C213" s="107"/>
    </row>
    <row r="214" spans="3:3" x14ac:dyDescent="0.2">
      <c r="C214" s="107"/>
    </row>
    <row r="215" spans="3:3" x14ac:dyDescent="0.2">
      <c r="C215" s="107"/>
    </row>
    <row r="216" spans="3:3" x14ac:dyDescent="0.2">
      <c r="C216" s="107"/>
    </row>
    <row r="217" spans="3:3" x14ac:dyDescent="0.2">
      <c r="C217" s="107"/>
    </row>
    <row r="218" spans="3:3" x14ac:dyDescent="0.2">
      <c r="C218" s="107"/>
    </row>
    <row r="219" spans="3:3" x14ac:dyDescent="0.2">
      <c r="C219" s="107"/>
    </row>
    <row r="220" spans="3:3" x14ac:dyDescent="0.2">
      <c r="C220" s="107"/>
    </row>
    <row r="221" spans="3:3" x14ac:dyDescent="0.2">
      <c r="C221" s="107"/>
    </row>
    <row r="222" spans="3:3" x14ac:dyDescent="0.2">
      <c r="C222" s="107"/>
    </row>
    <row r="223" spans="3:3" x14ac:dyDescent="0.2">
      <c r="C223" s="107"/>
    </row>
    <row r="224" spans="3:3" x14ac:dyDescent="0.2">
      <c r="C224" s="107"/>
    </row>
    <row r="225" spans="3:3" x14ac:dyDescent="0.2">
      <c r="C225" s="107"/>
    </row>
    <row r="226" spans="3:3" x14ac:dyDescent="0.2">
      <c r="C226" s="107"/>
    </row>
    <row r="227" spans="3:3" x14ac:dyDescent="0.2">
      <c r="C227" s="107"/>
    </row>
    <row r="228" spans="3:3" x14ac:dyDescent="0.2">
      <c r="C228" s="107"/>
    </row>
    <row r="229" spans="3:3" x14ac:dyDescent="0.2">
      <c r="C229" s="107"/>
    </row>
    <row r="230" spans="3:3" x14ac:dyDescent="0.2">
      <c r="C230" s="107"/>
    </row>
    <row r="231" spans="3:3" x14ac:dyDescent="0.2">
      <c r="C231" s="107"/>
    </row>
    <row r="232" spans="3:3" x14ac:dyDescent="0.2">
      <c r="C232" s="107"/>
    </row>
    <row r="233" spans="3:3" x14ac:dyDescent="0.2">
      <c r="C233" s="107"/>
    </row>
    <row r="234" spans="3:3" x14ac:dyDescent="0.2">
      <c r="C234" s="107"/>
    </row>
    <row r="235" spans="3:3" x14ac:dyDescent="0.2">
      <c r="C235" s="107"/>
    </row>
    <row r="236" spans="3:3" x14ac:dyDescent="0.2">
      <c r="C236" s="107"/>
    </row>
    <row r="237" spans="3:3" x14ac:dyDescent="0.2">
      <c r="C237" s="107"/>
    </row>
    <row r="238" spans="3:3" x14ac:dyDescent="0.2">
      <c r="C238" s="107"/>
    </row>
    <row r="239" spans="3:3" x14ac:dyDescent="0.2">
      <c r="C239" s="107"/>
    </row>
    <row r="240" spans="3:3" x14ac:dyDescent="0.2">
      <c r="C240" s="107"/>
    </row>
    <row r="241" spans="3:3" x14ac:dyDescent="0.2">
      <c r="C241" s="107"/>
    </row>
    <row r="242" spans="3:3" x14ac:dyDescent="0.2">
      <c r="C242" s="107"/>
    </row>
    <row r="243" spans="3:3" x14ac:dyDescent="0.2">
      <c r="C243" s="107"/>
    </row>
    <row r="244" spans="3:3" x14ac:dyDescent="0.2">
      <c r="C244" s="107"/>
    </row>
    <row r="245" spans="3:3" x14ac:dyDescent="0.2">
      <c r="C245" s="107"/>
    </row>
    <row r="246" spans="3:3" x14ac:dyDescent="0.2">
      <c r="C246" s="107"/>
    </row>
    <row r="247" spans="3:3" x14ac:dyDescent="0.2">
      <c r="C247" s="107"/>
    </row>
    <row r="248" spans="3:3" x14ac:dyDescent="0.2">
      <c r="C248" s="107"/>
    </row>
    <row r="249" spans="3:3" x14ac:dyDescent="0.2">
      <c r="C249" s="107"/>
    </row>
    <row r="250" spans="3:3" x14ac:dyDescent="0.2">
      <c r="C250" s="107"/>
    </row>
    <row r="251" spans="3:3" x14ac:dyDescent="0.2">
      <c r="C251" s="107"/>
    </row>
    <row r="252" spans="3:3" x14ac:dyDescent="0.2">
      <c r="C252" s="107"/>
    </row>
    <row r="253" spans="3:3" x14ac:dyDescent="0.2">
      <c r="C253" s="107"/>
    </row>
    <row r="254" spans="3:3" x14ac:dyDescent="0.2">
      <c r="C254" s="107"/>
    </row>
    <row r="255" spans="3:3" x14ac:dyDescent="0.2">
      <c r="C255" s="107"/>
    </row>
    <row r="256" spans="3:3" x14ac:dyDescent="0.2">
      <c r="C256" s="107"/>
    </row>
    <row r="257" spans="3:3" x14ac:dyDescent="0.2">
      <c r="C257" s="107"/>
    </row>
    <row r="258" spans="3:3" x14ac:dyDescent="0.2">
      <c r="C258" s="107"/>
    </row>
    <row r="259" spans="3:3" x14ac:dyDescent="0.2">
      <c r="C259" s="107"/>
    </row>
    <row r="260" spans="3:3" x14ac:dyDescent="0.2">
      <c r="C260" s="107"/>
    </row>
    <row r="261" spans="3:3" x14ac:dyDescent="0.2">
      <c r="C261" s="107"/>
    </row>
    <row r="262" spans="3:3" x14ac:dyDescent="0.2">
      <c r="C262" s="107"/>
    </row>
    <row r="263" spans="3:3" x14ac:dyDescent="0.2">
      <c r="C263" s="107"/>
    </row>
    <row r="264" spans="3:3" x14ac:dyDescent="0.2">
      <c r="C264" s="107"/>
    </row>
    <row r="265" spans="3:3" x14ac:dyDescent="0.2">
      <c r="C265" s="107"/>
    </row>
    <row r="266" spans="3:3" x14ac:dyDescent="0.2">
      <c r="C266" s="107"/>
    </row>
    <row r="267" spans="3:3" x14ac:dyDescent="0.2">
      <c r="C267" s="107"/>
    </row>
    <row r="268" spans="3:3" x14ac:dyDescent="0.2">
      <c r="C268" s="107"/>
    </row>
    <row r="269" spans="3:3" x14ac:dyDescent="0.2">
      <c r="C269" s="107"/>
    </row>
    <row r="270" spans="3:3" x14ac:dyDescent="0.2">
      <c r="C270" s="107"/>
    </row>
    <row r="271" spans="3:3" x14ac:dyDescent="0.2">
      <c r="C271" s="107"/>
    </row>
    <row r="272" spans="3:3" x14ac:dyDescent="0.2">
      <c r="C272" s="107"/>
    </row>
    <row r="273" spans="3:3" x14ac:dyDescent="0.2">
      <c r="C273" s="107"/>
    </row>
    <row r="274" spans="3:3" x14ac:dyDescent="0.2">
      <c r="C274" s="107"/>
    </row>
    <row r="275" spans="3:3" x14ac:dyDescent="0.2">
      <c r="C275" s="107"/>
    </row>
    <row r="276" spans="3:3" x14ac:dyDescent="0.2">
      <c r="C276" s="107"/>
    </row>
    <row r="277" spans="3:3" x14ac:dyDescent="0.2">
      <c r="C277" s="107"/>
    </row>
    <row r="278" spans="3:3" x14ac:dyDescent="0.2">
      <c r="C278" s="107"/>
    </row>
    <row r="279" spans="3:3" x14ac:dyDescent="0.2">
      <c r="C279" s="107"/>
    </row>
    <row r="280" spans="3:3" x14ac:dyDescent="0.2">
      <c r="C280" s="107"/>
    </row>
    <row r="281" spans="3:3" x14ac:dyDescent="0.2">
      <c r="C281" s="107"/>
    </row>
    <row r="282" spans="3:3" x14ac:dyDescent="0.2">
      <c r="C282" s="107"/>
    </row>
    <row r="283" spans="3:3" x14ac:dyDescent="0.2">
      <c r="C283" s="107"/>
    </row>
    <row r="284" spans="3:3" x14ac:dyDescent="0.2">
      <c r="C284" s="107"/>
    </row>
    <row r="285" spans="3:3" x14ac:dyDescent="0.2">
      <c r="C285" s="107"/>
    </row>
    <row r="286" spans="3:3" x14ac:dyDescent="0.2">
      <c r="C286" s="107"/>
    </row>
    <row r="287" spans="3:3" x14ac:dyDescent="0.2">
      <c r="C287" s="107"/>
    </row>
    <row r="288" spans="3:3" x14ac:dyDescent="0.2">
      <c r="C288" s="107"/>
    </row>
    <row r="289" spans="3:3" x14ac:dyDescent="0.2">
      <c r="C289" s="107"/>
    </row>
    <row r="290" spans="3:3" x14ac:dyDescent="0.2">
      <c r="C290" s="107"/>
    </row>
    <row r="291" spans="3:3" x14ac:dyDescent="0.2">
      <c r="C291" s="107"/>
    </row>
    <row r="292" spans="3:3" x14ac:dyDescent="0.2">
      <c r="C292" s="107"/>
    </row>
    <row r="293" spans="3:3" x14ac:dyDescent="0.2">
      <c r="C293" s="107"/>
    </row>
    <row r="294" spans="3:3" x14ac:dyDescent="0.2">
      <c r="C294" s="107"/>
    </row>
    <row r="295" spans="3:3" x14ac:dyDescent="0.2">
      <c r="C295" s="107"/>
    </row>
    <row r="296" spans="3:3" x14ac:dyDescent="0.2">
      <c r="C296" s="107"/>
    </row>
    <row r="297" spans="3:3" x14ac:dyDescent="0.2">
      <c r="C297" s="107"/>
    </row>
    <row r="298" spans="3:3" x14ac:dyDescent="0.2">
      <c r="C298" s="107"/>
    </row>
    <row r="299" spans="3:3" x14ac:dyDescent="0.2">
      <c r="C299" s="107"/>
    </row>
    <row r="300" spans="3:3" x14ac:dyDescent="0.2">
      <c r="C300" s="107"/>
    </row>
    <row r="301" spans="3:3" x14ac:dyDescent="0.2">
      <c r="C301" s="107"/>
    </row>
    <row r="302" spans="3:3" x14ac:dyDescent="0.2">
      <c r="C302" s="107"/>
    </row>
    <row r="303" spans="3:3" x14ac:dyDescent="0.2">
      <c r="C303" s="107"/>
    </row>
    <row r="304" spans="3:3" x14ac:dyDescent="0.2">
      <c r="C304" s="107"/>
    </row>
    <row r="305" spans="3:3" x14ac:dyDescent="0.2">
      <c r="C305" s="107"/>
    </row>
    <row r="306" spans="3:3" x14ac:dyDescent="0.2">
      <c r="C306" s="107"/>
    </row>
    <row r="307" spans="3:3" x14ac:dyDescent="0.2">
      <c r="C307" s="107"/>
    </row>
    <row r="308" spans="3:3" x14ac:dyDescent="0.2">
      <c r="C308" s="107"/>
    </row>
    <row r="309" spans="3:3" x14ac:dyDescent="0.2">
      <c r="C309" s="107"/>
    </row>
    <row r="310" spans="3:3" x14ac:dyDescent="0.2">
      <c r="C310" s="107"/>
    </row>
    <row r="311" spans="3:3" x14ac:dyDescent="0.2">
      <c r="C311" s="107"/>
    </row>
    <row r="312" spans="3:3" x14ac:dyDescent="0.2">
      <c r="C312" s="107"/>
    </row>
    <row r="313" spans="3:3" x14ac:dyDescent="0.2">
      <c r="C313" s="107"/>
    </row>
    <row r="314" spans="3:3" x14ac:dyDescent="0.2">
      <c r="C314" s="107"/>
    </row>
    <row r="315" spans="3:3" x14ac:dyDescent="0.2">
      <c r="C315" s="107"/>
    </row>
    <row r="316" spans="3:3" x14ac:dyDescent="0.2">
      <c r="C316" s="107"/>
    </row>
    <row r="317" spans="3:3" x14ac:dyDescent="0.2">
      <c r="C317" s="107"/>
    </row>
    <row r="318" spans="3:3" x14ac:dyDescent="0.2">
      <c r="C318" s="107"/>
    </row>
    <row r="319" spans="3:3" x14ac:dyDescent="0.2">
      <c r="C319" s="107"/>
    </row>
    <row r="320" spans="3:3" x14ac:dyDescent="0.2">
      <c r="C320" s="107"/>
    </row>
    <row r="321" spans="3:3" x14ac:dyDescent="0.2">
      <c r="C321" s="107"/>
    </row>
    <row r="322" spans="3:3" x14ac:dyDescent="0.2">
      <c r="C322" s="107"/>
    </row>
    <row r="323" spans="3:3" x14ac:dyDescent="0.2">
      <c r="C323" s="107"/>
    </row>
    <row r="324" spans="3:3" x14ac:dyDescent="0.2">
      <c r="C324" s="107"/>
    </row>
    <row r="325" spans="3:3" x14ac:dyDescent="0.2">
      <c r="C325" s="107"/>
    </row>
    <row r="326" spans="3:3" x14ac:dyDescent="0.2">
      <c r="C326" s="107"/>
    </row>
    <row r="327" spans="3:3" x14ac:dyDescent="0.2">
      <c r="C327" s="107"/>
    </row>
    <row r="328" spans="3:3" x14ac:dyDescent="0.2">
      <c r="C328" s="107"/>
    </row>
    <row r="329" spans="3:3" x14ac:dyDescent="0.2">
      <c r="C329" s="107"/>
    </row>
    <row r="330" spans="3:3" x14ac:dyDescent="0.2">
      <c r="C330" s="107"/>
    </row>
    <row r="331" spans="3:3" x14ac:dyDescent="0.2">
      <c r="C331" s="107"/>
    </row>
    <row r="332" spans="3:3" x14ac:dyDescent="0.2">
      <c r="C332" s="107"/>
    </row>
    <row r="333" spans="3:3" x14ac:dyDescent="0.2">
      <c r="C333" s="107"/>
    </row>
    <row r="334" spans="3:3" x14ac:dyDescent="0.2">
      <c r="C334" s="107"/>
    </row>
    <row r="335" spans="3:3" x14ac:dyDescent="0.2">
      <c r="C335" s="107"/>
    </row>
    <row r="336" spans="3:3" x14ac:dyDescent="0.2">
      <c r="C336" s="107"/>
    </row>
    <row r="337" spans="3:3" x14ac:dyDescent="0.2">
      <c r="C337" s="107"/>
    </row>
    <row r="338" spans="3:3" x14ac:dyDescent="0.2">
      <c r="C338" s="107"/>
    </row>
    <row r="339" spans="3:3" x14ac:dyDescent="0.2">
      <c r="C339" s="107"/>
    </row>
    <row r="340" spans="3:3" x14ac:dyDescent="0.2">
      <c r="C340" s="107"/>
    </row>
    <row r="341" spans="3:3" x14ac:dyDescent="0.2">
      <c r="C341" s="107"/>
    </row>
    <row r="342" spans="3:3" x14ac:dyDescent="0.2">
      <c r="C342" s="107"/>
    </row>
    <row r="343" spans="3:3" x14ac:dyDescent="0.2">
      <c r="C343" s="107"/>
    </row>
    <row r="344" spans="3:3" x14ac:dyDescent="0.2">
      <c r="C344" s="107"/>
    </row>
    <row r="345" spans="3:3" x14ac:dyDescent="0.2">
      <c r="C345" s="107"/>
    </row>
    <row r="346" spans="3:3" x14ac:dyDescent="0.2">
      <c r="C346" s="107"/>
    </row>
    <row r="347" spans="3:3" x14ac:dyDescent="0.2">
      <c r="C347" s="107"/>
    </row>
    <row r="348" spans="3:3" x14ac:dyDescent="0.2">
      <c r="C348" s="107"/>
    </row>
    <row r="349" spans="3:3" x14ac:dyDescent="0.2">
      <c r="C349" s="107"/>
    </row>
    <row r="350" spans="3:3" x14ac:dyDescent="0.2">
      <c r="C350" s="107"/>
    </row>
    <row r="351" spans="3:3" x14ac:dyDescent="0.2">
      <c r="C351" s="107"/>
    </row>
    <row r="352" spans="3:3" x14ac:dyDescent="0.2">
      <c r="C352" s="107"/>
    </row>
    <row r="353" spans="3:3" x14ac:dyDescent="0.2">
      <c r="C353" s="107"/>
    </row>
    <row r="354" spans="3:3" x14ac:dyDescent="0.2">
      <c r="C354" s="107"/>
    </row>
    <row r="355" spans="3:3" x14ac:dyDescent="0.2">
      <c r="C355" s="107"/>
    </row>
    <row r="356" spans="3:3" x14ac:dyDescent="0.2">
      <c r="C356" s="107"/>
    </row>
    <row r="357" spans="3:3" x14ac:dyDescent="0.2">
      <c r="C357" s="107"/>
    </row>
    <row r="358" spans="3:3" x14ac:dyDescent="0.2">
      <c r="C358" s="107"/>
    </row>
    <row r="359" spans="3:3" x14ac:dyDescent="0.2">
      <c r="C359" s="107"/>
    </row>
    <row r="360" spans="3:3" x14ac:dyDescent="0.2">
      <c r="C360" s="107"/>
    </row>
    <row r="361" spans="3:3" x14ac:dyDescent="0.2">
      <c r="C361" s="107"/>
    </row>
    <row r="362" spans="3:3" x14ac:dyDescent="0.2">
      <c r="C362" s="107"/>
    </row>
    <row r="363" spans="3:3" x14ac:dyDescent="0.2">
      <c r="C363" s="107"/>
    </row>
    <row r="364" spans="3:3" x14ac:dyDescent="0.2">
      <c r="C364" s="107"/>
    </row>
    <row r="365" spans="3:3" x14ac:dyDescent="0.2">
      <c r="C365" s="107"/>
    </row>
    <row r="366" spans="3:3" x14ac:dyDescent="0.2">
      <c r="C366" s="107"/>
    </row>
    <row r="367" spans="3:3" x14ac:dyDescent="0.2">
      <c r="C367" s="107"/>
    </row>
    <row r="368" spans="3:3" x14ac:dyDescent="0.2">
      <c r="C368" s="107"/>
    </row>
    <row r="369" spans="3:3" x14ac:dyDescent="0.2">
      <c r="C369" s="107"/>
    </row>
    <row r="370" spans="3:3" x14ac:dyDescent="0.2">
      <c r="C370" s="107"/>
    </row>
    <row r="371" spans="3:3" x14ac:dyDescent="0.2">
      <c r="C371" s="107"/>
    </row>
    <row r="372" spans="3:3" x14ac:dyDescent="0.2">
      <c r="C372" s="107"/>
    </row>
    <row r="373" spans="3:3" x14ac:dyDescent="0.2">
      <c r="C373" s="107"/>
    </row>
    <row r="374" spans="3:3" x14ac:dyDescent="0.2">
      <c r="C374" s="107"/>
    </row>
    <row r="375" spans="3:3" x14ac:dyDescent="0.2">
      <c r="C375" s="107"/>
    </row>
    <row r="376" spans="3:3" x14ac:dyDescent="0.2">
      <c r="C376" s="107"/>
    </row>
    <row r="377" spans="3:3" x14ac:dyDescent="0.2">
      <c r="C377" s="107"/>
    </row>
    <row r="378" spans="3:3" x14ac:dyDescent="0.2">
      <c r="C378" s="107"/>
    </row>
    <row r="379" spans="3:3" x14ac:dyDescent="0.2">
      <c r="C379" s="107"/>
    </row>
    <row r="380" spans="3:3" x14ac:dyDescent="0.2">
      <c r="C380" s="107"/>
    </row>
    <row r="381" spans="3:3" x14ac:dyDescent="0.2">
      <c r="C381" s="107"/>
    </row>
    <row r="382" spans="3:3" x14ac:dyDescent="0.2">
      <c r="C382" s="107"/>
    </row>
    <row r="383" spans="3:3" x14ac:dyDescent="0.2">
      <c r="C383" s="107"/>
    </row>
    <row r="384" spans="3:3" x14ac:dyDescent="0.2">
      <c r="C384" s="107"/>
    </row>
    <row r="385" spans="3:3" x14ac:dyDescent="0.2">
      <c r="C385" s="107"/>
    </row>
    <row r="386" spans="3:3" x14ac:dyDescent="0.2">
      <c r="C386" s="107"/>
    </row>
    <row r="387" spans="3:3" x14ac:dyDescent="0.2">
      <c r="C387" s="107"/>
    </row>
    <row r="388" spans="3:3" x14ac:dyDescent="0.2">
      <c r="C388" s="107"/>
    </row>
    <row r="389" spans="3:3" x14ac:dyDescent="0.2">
      <c r="C389" s="107"/>
    </row>
    <row r="390" spans="3:3" x14ac:dyDescent="0.2">
      <c r="C390" s="107"/>
    </row>
    <row r="391" spans="3:3" x14ac:dyDescent="0.2">
      <c r="C391" s="107"/>
    </row>
    <row r="392" spans="3:3" x14ac:dyDescent="0.2">
      <c r="C392" s="107"/>
    </row>
    <row r="393" spans="3:3" x14ac:dyDescent="0.2">
      <c r="C393" s="107"/>
    </row>
    <row r="394" spans="3:3" x14ac:dyDescent="0.2">
      <c r="C394" s="107"/>
    </row>
    <row r="395" spans="3:3" x14ac:dyDescent="0.2">
      <c r="C395" s="107"/>
    </row>
    <row r="396" spans="3:3" x14ac:dyDescent="0.2">
      <c r="C396" s="107"/>
    </row>
    <row r="397" spans="3:3" x14ac:dyDescent="0.2">
      <c r="C397" s="107"/>
    </row>
    <row r="398" spans="3:3" x14ac:dyDescent="0.2">
      <c r="C398" s="107"/>
    </row>
    <row r="399" spans="3:3" x14ac:dyDescent="0.2">
      <c r="C399" s="107"/>
    </row>
    <row r="400" spans="3:3" x14ac:dyDescent="0.2">
      <c r="C400" s="107"/>
    </row>
    <row r="401" spans="3:3" x14ac:dyDescent="0.2">
      <c r="C401" s="107"/>
    </row>
    <row r="402" spans="3:3" x14ac:dyDescent="0.2">
      <c r="C402" s="107"/>
    </row>
    <row r="403" spans="3:3" x14ac:dyDescent="0.2">
      <c r="C403" s="107"/>
    </row>
    <row r="404" spans="3:3" x14ac:dyDescent="0.2">
      <c r="C404" s="107"/>
    </row>
    <row r="405" spans="3:3" x14ac:dyDescent="0.2">
      <c r="C405" s="107"/>
    </row>
    <row r="406" spans="3:3" x14ac:dyDescent="0.2">
      <c r="C406" s="107"/>
    </row>
    <row r="407" spans="3:3" x14ac:dyDescent="0.2">
      <c r="C407" s="107"/>
    </row>
    <row r="408" spans="3:3" x14ac:dyDescent="0.2">
      <c r="C408" s="107"/>
    </row>
    <row r="409" spans="3:3" x14ac:dyDescent="0.2">
      <c r="C409" s="107"/>
    </row>
    <row r="410" spans="3:3" x14ac:dyDescent="0.2">
      <c r="C410" s="107"/>
    </row>
    <row r="411" spans="3:3" x14ac:dyDescent="0.2">
      <c r="C411" s="107"/>
    </row>
    <row r="412" spans="3:3" x14ac:dyDescent="0.2">
      <c r="C412" s="107"/>
    </row>
    <row r="413" spans="3:3" x14ac:dyDescent="0.2">
      <c r="C413" s="107"/>
    </row>
    <row r="414" spans="3:3" x14ac:dyDescent="0.2">
      <c r="C414" s="107"/>
    </row>
    <row r="415" spans="3:3" x14ac:dyDescent="0.2">
      <c r="C415" s="107"/>
    </row>
    <row r="416" spans="3:3" x14ac:dyDescent="0.2">
      <c r="C416" s="107"/>
    </row>
    <row r="417" spans="3:3" x14ac:dyDescent="0.2">
      <c r="C417" s="107"/>
    </row>
    <row r="418" spans="3:3" x14ac:dyDescent="0.2">
      <c r="C418" s="107"/>
    </row>
    <row r="419" spans="3:3" x14ac:dyDescent="0.2">
      <c r="C419" s="107"/>
    </row>
    <row r="420" spans="3:3" x14ac:dyDescent="0.2">
      <c r="C420" s="107"/>
    </row>
    <row r="421" spans="3:3" x14ac:dyDescent="0.2">
      <c r="C421" s="107"/>
    </row>
    <row r="422" spans="3:3" x14ac:dyDescent="0.2">
      <c r="C422" s="107"/>
    </row>
    <row r="423" spans="3:3" x14ac:dyDescent="0.2">
      <c r="C423" s="107"/>
    </row>
    <row r="424" spans="3:3" x14ac:dyDescent="0.2">
      <c r="C424" s="107"/>
    </row>
    <row r="425" spans="3:3" x14ac:dyDescent="0.2">
      <c r="C425" s="107"/>
    </row>
    <row r="426" spans="3:3" x14ac:dyDescent="0.2">
      <c r="C426" s="107"/>
    </row>
    <row r="427" spans="3:3" x14ac:dyDescent="0.2">
      <c r="C427" s="107"/>
    </row>
    <row r="428" spans="3:3" x14ac:dyDescent="0.2">
      <c r="C428" s="107"/>
    </row>
    <row r="429" spans="3:3" x14ac:dyDescent="0.2">
      <c r="C429" s="107"/>
    </row>
    <row r="430" spans="3:3" x14ac:dyDescent="0.2">
      <c r="C430" s="107"/>
    </row>
    <row r="431" spans="3:3" x14ac:dyDescent="0.2">
      <c r="C431" s="107"/>
    </row>
    <row r="432" spans="3:3" x14ac:dyDescent="0.2">
      <c r="C432" s="107"/>
    </row>
    <row r="433" spans="3:3" x14ac:dyDescent="0.2">
      <c r="C433" s="107"/>
    </row>
    <row r="434" spans="3:3" x14ac:dyDescent="0.2">
      <c r="C434" s="107"/>
    </row>
    <row r="435" spans="3:3" x14ac:dyDescent="0.2">
      <c r="C435" s="107"/>
    </row>
    <row r="436" spans="3:3" x14ac:dyDescent="0.2">
      <c r="C436" s="107"/>
    </row>
    <row r="437" spans="3:3" x14ac:dyDescent="0.2">
      <c r="C437" s="107"/>
    </row>
    <row r="438" spans="3:3" x14ac:dyDescent="0.2">
      <c r="C438" s="107"/>
    </row>
    <row r="439" spans="3:3" x14ac:dyDescent="0.2">
      <c r="C439" s="107"/>
    </row>
    <row r="440" spans="3:3" x14ac:dyDescent="0.2">
      <c r="C440" s="107"/>
    </row>
    <row r="441" spans="3:3" x14ac:dyDescent="0.2">
      <c r="C441" s="107"/>
    </row>
    <row r="442" spans="3:3" x14ac:dyDescent="0.2">
      <c r="C442" s="107"/>
    </row>
    <row r="443" spans="3:3" x14ac:dyDescent="0.2">
      <c r="C443" s="107"/>
    </row>
    <row r="444" spans="3:3" x14ac:dyDescent="0.2">
      <c r="C444" s="107"/>
    </row>
    <row r="445" spans="3:3" x14ac:dyDescent="0.2">
      <c r="C445" s="107"/>
    </row>
    <row r="446" spans="3:3" x14ac:dyDescent="0.2">
      <c r="C446" s="107"/>
    </row>
    <row r="447" spans="3:3" x14ac:dyDescent="0.2">
      <c r="C447" s="107"/>
    </row>
    <row r="448" spans="3:3" x14ac:dyDescent="0.2">
      <c r="C448" s="107"/>
    </row>
    <row r="449" spans="3:3" x14ac:dyDescent="0.2">
      <c r="C449" s="107"/>
    </row>
    <row r="450" spans="3:3" x14ac:dyDescent="0.2">
      <c r="C450" s="107"/>
    </row>
    <row r="451" spans="3:3" x14ac:dyDescent="0.2">
      <c r="C451" s="107"/>
    </row>
    <row r="452" spans="3:3" x14ac:dyDescent="0.2">
      <c r="C452" s="107"/>
    </row>
    <row r="453" spans="3:3" x14ac:dyDescent="0.2">
      <c r="C453" s="107"/>
    </row>
    <row r="454" spans="3:3" x14ac:dyDescent="0.2">
      <c r="C454" s="107"/>
    </row>
    <row r="455" spans="3:3" x14ac:dyDescent="0.2">
      <c r="C455" s="107"/>
    </row>
    <row r="456" spans="3:3" x14ac:dyDescent="0.2">
      <c r="C456" s="107"/>
    </row>
    <row r="457" spans="3:3" x14ac:dyDescent="0.2">
      <c r="C457" s="107"/>
    </row>
    <row r="458" spans="3:3" x14ac:dyDescent="0.2">
      <c r="C458" s="107"/>
    </row>
    <row r="459" spans="3:3" x14ac:dyDescent="0.2">
      <c r="C459" s="107"/>
    </row>
    <row r="460" spans="3:3" x14ac:dyDescent="0.2">
      <c r="C460" s="107"/>
    </row>
    <row r="461" spans="3:3" x14ac:dyDescent="0.2">
      <c r="C461" s="107"/>
    </row>
    <row r="462" spans="3:3" x14ac:dyDescent="0.2">
      <c r="C462" s="107"/>
    </row>
    <row r="463" spans="3:3" x14ac:dyDescent="0.2">
      <c r="C463" s="107"/>
    </row>
    <row r="464" spans="3:3" x14ac:dyDescent="0.2">
      <c r="C464" s="107"/>
    </row>
    <row r="465" spans="3:3" x14ac:dyDescent="0.2">
      <c r="C465" s="107"/>
    </row>
    <row r="466" spans="3:3" x14ac:dyDescent="0.2">
      <c r="C466" s="107"/>
    </row>
    <row r="467" spans="3:3" x14ac:dyDescent="0.2">
      <c r="C467" s="107"/>
    </row>
    <row r="468" spans="3:3" x14ac:dyDescent="0.2">
      <c r="C468" s="107"/>
    </row>
    <row r="469" spans="3:3" x14ac:dyDescent="0.2">
      <c r="C469" s="107"/>
    </row>
    <row r="470" spans="3:3" x14ac:dyDescent="0.2">
      <c r="C470" s="107"/>
    </row>
    <row r="471" spans="3:3" x14ac:dyDescent="0.2">
      <c r="C471" s="107"/>
    </row>
    <row r="472" spans="3:3" x14ac:dyDescent="0.2">
      <c r="C472" s="107"/>
    </row>
    <row r="473" spans="3:3" x14ac:dyDescent="0.2">
      <c r="C473" s="107"/>
    </row>
    <row r="474" spans="3:3" x14ac:dyDescent="0.2">
      <c r="C474" s="107"/>
    </row>
    <row r="475" spans="3:3" x14ac:dyDescent="0.2">
      <c r="C475" s="107"/>
    </row>
    <row r="476" spans="3:3" x14ac:dyDescent="0.2">
      <c r="C476" s="107"/>
    </row>
    <row r="477" spans="3:3" x14ac:dyDescent="0.2">
      <c r="C477" s="107"/>
    </row>
    <row r="478" spans="3:3" x14ac:dyDescent="0.2">
      <c r="C478" s="107"/>
    </row>
    <row r="479" spans="3:3" x14ac:dyDescent="0.2">
      <c r="C479" s="107"/>
    </row>
    <row r="480" spans="3:3" x14ac:dyDescent="0.2">
      <c r="C480" s="107"/>
    </row>
    <row r="481" spans="3:3" x14ac:dyDescent="0.2">
      <c r="C481" s="107"/>
    </row>
    <row r="482" spans="3:3" x14ac:dyDescent="0.2">
      <c r="C482" s="107"/>
    </row>
    <row r="483" spans="3:3" x14ac:dyDescent="0.2">
      <c r="C483" s="107"/>
    </row>
    <row r="484" spans="3:3" x14ac:dyDescent="0.2">
      <c r="C484" s="107"/>
    </row>
    <row r="485" spans="3:3" x14ac:dyDescent="0.2">
      <c r="C485" s="107"/>
    </row>
    <row r="486" spans="3:3" x14ac:dyDescent="0.2">
      <c r="C486" s="107"/>
    </row>
    <row r="487" spans="3:3" x14ac:dyDescent="0.2">
      <c r="C487" s="107"/>
    </row>
    <row r="488" spans="3:3" x14ac:dyDescent="0.2">
      <c r="C488" s="107"/>
    </row>
    <row r="489" spans="3:3" x14ac:dyDescent="0.2">
      <c r="C489" s="107"/>
    </row>
    <row r="490" spans="3:3" x14ac:dyDescent="0.2">
      <c r="C490" s="107"/>
    </row>
    <row r="491" spans="3:3" x14ac:dyDescent="0.2">
      <c r="C491" s="107"/>
    </row>
    <row r="492" spans="3:3" x14ac:dyDescent="0.2">
      <c r="C492" s="107"/>
    </row>
    <row r="493" spans="3:3" x14ac:dyDescent="0.2">
      <c r="C493" s="107"/>
    </row>
    <row r="494" spans="3:3" x14ac:dyDescent="0.2">
      <c r="C494" s="107"/>
    </row>
    <row r="495" spans="3:3" x14ac:dyDescent="0.2">
      <c r="C495" s="107"/>
    </row>
    <row r="496" spans="3:3" x14ac:dyDescent="0.2">
      <c r="C496" s="107"/>
    </row>
    <row r="497" spans="3:3" x14ac:dyDescent="0.2">
      <c r="C497" s="107"/>
    </row>
    <row r="498" spans="3:3" x14ac:dyDescent="0.2">
      <c r="C498" s="107"/>
    </row>
    <row r="499" spans="3:3" x14ac:dyDescent="0.2">
      <c r="C499" s="107"/>
    </row>
    <row r="500" spans="3:3" x14ac:dyDescent="0.2">
      <c r="C500" s="107"/>
    </row>
    <row r="501" spans="3:3" x14ac:dyDescent="0.2">
      <c r="C501" s="107"/>
    </row>
    <row r="502" spans="3:3" x14ac:dyDescent="0.2">
      <c r="C502" s="107"/>
    </row>
    <row r="503" spans="3:3" x14ac:dyDescent="0.2">
      <c r="C503" s="107"/>
    </row>
    <row r="504" spans="3:3" x14ac:dyDescent="0.2">
      <c r="C504" s="107"/>
    </row>
    <row r="505" spans="3:3" x14ac:dyDescent="0.2">
      <c r="C505" s="107"/>
    </row>
    <row r="506" spans="3:3" x14ac:dyDescent="0.2">
      <c r="C506" s="107"/>
    </row>
    <row r="507" spans="3:3" x14ac:dyDescent="0.2">
      <c r="C507" s="107"/>
    </row>
    <row r="508" spans="3:3" x14ac:dyDescent="0.2">
      <c r="C508" s="107"/>
    </row>
    <row r="509" spans="3:3" x14ac:dyDescent="0.2">
      <c r="C509" s="107"/>
    </row>
    <row r="510" spans="3:3" x14ac:dyDescent="0.2">
      <c r="C510" s="107"/>
    </row>
    <row r="511" spans="3:3" x14ac:dyDescent="0.2">
      <c r="C511" s="107"/>
    </row>
    <row r="512" spans="3:3" x14ac:dyDescent="0.2">
      <c r="C512" s="107"/>
    </row>
    <row r="513" spans="3:3" x14ac:dyDescent="0.2">
      <c r="C513" s="107"/>
    </row>
    <row r="514" spans="3:3" x14ac:dyDescent="0.2">
      <c r="C514" s="107"/>
    </row>
    <row r="515" spans="3:3" x14ac:dyDescent="0.2">
      <c r="C515" s="107"/>
    </row>
    <row r="516" spans="3:3" x14ac:dyDescent="0.2">
      <c r="C516" s="107"/>
    </row>
    <row r="517" spans="3:3" x14ac:dyDescent="0.2">
      <c r="C517" s="107"/>
    </row>
    <row r="518" spans="3:3" x14ac:dyDescent="0.2">
      <c r="C518" s="107"/>
    </row>
    <row r="519" spans="3:3" x14ac:dyDescent="0.2">
      <c r="C519" s="107"/>
    </row>
    <row r="520" spans="3:3" x14ac:dyDescent="0.2">
      <c r="C520" s="107"/>
    </row>
    <row r="521" spans="3:3" x14ac:dyDescent="0.2">
      <c r="C521" s="107"/>
    </row>
    <row r="522" spans="3:3" x14ac:dyDescent="0.2">
      <c r="C522" s="107"/>
    </row>
    <row r="523" spans="3:3" x14ac:dyDescent="0.2">
      <c r="C523" s="107"/>
    </row>
    <row r="524" spans="3:3" x14ac:dyDescent="0.2">
      <c r="C524" s="107"/>
    </row>
    <row r="525" spans="3:3" x14ac:dyDescent="0.2">
      <c r="C525" s="107"/>
    </row>
    <row r="526" spans="3:3" x14ac:dyDescent="0.2">
      <c r="C526" s="107"/>
    </row>
    <row r="527" spans="3:3" x14ac:dyDescent="0.2">
      <c r="C527" s="107"/>
    </row>
    <row r="528" spans="3:3" x14ac:dyDescent="0.2">
      <c r="C528" s="107"/>
    </row>
    <row r="529" spans="3:3" x14ac:dyDescent="0.2">
      <c r="C529" s="107"/>
    </row>
    <row r="530" spans="3:3" x14ac:dyDescent="0.2">
      <c r="C530" s="107"/>
    </row>
    <row r="531" spans="3:3" x14ac:dyDescent="0.2">
      <c r="C531" s="107"/>
    </row>
    <row r="532" spans="3:3" x14ac:dyDescent="0.2">
      <c r="C532" s="107"/>
    </row>
    <row r="533" spans="3:3" x14ac:dyDescent="0.2">
      <c r="C533" s="107"/>
    </row>
    <row r="534" spans="3:3" x14ac:dyDescent="0.2">
      <c r="C534" s="107"/>
    </row>
    <row r="535" spans="3:3" x14ac:dyDescent="0.2">
      <c r="C535" s="107"/>
    </row>
    <row r="536" spans="3:3" x14ac:dyDescent="0.2">
      <c r="C536" s="107"/>
    </row>
    <row r="537" spans="3:3" x14ac:dyDescent="0.2">
      <c r="C537" s="107"/>
    </row>
    <row r="538" spans="3:3" x14ac:dyDescent="0.2">
      <c r="C538" s="107"/>
    </row>
    <row r="539" spans="3:3" x14ac:dyDescent="0.2">
      <c r="C539" s="107"/>
    </row>
    <row r="540" spans="3:3" x14ac:dyDescent="0.2">
      <c r="C540" s="107"/>
    </row>
    <row r="541" spans="3:3" x14ac:dyDescent="0.2">
      <c r="C541" s="107"/>
    </row>
    <row r="542" spans="3:3" x14ac:dyDescent="0.2">
      <c r="C542" s="107"/>
    </row>
    <row r="543" spans="3:3" x14ac:dyDescent="0.2">
      <c r="C543" s="107"/>
    </row>
    <row r="544" spans="3:3" x14ac:dyDescent="0.2">
      <c r="C544" s="107"/>
    </row>
    <row r="545" spans="3:3" x14ac:dyDescent="0.2">
      <c r="C545" s="107"/>
    </row>
    <row r="546" spans="3:3" x14ac:dyDescent="0.2">
      <c r="C546" s="107"/>
    </row>
    <row r="547" spans="3:3" x14ac:dyDescent="0.2">
      <c r="C547" s="107"/>
    </row>
    <row r="548" spans="3:3" x14ac:dyDescent="0.2">
      <c r="C548" s="107"/>
    </row>
    <row r="549" spans="3:3" x14ac:dyDescent="0.2">
      <c r="C549" s="107"/>
    </row>
    <row r="550" spans="3:3" x14ac:dyDescent="0.2">
      <c r="C550" s="107"/>
    </row>
    <row r="551" spans="3:3" x14ac:dyDescent="0.2">
      <c r="C551" s="107"/>
    </row>
    <row r="552" spans="3:3" x14ac:dyDescent="0.2">
      <c r="C552" s="107"/>
    </row>
    <row r="553" spans="3:3" x14ac:dyDescent="0.2">
      <c r="C553" s="107"/>
    </row>
    <row r="554" spans="3:3" x14ac:dyDescent="0.2">
      <c r="C554" s="107"/>
    </row>
    <row r="555" spans="3:3" x14ac:dyDescent="0.2">
      <c r="C555" s="107"/>
    </row>
    <row r="556" spans="3:3" x14ac:dyDescent="0.2">
      <c r="C556" s="107"/>
    </row>
    <row r="557" spans="3:3" x14ac:dyDescent="0.2">
      <c r="C557" s="107"/>
    </row>
    <row r="558" spans="3:3" x14ac:dyDescent="0.2">
      <c r="C558" s="107"/>
    </row>
    <row r="559" spans="3:3" x14ac:dyDescent="0.2">
      <c r="C559" s="107"/>
    </row>
    <row r="560" spans="3:3" x14ac:dyDescent="0.2">
      <c r="C560" s="107"/>
    </row>
    <row r="561" spans="3:3" x14ac:dyDescent="0.2">
      <c r="C561" s="107"/>
    </row>
    <row r="562" spans="3:3" x14ac:dyDescent="0.2">
      <c r="C562" s="107"/>
    </row>
    <row r="563" spans="3:3" x14ac:dyDescent="0.2">
      <c r="C563" s="107"/>
    </row>
    <row r="564" spans="3:3" x14ac:dyDescent="0.2">
      <c r="C564" s="107"/>
    </row>
    <row r="565" spans="3:3" x14ac:dyDescent="0.2">
      <c r="C565" s="107"/>
    </row>
    <row r="566" spans="3:3" x14ac:dyDescent="0.2">
      <c r="C566" s="107"/>
    </row>
    <row r="567" spans="3:3" x14ac:dyDescent="0.2">
      <c r="C567" s="107"/>
    </row>
    <row r="568" spans="3:3" x14ac:dyDescent="0.2">
      <c r="C568" s="107"/>
    </row>
    <row r="569" spans="3:3" x14ac:dyDescent="0.2">
      <c r="C569" s="107"/>
    </row>
    <row r="570" spans="3:3" x14ac:dyDescent="0.2">
      <c r="C570" s="107"/>
    </row>
    <row r="571" spans="3:3" x14ac:dyDescent="0.2">
      <c r="C571" s="107"/>
    </row>
    <row r="572" spans="3:3" x14ac:dyDescent="0.2">
      <c r="C572" s="107"/>
    </row>
    <row r="573" spans="3:3" x14ac:dyDescent="0.2">
      <c r="C573" s="107"/>
    </row>
    <row r="574" spans="3:3" x14ac:dyDescent="0.2">
      <c r="C574" s="107"/>
    </row>
    <row r="575" spans="3:3" x14ac:dyDescent="0.2">
      <c r="C575" s="107"/>
    </row>
    <row r="576" spans="3:3" x14ac:dyDescent="0.2">
      <c r="C576" s="107"/>
    </row>
    <row r="577" spans="3:3" x14ac:dyDescent="0.2">
      <c r="C577" s="107"/>
    </row>
    <row r="578" spans="3:3" x14ac:dyDescent="0.2">
      <c r="C578" s="107"/>
    </row>
    <row r="579" spans="3:3" x14ac:dyDescent="0.2">
      <c r="C579" s="107"/>
    </row>
    <row r="580" spans="3:3" x14ac:dyDescent="0.2">
      <c r="C580" s="107"/>
    </row>
    <row r="581" spans="3:3" x14ac:dyDescent="0.2">
      <c r="C581" s="107"/>
    </row>
    <row r="582" spans="3:3" x14ac:dyDescent="0.2">
      <c r="C582" s="107"/>
    </row>
    <row r="583" spans="3:3" x14ac:dyDescent="0.2">
      <c r="C583" s="107"/>
    </row>
    <row r="584" spans="3:3" x14ac:dyDescent="0.2">
      <c r="C584" s="107"/>
    </row>
    <row r="585" spans="3:3" x14ac:dyDescent="0.2">
      <c r="C585" s="107"/>
    </row>
    <row r="586" spans="3:3" x14ac:dyDescent="0.2">
      <c r="C586" s="107"/>
    </row>
    <row r="587" spans="3:3" x14ac:dyDescent="0.2">
      <c r="C587" s="107"/>
    </row>
    <row r="588" spans="3:3" x14ac:dyDescent="0.2">
      <c r="C588" s="107"/>
    </row>
    <row r="589" spans="3:3" x14ac:dyDescent="0.2">
      <c r="C589" s="107"/>
    </row>
    <row r="590" spans="3:3" x14ac:dyDescent="0.2">
      <c r="C590" s="107"/>
    </row>
    <row r="591" spans="3:3" x14ac:dyDescent="0.2">
      <c r="C591" s="107"/>
    </row>
    <row r="592" spans="3:3" x14ac:dyDescent="0.2">
      <c r="C592" s="107"/>
    </row>
    <row r="593" spans="3:3" x14ac:dyDescent="0.2">
      <c r="C593" s="107"/>
    </row>
    <row r="594" spans="3:3" x14ac:dyDescent="0.2">
      <c r="C594" s="107"/>
    </row>
    <row r="595" spans="3:3" x14ac:dyDescent="0.2">
      <c r="C595" s="107"/>
    </row>
    <row r="596" spans="3:3" x14ac:dyDescent="0.2">
      <c r="C596" s="107"/>
    </row>
    <row r="597" spans="3:3" x14ac:dyDescent="0.2">
      <c r="C597" s="107"/>
    </row>
    <row r="598" spans="3:3" x14ac:dyDescent="0.2">
      <c r="C598" s="107"/>
    </row>
    <row r="599" spans="3:3" x14ac:dyDescent="0.2">
      <c r="C599" s="107"/>
    </row>
    <row r="600" spans="3:3" x14ac:dyDescent="0.2">
      <c r="C600" s="107"/>
    </row>
    <row r="601" spans="3:3" x14ac:dyDescent="0.2">
      <c r="C601" s="107"/>
    </row>
    <row r="602" spans="3:3" x14ac:dyDescent="0.2">
      <c r="C602" s="107"/>
    </row>
    <row r="603" spans="3:3" x14ac:dyDescent="0.2">
      <c r="C603" s="107"/>
    </row>
    <row r="604" spans="3:3" x14ac:dyDescent="0.2">
      <c r="C604" s="107"/>
    </row>
    <row r="605" spans="3:3" x14ac:dyDescent="0.2">
      <c r="C605" s="107"/>
    </row>
    <row r="606" spans="3:3" x14ac:dyDescent="0.2">
      <c r="C606" s="107"/>
    </row>
    <row r="607" spans="3:3" x14ac:dyDescent="0.2">
      <c r="C607" s="107"/>
    </row>
    <row r="608" spans="3:3" x14ac:dyDescent="0.2">
      <c r="C608" s="107"/>
    </row>
    <row r="609" spans="3:3" x14ac:dyDescent="0.2">
      <c r="C609" s="107"/>
    </row>
    <row r="610" spans="3:3" x14ac:dyDescent="0.2">
      <c r="C610" s="107"/>
    </row>
    <row r="611" spans="3:3" x14ac:dyDescent="0.2">
      <c r="C611" s="107"/>
    </row>
    <row r="612" spans="3:3" x14ac:dyDescent="0.2">
      <c r="C612" s="107"/>
    </row>
    <row r="613" spans="3:3" x14ac:dyDescent="0.2">
      <c r="C613" s="107"/>
    </row>
    <row r="614" spans="3:3" x14ac:dyDescent="0.2">
      <c r="C614" s="107"/>
    </row>
    <row r="615" spans="3:3" x14ac:dyDescent="0.2">
      <c r="C615" s="107"/>
    </row>
    <row r="616" spans="3:3" x14ac:dyDescent="0.2">
      <c r="C616" s="107"/>
    </row>
    <row r="617" spans="3:3" x14ac:dyDescent="0.2">
      <c r="C617" s="107"/>
    </row>
    <row r="618" spans="3:3" x14ac:dyDescent="0.2">
      <c r="C618" s="107"/>
    </row>
    <row r="619" spans="3:3" x14ac:dyDescent="0.2">
      <c r="C619" s="107"/>
    </row>
    <row r="620" spans="3:3" x14ac:dyDescent="0.2">
      <c r="C620" s="107"/>
    </row>
    <row r="621" spans="3:3" x14ac:dyDescent="0.2">
      <c r="C621" s="107"/>
    </row>
    <row r="622" spans="3:3" x14ac:dyDescent="0.2">
      <c r="C622" s="107"/>
    </row>
    <row r="623" spans="3:3" x14ac:dyDescent="0.2">
      <c r="C623" s="107"/>
    </row>
    <row r="624" spans="3:3" x14ac:dyDescent="0.2">
      <c r="C624" s="107"/>
    </row>
    <row r="625" spans="3:3" x14ac:dyDescent="0.2">
      <c r="C625" s="107"/>
    </row>
    <row r="626" spans="3:3" x14ac:dyDescent="0.2">
      <c r="C626" s="107"/>
    </row>
    <row r="627" spans="3:3" x14ac:dyDescent="0.2">
      <c r="C627" s="107"/>
    </row>
    <row r="628" spans="3:3" x14ac:dyDescent="0.2">
      <c r="C628" s="107"/>
    </row>
    <row r="629" spans="3:3" x14ac:dyDescent="0.2">
      <c r="C629" s="107"/>
    </row>
    <row r="630" spans="3:3" x14ac:dyDescent="0.2">
      <c r="C630" s="107"/>
    </row>
    <row r="631" spans="3:3" x14ac:dyDescent="0.2">
      <c r="C631" s="107"/>
    </row>
    <row r="632" spans="3:3" x14ac:dyDescent="0.2">
      <c r="C632" s="107"/>
    </row>
    <row r="633" spans="3:3" x14ac:dyDescent="0.2">
      <c r="C633" s="107"/>
    </row>
    <row r="634" spans="3:3" x14ac:dyDescent="0.2">
      <c r="C634" s="107"/>
    </row>
    <row r="635" spans="3:3" x14ac:dyDescent="0.2">
      <c r="C635" s="107"/>
    </row>
    <row r="636" spans="3:3" x14ac:dyDescent="0.2">
      <c r="C636" s="107"/>
    </row>
    <row r="637" spans="3:3" x14ac:dyDescent="0.2">
      <c r="C637" s="107"/>
    </row>
    <row r="638" spans="3:3" x14ac:dyDescent="0.2">
      <c r="C638" s="107"/>
    </row>
    <row r="639" spans="3:3" x14ac:dyDescent="0.2">
      <c r="C639" s="107"/>
    </row>
    <row r="640" spans="3:3" x14ac:dyDescent="0.2">
      <c r="C640" s="107"/>
    </row>
    <row r="641" spans="3:3" x14ac:dyDescent="0.2">
      <c r="C641" s="107"/>
    </row>
    <row r="642" spans="3:3" x14ac:dyDescent="0.2">
      <c r="C642" s="107"/>
    </row>
    <row r="643" spans="3:3" x14ac:dyDescent="0.2">
      <c r="C643" s="107"/>
    </row>
    <row r="644" spans="3:3" x14ac:dyDescent="0.2">
      <c r="C644" s="107"/>
    </row>
    <row r="645" spans="3:3" x14ac:dyDescent="0.2">
      <c r="C645" s="107"/>
    </row>
    <row r="646" spans="3:3" x14ac:dyDescent="0.2">
      <c r="C646" s="107"/>
    </row>
    <row r="647" spans="3:3" x14ac:dyDescent="0.2">
      <c r="C647" s="107"/>
    </row>
    <row r="648" spans="3:3" x14ac:dyDescent="0.2">
      <c r="C648" s="107"/>
    </row>
    <row r="649" spans="3:3" x14ac:dyDescent="0.2">
      <c r="C649" s="107"/>
    </row>
    <row r="650" spans="3:3" x14ac:dyDescent="0.2">
      <c r="C650" s="107"/>
    </row>
    <row r="651" spans="3:3" x14ac:dyDescent="0.2">
      <c r="C651" s="107"/>
    </row>
    <row r="652" spans="3:3" x14ac:dyDescent="0.2">
      <c r="C652" s="107"/>
    </row>
    <row r="653" spans="3:3" x14ac:dyDescent="0.2">
      <c r="C653" s="107"/>
    </row>
    <row r="654" spans="3:3" x14ac:dyDescent="0.2">
      <c r="C654" s="107"/>
    </row>
    <row r="655" spans="3:3" x14ac:dyDescent="0.2">
      <c r="C655" s="107"/>
    </row>
    <row r="656" spans="3:3" x14ac:dyDescent="0.2">
      <c r="C656" s="107"/>
    </row>
    <row r="657" spans="3:3" x14ac:dyDescent="0.2">
      <c r="C657" s="107"/>
    </row>
    <row r="658" spans="3:3" x14ac:dyDescent="0.2">
      <c r="C658" s="107"/>
    </row>
    <row r="659" spans="3:3" x14ac:dyDescent="0.2">
      <c r="C659" s="107"/>
    </row>
    <row r="660" spans="3:3" x14ac:dyDescent="0.2">
      <c r="C660" s="107"/>
    </row>
    <row r="661" spans="3:3" x14ac:dyDescent="0.2">
      <c r="C661" s="107"/>
    </row>
    <row r="662" spans="3:3" x14ac:dyDescent="0.2">
      <c r="C662" s="107"/>
    </row>
    <row r="663" spans="3:3" x14ac:dyDescent="0.2">
      <c r="C663" s="107"/>
    </row>
    <row r="664" spans="3:3" x14ac:dyDescent="0.2">
      <c r="C664" s="107"/>
    </row>
    <row r="665" spans="3:3" x14ac:dyDescent="0.2">
      <c r="C665" s="107"/>
    </row>
    <row r="666" spans="3:3" x14ac:dyDescent="0.2">
      <c r="C666" s="107"/>
    </row>
    <row r="667" spans="3:3" x14ac:dyDescent="0.2">
      <c r="C667" s="107"/>
    </row>
    <row r="668" spans="3:3" x14ac:dyDescent="0.2">
      <c r="C668" s="107"/>
    </row>
    <row r="669" spans="3:3" x14ac:dyDescent="0.2">
      <c r="C669" s="107"/>
    </row>
    <row r="670" spans="3:3" x14ac:dyDescent="0.2">
      <c r="C670" s="107"/>
    </row>
    <row r="671" spans="3:3" x14ac:dyDescent="0.2">
      <c r="C671" s="107"/>
    </row>
    <row r="672" spans="3:3" x14ac:dyDescent="0.2">
      <c r="C672" s="107"/>
    </row>
    <row r="673" spans="3:3" x14ac:dyDescent="0.2">
      <c r="C673" s="107"/>
    </row>
    <row r="674" spans="3:3" x14ac:dyDescent="0.2">
      <c r="C674" s="107"/>
    </row>
    <row r="675" spans="3:3" x14ac:dyDescent="0.2">
      <c r="C675" s="107"/>
    </row>
    <row r="676" spans="3:3" x14ac:dyDescent="0.2">
      <c r="C676" s="107"/>
    </row>
    <row r="677" spans="3:3" x14ac:dyDescent="0.2">
      <c r="C677" s="107"/>
    </row>
    <row r="678" spans="3:3" x14ac:dyDescent="0.2">
      <c r="C678" s="107"/>
    </row>
    <row r="679" spans="3:3" x14ac:dyDescent="0.2">
      <c r="C679" s="107"/>
    </row>
    <row r="680" spans="3:3" x14ac:dyDescent="0.2">
      <c r="C680" s="107"/>
    </row>
    <row r="681" spans="3:3" x14ac:dyDescent="0.2">
      <c r="C681" s="107"/>
    </row>
    <row r="682" spans="3:3" x14ac:dyDescent="0.2">
      <c r="C682" s="107"/>
    </row>
    <row r="683" spans="3:3" x14ac:dyDescent="0.2">
      <c r="C683" s="107"/>
    </row>
    <row r="684" spans="3:3" x14ac:dyDescent="0.2">
      <c r="C684" s="107"/>
    </row>
    <row r="685" spans="3:3" x14ac:dyDescent="0.2">
      <c r="C685" s="107"/>
    </row>
    <row r="686" spans="3:3" x14ac:dyDescent="0.2">
      <c r="C686" s="107"/>
    </row>
    <row r="687" spans="3:3" x14ac:dyDescent="0.2">
      <c r="C687" s="107"/>
    </row>
    <row r="688" spans="3:3" x14ac:dyDescent="0.2">
      <c r="C688" s="107"/>
    </row>
    <row r="689" spans="3:3" x14ac:dyDescent="0.2">
      <c r="C689" s="107"/>
    </row>
    <row r="690" spans="3:3" x14ac:dyDescent="0.2">
      <c r="C690" s="107"/>
    </row>
    <row r="691" spans="3:3" x14ac:dyDescent="0.2">
      <c r="C691" s="107"/>
    </row>
    <row r="692" spans="3:3" x14ac:dyDescent="0.2">
      <c r="C692" s="107"/>
    </row>
    <row r="693" spans="3:3" x14ac:dyDescent="0.2">
      <c r="C693" s="107"/>
    </row>
    <row r="694" spans="3:3" x14ac:dyDescent="0.2">
      <c r="C694" s="107"/>
    </row>
    <row r="695" spans="3:3" x14ac:dyDescent="0.2">
      <c r="C695" s="107"/>
    </row>
    <row r="696" spans="3:3" x14ac:dyDescent="0.2">
      <c r="C696" s="107"/>
    </row>
    <row r="697" spans="3:3" x14ac:dyDescent="0.2">
      <c r="C697" s="107"/>
    </row>
    <row r="698" spans="3:3" x14ac:dyDescent="0.2">
      <c r="C698" s="107"/>
    </row>
    <row r="699" spans="3:3" x14ac:dyDescent="0.2">
      <c r="C699" s="107"/>
    </row>
    <row r="700" spans="3:3" x14ac:dyDescent="0.2">
      <c r="C700" s="107"/>
    </row>
    <row r="701" spans="3:3" x14ac:dyDescent="0.2">
      <c r="C701" s="107"/>
    </row>
    <row r="702" spans="3:3" x14ac:dyDescent="0.2">
      <c r="C702" s="107"/>
    </row>
    <row r="703" spans="3:3" x14ac:dyDescent="0.2">
      <c r="C703" s="107"/>
    </row>
    <row r="704" spans="3:3" x14ac:dyDescent="0.2">
      <c r="C704" s="107"/>
    </row>
    <row r="705" spans="3:3" x14ac:dyDescent="0.2">
      <c r="C705" s="107"/>
    </row>
    <row r="706" spans="3:3" x14ac:dyDescent="0.2">
      <c r="C706" s="107"/>
    </row>
    <row r="707" spans="3:3" x14ac:dyDescent="0.2">
      <c r="C707" s="107"/>
    </row>
    <row r="708" spans="3:3" x14ac:dyDescent="0.2">
      <c r="C708" s="107"/>
    </row>
    <row r="709" spans="3:3" x14ac:dyDescent="0.2">
      <c r="C709" s="107"/>
    </row>
    <row r="710" spans="3:3" x14ac:dyDescent="0.2">
      <c r="C710" s="107"/>
    </row>
    <row r="711" spans="3:3" x14ac:dyDescent="0.2">
      <c r="C711" s="107"/>
    </row>
    <row r="712" spans="3:3" x14ac:dyDescent="0.2">
      <c r="C712" s="107"/>
    </row>
    <row r="713" spans="3:3" x14ac:dyDescent="0.2">
      <c r="C713" s="107"/>
    </row>
    <row r="714" spans="3:3" x14ac:dyDescent="0.2">
      <c r="C714" s="107"/>
    </row>
    <row r="715" spans="3:3" x14ac:dyDescent="0.2">
      <c r="C715" s="107"/>
    </row>
    <row r="716" spans="3:3" x14ac:dyDescent="0.2">
      <c r="C716" s="107"/>
    </row>
    <row r="717" spans="3:3" x14ac:dyDescent="0.2">
      <c r="C717" s="107"/>
    </row>
    <row r="718" spans="3:3" x14ac:dyDescent="0.2">
      <c r="C718" s="107"/>
    </row>
    <row r="719" spans="3:3" x14ac:dyDescent="0.2">
      <c r="C719" s="107"/>
    </row>
    <row r="720" spans="3:3" x14ac:dyDescent="0.2">
      <c r="C720" s="107"/>
    </row>
    <row r="721" spans="3:3" x14ac:dyDescent="0.2">
      <c r="C721" s="107"/>
    </row>
    <row r="722" spans="3:3" x14ac:dyDescent="0.2">
      <c r="C722" s="107"/>
    </row>
    <row r="723" spans="3:3" x14ac:dyDescent="0.2">
      <c r="C723" s="107"/>
    </row>
    <row r="724" spans="3:3" x14ac:dyDescent="0.2">
      <c r="C724" s="107"/>
    </row>
    <row r="725" spans="3:3" x14ac:dyDescent="0.2">
      <c r="C725" s="107"/>
    </row>
    <row r="726" spans="3:3" x14ac:dyDescent="0.2">
      <c r="C726" s="107"/>
    </row>
    <row r="727" spans="3:3" x14ac:dyDescent="0.2">
      <c r="C727" s="107"/>
    </row>
    <row r="728" spans="3:3" x14ac:dyDescent="0.2">
      <c r="C728" s="107"/>
    </row>
    <row r="729" spans="3:3" x14ac:dyDescent="0.2">
      <c r="C729" s="107"/>
    </row>
    <row r="730" spans="3:3" x14ac:dyDescent="0.2">
      <c r="C730" s="107"/>
    </row>
    <row r="731" spans="3:3" x14ac:dyDescent="0.2">
      <c r="C731" s="107"/>
    </row>
    <row r="732" spans="3:3" x14ac:dyDescent="0.2">
      <c r="C732" s="107"/>
    </row>
    <row r="733" spans="3:3" x14ac:dyDescent="0.2">
      <c r="C733" s="107"/>
    </row>
    <row r="734" spans="3:3" x14ac:dyDescent="0.2">
      <c r="C734" s="107"/>
    </row>
    <row r="735" spans="3:3" x14ac:dyDescent="0.2">
      <c r="C735" s="107"/>
    </row>
    <row r="736" spans="3:3" x14ac:dyDescent="0.2">
      <c r="C736" s="107"/>
    </row>
    <row r="737" spans="3:3" x14ac:dyDescent="0.2">
      <c r="C737" s="107"/>
    </row>
    <row r="738" spans="3:3" x14ac:dyDescent="0.2">
      <c r="C738" s="107"/>
    </row>
    <row r="739" spans="3:3" x14ac:dyDescent="0.2">
      <c r="C739" s="107"/>
    </row>
    <row r="740" spans="3:3" x14ac:dyDescent="0.2">
      <c r="C740" s="107"/>
    </row>
    <row r="741" spans="3:3" x14ac:dyDescent="0.2">
      <c r="C741" s="107"/>
    </row>
    <row r="742" spans="3:3" x14ac:dyDescent="0.2">
      <c r="C742" s="107"/>
    </row>
    <row r="743" spans="3:3" x14ac:dyDescent="0.2">
      <c r="C743" s="107"/>
    </row>
    <row r="744" spans="3:3" x14ac:dyDescent="0.2">
      <c r="C744" s="107"/>
    </row>
    <row r="745" spans="3:3" x14ac:dyDescent="0.2">
      <c r="C745" s="107"/>
    </row>
    <row r="746" spans="3:3" x14ac:dyDescent="0.2">
      <c r="C746" s="107"/>
    </row>
    <row r="747" spans="3:3" x14ac:dyDescent="0.2">
      <c r="C747" s="107"/>
    </row>
    <row r="748" spans="3:3" x14ac:dyDescent="0.2">
      <c r="C748" s="107"/>
    </row>
    <row r="749" spans="3:3" x14ac:dyDescent="0.2">
      <c r="C749" s="107"/>
    </row>
    <row r="750" spans="3:3" x14ac:dyDescent="0.2">
      <c r="C750" s="107"/>
    </row>
    <row r="751" spans="3:3" x14ac:dyDescent="0.2">
      <c r="C751" s="107"/>
    </row>
    <row r="752" spans="3:3" x14ac:dyDescent="0.2">
      <c r="C752" s="107"/>
    </row>
    <row r="753" spans="3:3" x14ac:dyDescent="0.2">
      <c r="C753" s="107"/>
    </row>
    <row r="754" spans="3:3" x14ac:dyDescent="0.2">
      <c r="C754" s="107"/>
    </row>
    <row r="755" spans="3:3" x14ac:dyDescent="0.2">
      <c r="C755" s="107"/>
    </row>
    <row r="756" spans="3:3" x14ac:dyDescent="0.2">
      <c r="C756" s="107"/>
    </row>
    <row r="757" spans="3:3" x14ac:dyDescent="0.2">
      <c r="C757" s="107"/>
    </row>
    <row r="758" spans="3:3" x14ac:dyDescent="0.2">
      <c r="C758" s="107"/>
    </row>
    <row r="759" spans="3:3" x14ac:dyDescent="0.2">
      <c r="C759" s="107"/>
    </row>
    <row r="760" spans="3:3" x14ac:dyDescent="0.2">
      <c r="C760" s="107"/>
    </row>
    <row r="761" spans="3:3" x14ac:dyDescent="0.2">
      <c r="C761" s="107"/>
    </row>
    <row r="762" spans="3:3" x14ac:dyDescent="0.2">
      <c r="C762" s="107"/>
    </row>
    <row r="763" spans="3:3" x14ac:dyDescent="0.2">
      <c r="C763" s="107"/>
    </row>
    <row r="764" spans="3:3" x14ac:dyDescent="0.2">
      <c r="C764" s="107"/>
    </row>
    <row r="765" spans="3:3" x14ac:dyDescent="0.2">
      <c r="C765" s="107"/>
    </row>
    <row r="766" spans="3:3" x14ac:dyDescent="0.2">
      <c r="C766" s="107"/>
    </row>
    <row r="767" spans="3:3" x14ac:dyDescent="0.2">
      <c r="C767" s="107"/>
    </row>
    <row r="768" spans="3:3" x14ac:dyDescent="0.2">
      <c r="C768" s="107"/>
    </row>
    <row r="769" spans="3:3" x14ac:dyDescent="0.2">
      <c r="C769" s="107"/>
    </row>
    <row r="770" spans="3:3" x14ac:dyDescent="0.2">
      <c r="C770" s="107"/>
    </row>
    <row r="771" spans="3:3" x14ac:dyDescent="0.2">
      <c r="C771" s="107"/>
    </row>
    <row r="772" spans="3:3" x14ac:dyDescent="0.2">
      <c r="C772" s="107"/>
    </row>
    <row r="773" spans="3:3" x14ac:dyDescent="0.2">
      <c r="C773" s="107"/>
    </row>
    <row r="774" spans="3:3" x14ac:dyDescent="0.2">
      <c r="C774" s="107"/>
    </row>
    <row r="775" spans="3:3" x14ac:dyDescent="0.2">
      <c r="C775" s="107"/>
    </row>
    <row r="776" spans="3:3" x14ac:dyDescent="0.2">
      <c r="C776" s="107"/>
    </row>
    <row r="777" spans="3:3" x14ac:dyDescent="0.2">
      <c r="C777" s="107"/>
    </row>
    <row r="778" spans="3:3" x14ac:dyDescent="0.2">
      <c r="C778" s="107"/>
    </row>
    <row r="779" spans="3:3" x14ac:dyDescent="0.2">
      <c r="C779" s="107"/>
    </row>
    <row r="780" spans="3:3" x14ac:dyDescent="0.2">
      <c r="C780" s="107"/>
    </row>
    <row r="781" spans="3:3" x14ac:dyDescent="0.2">
      <c r="C781" s="107"/>
    </row>
    <row r="782" spans="3:3" x14ac:dyDescent="0.2">
      <c r="C782" s="107"/>
    </row>
    <row r="783" spans="3:3" x14ac:dyDescent="0.2">
      <c r="C783" s="107"/>
    </row>
    <row r="784" spans="3:3" x14ac:dyDescent="0.2">
      <c r="C784" s="107"/>
    </row>
    <row r="785" spans="3:3" x14ac:dyDescent="0.2">
      <c r="C785" s="107"/>
    </row>
    <row r="786" spans="3:3" x14ac:dyDescent="0.2">
      <c r="C786" s="107"/>
    </row>
    <row r="787" spans="3:3" x14ac:dyDescent="0.2">
      <c r="C787" s="107"/>
    </row>
    <row r="788" spans="3:3" x14ac:dyDescent="0.2">
      <c r="C788" s="107"/>
    </row>
    <row r="789" spans="3:3" x14ac:dyDescent="0.2">
      <c r="C789" s="107"/>
    </row>
    <row r="790" spans="3:3" x14ac:dyDescent="0.2">
      <c r="C790" s="107"/>
    </row>
    <row r="791" spans="3:3" x14ac:dyDescent="0.2">
      <c r="C791" s="107"/>
    </row>
    <row r="792" spans="3:3" x14ac:dyDescent="0.2">
      <c r="C792" s="107"/>
    </row>
    <row r="793" spans="3:3" x14ac:dyDescent="0.2">
      <c r="C793" s="107"/>
    </row>
    <row r="794" spans="3:3" x14ac:dyDescent="0.2">
      <c r="C794" s="107"/>
    </row>
    <row r="795" spans="3:3" x14ac:dyDescent="0.2">
      <c r="C795" s="107"/>
    </row>
    <row r="796" spans="3:3" x14ac:dyDescent="0.2">
      <c r="C796" s="107"/>
    </row>
    <row r="797" spans="3:3" x14ac:dyDescent="0.2">
      <c r="C797" s="107"/>
    </row>
    <row r="798" spans="3:3" x14ac:dyDescent="0.2">
      <c r="C798" s="107"/>
    </row>
    <row r="799" spans="3:3" x14ac:dyDescent="0.2">
      <c r="C799" s="107"/>
    </row>
    <row r="800" spans="3:3" x14ac:dyDescent="0.2">
      <c r="C800" s="107"/>
    </row>
    <row r="801" spans="3:3" x14ac:dyDescent="0.2">
      <c r="C801" s="107"/>
    </row>
    <row r="802" spans="3:3" x14ac:dyDescent="0.2">
      <c r="C802" s="107"/>
    </row>
    <row r="803" spans="3:3" x14ac:dyDescent="0.2">
      <c r="C803" s="107"/>
    </row>
    <row r="804" spans="3:3" x14ac:dyDescent="0.2">
      <c r="C804" s="107"/>
    </row>
    <row r="805" spans="3:3" x14ac:dyDescent="0.2">
      <c r="C805" s="107"/>
    </row>
    <row r="806" spans="3:3" x14ac:dyDescent="0.2">
      <c r="C806" s="107"/>
    </row>
    <row r="807" spans="3:3" x14ac:dyDescent="0.2">
      <c r="C807" s="107"/>
    </row>
    <row r="808" spans="3:3" x14ac:dyDescent="0.2">
      <c r="C808" s="107"/>
    </row>
    <row r="809" spans="3:3" x14ac:dyDescent="0.2">
      <c r="C809" s="107"/>
    </row>
    <row r="810" spans="3:3" x14ac:dyDescent="0.2">
      <c r="C810" s="107"/>
    </row>
    <row r="811" spans="3:3" x14ac:dyDescent="0.2">
      <c r="C811" s="107"/>
    </row>
    <row r="812" spans="3:3" x14ac:dyDescent="0.2">
      <c r="C812" s="107"/>
    </row>
    <row r="813" spans="3:3" x14ac:dyDescent="0.2">
      <c r="C813" s="107"/>
    </row>
    <row r="814" spans="3:3" x14ac:dyDescent="0.2">
      <c r="C814" s="107"/>
    </row>
    <row r="815" spans="3:3" x14ac:dyDescent="0.2">
      <c r="C815" s="107"/>
    </row>
    <row r="816" spans="3:3" x14ac:dyDescent="0.2">
      <c r="C816" s="107"/>
    </row>
    <row r="817" spans="3:3" x14ac:dyDescent="0.2">
      <c r="C817" s="107"/>
    </row>
    <row r="818" spans="3:3" x14ac:dyDescent="0.2">
      <c r="C818" s="107"/>
    </row>
    <row r="819" spans="3:3" x14ac:dyDescent="0.2">
      <c r="C819" s="107"/>
    </row>
    <row r="820" spans="3:3" x14ac:dyDescent="0.2">
      <c r="C820" s="107"/>
    </row>
    <row r="821" spans="3:3" x14ac:dyDescent="0.2">
      <c r="C821" s="107"/>
    </row>
    <row r="822" spans="3:3" x14ac:dyDescent="0.2">
      <c r="C822" s="107"/>
    </row>
    <row r="823" spans="3:3" x14ac:dyDescent="0.2">
      <c r="C823" s="107"/>
    </row>
    <row r="824" spans="3:3" x14ac:dyDescent="0.2">
      <c r="C824" s="107"/>
    </row>
    <row r="825" spans="3:3" x14ac:dyDescent="0.2">
      <c r="C825" s="107"/>
    </row>
    <row r="826" spans="3:3" x14ac:dyDescent="0.2">
      <c r="C826" s="107"/>
    </row>
    <row r="827" spans="3:3" x14ac:dyDescent="0.2">
      <c r="C827" s="107"/>
    </row>
    <row r="828" spans="3:3" x14ac:dyDescent="0.2">
      <c r="C828" s="107"/>
    </row>
    <row r="829" spans="3:3" x14ac:dyDescent="0.2">
      <c r="C829" s="107"/>
    </row>
    <row r="830" spans="3:3" x14ac:dyDescent="0.2">
      <c r="C830" s="107"/>
    </row>
    <row r="831" spans="3:3" x14ac:dyDescent="0.2">
      <c r="C831" s="107"/>
    </row>
    <row r="832" spans="3:3" x14ac:dyDescent="0.2">
      <c r="C832" s="107"/>
    </row>
    <row r="833" spans="3:3" x14ac:dyDescent="0.2">
      <c r="C833" s="107"/>
    </row>
    <row r="834" spans="3:3" x14ac:dyDescent="0.2">
      <c r="C834" s="107"/>
    </row>
    <row r="835" spans="3:3" x14ac:dyDescent="0.2">
      <c r="C835" s="107"/>
    </row>
    <row r="836" spans="3:3" x14ac:dyDescent="0.2">
      <c r="C836" s="107"/>
    </row>
    <row r="837" spans="3:3" x14ac:dyDescent="0.2">
      <c r="C837" s="107"/>
    </row>
    <row r="838" spans="3:3" x14ac:dyDescent="0.2">
      <c r="C838" s="107"/>
    </row>
    <row r="839" spans="3:3" x14ac:dyDescent="0.2">
      <c r="C839" s="107"/>
    </row>
    <row r="840" spans="3:3" x14ac:dyDescent="0.2">
      <c r="C840" s="107"/>
    </row>
    <row r="841" spans="3:3" x14ac:dyDescent="0.2">
      <c r="C841" s="107"/>
    </row>
    <row r="842" spans="3:3" x14ac:dyDescent="0.2">
      <c r="C842" s="107"/>
    </row>
    <row r="843" spans="3:3" x14ac:dyDescent="0.2">
      <c r="C843" s="107"/>
    </row>
    <row r="844" spans="3:3" x14ac:dyDescent="0.2">
      <c r="C844" s="107"/>
    </row>
    <row r="845" spans="3:3" x14ac:dyDescent="0.2">
      <c r="C845" s="107"/>
    </row>
    <row r="846" spans="3:3" x14ac:dyDescent="0.2">
      <c r="C846" s="107"/>
    </row>
    <row r="847" spans="3:3" x14ac:dyDescent="0.2">
      <c r="C847" s="107"/>
    </row>
    <row r="848" spans="3:3" x14ac:dyDescent="0.2">
      <c r="C848" s="107"/>
    </row>
    <row r="849" spans="3:3" x14ac:dyDescent="0.2">
      <c r="C849" s="107"/>
    </row>
    <row r="850" spans="3:3" x14ac:dyDescent="0.2">
      <c r="C850" s="107"/>
    </row>
    <row r="851" spans="3:3" x14ac:dyDescent="0.2">
      <c r="C851" s="107"/>
    </row>
    <row r="852" spans="3:3" x14ac:dyDescent="0.2">
      <c r="C852" s="107"/>
    </row>
    <row r="853" spans="3:3" x14ac:dyDescent="0.2">
      <c r="C853" s="107"/>
    </row>
    <row r="854" spans="3:3" x14ac:dyDescent="0.2">
      <c r="C854" s="107"/>
    </row>
    <row r="855" spans="3:3" x14ac:dyDescent="0.2">
      <c r="C855" s="107"/>
    </row>
    <row r="856" spans="3:3" x14ac:dyDescent="0.2">
      <c r="C856" s="107"/>
    </row>
    <row r="857" spans="3:3" x14ac:dyDescent="0.2">
      <c r="C857" s="107"/>
    </row>
    <row r="858" spans="3:3" x14ac:dyDescent="0.2">
      <c r="C858" s="107"/>
    </row>
    <row r="859" spans="3:3" x14ac:dyDescent="0.2">
      <c r="C859" s="107"/>
    </row>
    <row r="860" spans="3:3" x14ac:dyDescent="0.2">
      <c r="C860" s="107"/>
    </row>
    <row r="861" spans="3:3" x14ac:dyDescent="0.2">
      <c r="C861" s="107"/>
    </row>
    <row r="862" spans="3:3" x14ac:dyDescent="0.2">
      <c r="C862" s="107"/>
    </row>
    <row r="863" spans="3:3" x14ac:dyDescent="0.2">
      <c r="C863" s="107"/>
    </row>
    <row r="864" spans="3:3" x14ac:dyDescent="0.2">
      <c r="C864" s="107"/>
    </row>
    <row r="865" spans="3:3" x14ac:dyDescent="0.2">
      <c r="C865" s="107"/>
    </row>
    <row r="866" spans="3:3" x14ac:dyDescent="0.2">
      <c r="C866" s="107"/>
    </row>
    <row r="867" spans="3:3" x14ac:dyDescent="0.2">
      <c r="C867" s="107"/>
    </row>
    <row r="868" spans="3:3" x14ac:dyDescent="0.2">
      <c r="C868" s="107"/>
    </row>
    <row r="869" spans="3:3" x14ac:dyDescent="0.2">
      <c r="C869" s="107"/>
    </row>
    <row r="870" spans="3:3" x14ac:dyDescent="0.2">
      <c r="C870" s="107"/>
    </row>
    <row r="871" spans="3:3" x14ac:dyDescent="0.2">
      <c r="C871" s="107"/>
    </row>
    <row r="872" spans="3:3" x14ac:dyDescent="0.2">
      <c r="C872" s="107"/>
    </row>
    <row r="873" spans="3:3" x14ac:dyDescent="0.2">
      <c r="C873" s="107"/>
    </row>
    <row r="874" spans="3:3" x14ac:dyDescent="0.2">
      <c r="C874" s="107"/>
    </row>
    <row r="875" spans="3:3" x14ac:dyDescent="0.2">
      <c r="C875" s="107"/>
    </row>
    <row r="876" spans="3:3" x14ac:dyDescent="0.2">
      <c r="C876" s="107"/>
    </row>
    <row r="877" spans="3:3" x14ac:dyDescent="0.2">
      <c r="C877" s="107"/>
    </row>
    <row r="878" spans="3:3" x14ac:dyDescent="0.2">
      <c r="C878" s="107"/>
    </row>
    <row r="879" spans="3:3" x14ac:dyDescent="0.2">
      <c r="C879" s="107"/>
    </row>
    <row r="880" spans="3:3" x14ac:dyDescent="0.2">
      <c r="C880" s="107"/>
    </row>
    <row r="881" spans="3:3" x14ac:dyDescent="0.2">
      <c r="C881" s="107"/>
    </row>
    <row r="882" spans="3:3" x14ac:dyDescent="0.2">
      <c r="C882" s="107"/>
    </row>
    <row r="883" spans="3:3" x14ac:dyDescent="0.2">
      <c r="C883" s="107"/>
    </row>
    <row r="884" spans="3:3" x14ac:dyDescent="0.2">
      <c r="C884" s="107"/>
    </row>
    <row r="885" spans="3:3" x14ac:dyDescent="0.2">
      <c r="C885" s="107"/>
    </row>
    <row r="886" spans="3:3" x14ac:dyDescent="0.2">
      <c r="C886" s="107"/>
    </row>
    <row r="887" spans="3:3" x14ac:dyDescent="0.2">
      <c r="C887" s="107"/>
    </row>
    <row r="888" spans="3:3" x14ac:dyDescent="0.2">
      <c r="C888" s="107"/>
    </row>
    <row r="889" spans="3:3" x14ac:dyDescent="0.2">
      <c r="C889" s="107"/>
    </row>
    <row r="890" spans="3:3" x14ac:dyDescent="0.2">
      <c r="C890" s="107"/>
    </row>
    <row r="891" spans="3:3" x14ac:dyDescent="0.2">
      <c r="C891" s="107"/>
    </row>
    <row r="892" spans="3:3" x14ac:dyDescent="0.2">
      <c r="C892" s="107"/>
    </row>
    <row r="893" spans="3:3" x14ac:dyDescent="0.2">
      <c r="C893" s="107"/>
    </row>
    <row r="894" spans="3:3" x14ac:dyDescent="0.2">
      <c r="C894" s="107"/>
    </row>
    <row r="895" spans="3:3" x14ac:dyDescent="0.2">
      <c r="C895" s="107"/>
    </row>
    <row r="896" spans="3:3" x14ac:dyDescent="0.2">
      <c r="C896" s="107"/>
    </row>
    <row r="897" spans="3:3" x14ac:dyDescent="0.2">
      <c r="C897" s="107"/>
    </row>
    <row r="898" spans="3:3" x14ac:dyDescent="0.2">
      <c r="C898" s="107"/>
    </row>
    <row r="899" spans="3:3" x14ac:dyDescent="0.2">
      <c r="C899" s="107"/>
    </row>
    <row r="900" spans="3:3" x14ac:dyDescent="0.2">
      <c r="C900" s="107"/>
    </row>
    <row r="901" spans="3:3" x14ac:dyDescent="0.2">
      <c r="C901" s="107"/>
    </row>
    <row r="902" spans="3:3" x14ac:dyDescent="0.2">
      <c r="C902" s="107"/>
    </row>
    <row r="903" spans="3:3" x14ac:dyDescent="0.2">
      <c r="C903" s="107"/>
    </row>
    <row r="904" spans="3:3" x14ac:dyDescent="0.2">
      <c r="C904" s="107"/>
    </row>
    <row r="905" spans="3:3" x14ac:dyDescent="0.2">
      <c r="C905" s="107"/>
    </row>
    <row r="906" spans="3:3" x14ac:dyDescent="0.2">
      <c r="C906" s="107"/>
    </row>
    <row r="907" spans="3:3" x14ac:dyDescent="0.2">
      <c r="C907" s="107"/>
    </row>
    <row r="908" spans="3:3" x14ac:dyDescent="0.2">
      <c r="C908" s="107"/>
    </row>
    <row r="909" spans="3:3" x14ac:dyDescent="0.2">
      <c r="C909" s="107"/>
    </row>
    <row r="910" spans="3:3" x14ac:dyDescent="0.2">
      <c r="C910" s="107"/>
    </row>
    <row r="911" spans="3:3" x14ac:dyDescent="0.2">
      <c r="C911" s="107"/>
    </row>
    <row r="912" spans="3:3" x14ac:dyDescent="0.2">
      <c r="C912" s="107"/>
    </row>
    <row r="913" spans="3:3" x14ac:dyDescent="0.2">
      <c r="C913" s="107"/>
    </row>
    <row r="914" spans="3:3" x14ac:dyDescent="0.2">
      <c r="C914" s="107"/>
    </row>
    <row r="915" spans="3:3" x14ac:dyDescent="0.2">
      <c r="C915" s="107"/>
    </row>
    <row r="916" spans="3:3" x14ac:dyDescent="0.2">
      <c r="C916" s="107"/>
    </row>
    <row r="917" spans="3:3" x14ac:dyDescent="0.2">
      <c r="C917" s="107"/>
    </row>
    <row r="918" spans="3:3" x14ac:dyDescent="0.2">
      <c r="C918" s="107"/>
    </row>
    <row r="919" spans="3:3" x14ac:dyDescent="0.2">
      <c r="C919" s="107"/>
    </row>
    <row r="920" spans="3:3" x14ac:dyDescent="0.2">
      <c r="C920" s="107"/>
    </row>
    <row r="921" spans="3:3" x14ac:dyDescent="0.2">
      <c r="C921" s="107"/>
    </row>
    <row r="922" spans="3:3" x14ac:dyDescent="0.2">
      <c r="C922" s="107"/>
    </row>
    <row r="923" spans="3:3" x14ac:dyDescent="0.2">
      <c r="C923" s="107"/>
    </row>
    <row r="924" spans="3:3" x14ac:dyDescent="0.2">
      <c r="C924" s="107"/>
    </row>
    <row r="925" spans="3:3" x14ac:dyDescent="0.2">
      <c r="C925" s="107"/>
    </row>
    <row r="926" spans="3:3" x14ac:dyDescent="0.2">
      <c r="C926" s="107"/>
    </row>
    <row r="927" spans="3:3" x14ac:dyDescent="0.2">
      <c r="C927" s="107"/>
    </row>
    <row r="928" spans="3:3" x14ac:dyDescent="0.2">
      <c r="C928" s="107"/>
    </row>
    <row r="929" spans="3:3" x14ac:dyDescent="0.2">
      <c r="C929" s="107"/>
    </row>
    <row r="930" spans="3:3" x14ac:dyDescent="0.2">
      <c r="C930" s="107"/>
    </row>
    <row r="931" spans="3:3" x14ac:dyDescent="0.2">
      <c r="C931" s="107"/>
    </row>
    <row r="932" spans="3:3" x14ac:dyDescent="0.2">
      <c r="C932" s="107"/>
    </row>
    <row r="933" spans="3:3" x14ac:dyDescent="0.2">
      <c r="C933" s="107"/>
    </row>
    <row r="934" spans="3:3" x14ac:dyDescent="0.2">
      <c r="C934" s="107"/>
    </row>
    <row r="935" spans="3:3" x14ac:dyDescent="0.2">
      <c r="C935" s="107"/>
    </row>
    <row r="936" spans="3:3" x14ac:dyDescent="0.2">
      <c r="C936" s="107"/>
    </row>
    <row r="937" spans="3:3" x14ac:dyDescent="0.2">
      <c r="C937" s="107"/>
    </row>
    <row r="938" spans="3:3" x14ac:dyDescent="0.2">
      <c r="C938" s="107"/>
    </row>
    <row r="939" spans="3:3" x14ac:dyDescent="0.2">
      <c r="C939" s="107"/>
    </row>
    <row r="940" spans="3:3" x14ac:dyDescent="0.2">
      <c r="C940" s="107"/>
    </row>
    <row r="941" spans="3:3" x14ac:dyDescent="0.2">
      <c r="C941" s="107"/>
    </row>
    <row r="942" spans="3:3" x14ac:dyDescent="0.2">
      <c r="C942" s="107"/>
    </row>
    <row r="943" spans="3:3" x14ac:dyDescent="0.2">
      <c r="C943" s="107"/>
    </row>
    <row r="944" spans="3:3" x14ac:dyDescent="0.2">
      <c r="C944" s="107"/>
    </row>
    <row r="945" spans="3:3" x14ac:dyDescent="0.2">
      <c r="C945" s="107"/>
    </row>
    <row r="946" spans="3:3" x14ac:dyDescent="0.2">
      <c r="C946" s="107"/>
    </row>
    <row r="947" spans="3:3" x14ac:dyDescent="0.2">
      <c r="C947" s="107"/>
    </row>
    <row r="948" spans="3:3" x14ac:dyDescent="0.2">
      <c r="C948" s="107"/>
    </row>
    <row r="949" spans="3:3" x14ac:dyDescent="0.2">
      <c r="C949" s="107"/>
    </row>
    <row r="950" spans="3:3" x14ac:dyDescent="0.2">
      <c r="C950" s="107"/>
    </row>
    <row r="951" spans="3:3" x14ac:dyDescent="0.2">
      <c r="C951" s="107"/>
    </row>
    <row r="952" spans="3:3" x14ac:dyDescent="0.2">
      <c r="C952" s="107"/>
    </row>
    <row r="953" spans="3:3" x14ac:dyDescent="0.2">
      <c r="C953" s="107"/>
    </row>
    <row r="954" spans="3:3" x14ac:dyDescent="0.2">
      <c r="C954" s="107"/>
    </row>
    <row r="955" spans="3:3" x14ac:dyDescent="0.2">
      <c r="C955" s="107"/>
    </row>
    <row r="956" spans="3:3" x14ac:dyDescent="0.2">
      <c r="C956" s="107"/>
    </row>
    <row r="957" spans="3:3" x14ac:dyDescent="0.2">
      <c r="C957" s="107"/>
    </row>
    <row r="958" spans="3:3" x14ac:dyDescent="0.2">
      <c r="C958" s="107"/>
    </row>
    <row r="959" spans="3:3" x14ac:dyDescent="0.2">
      <c r="C959" s="107"/>
    </row>
    <row r="960" spans="3:3" x14ac:dyDescent="0.2">
      <c r="C960" s="107"/>
    </row>
    <row r="961" spans="3:3" x14ac:dyDescent="0.2">
      <c r="C961" s="107"/>
    </row>
    <row r="962" spans="3:3" x14ac:dyDescent="0.2">
      <c r="C962" s="107"/>
    </row>
    <row r="963" spans="3:3" x14ac:dyDescent="0.2">
      <c r="C963" s="107"/>
    </row>
    <row r="964" spans="3:3" x14ac:dyDescent="0.2">
      <c r="C964" s="107"/>
    </row>
    <row r="965" spans="3:3" x14ac:dyDescent="0.2">
      <c r="C965" s="107"/>
    </row>
    <row r="966" spans="3:3" x14ac:dyDescent="0.2">
      <c r="C966" s="107"/>
    </row>
    <row r="967" spans="3:3" x14ac:dyDescent="0.2">
      <c r="C967" s="107"/>
    </row>
    <row r="968" spans="3:3" x14ac:dyDescent="0.2">
      <c r="C968" s="107"/>
    </row>
    <row r="969" spans="3:3" x14ac:dyDescent="0.2">
      <c r="C969" s="107"/>
    </row>
    <row r="970" spans="3:3" x14ac:dyDescent="0.2">
      <c r="C970" s="107"/>
    </row>
    <row r="971" spans="3:3" x14ac:dyDescent="0.2">
      <c r="C971" s="107"/>
    </row>
    <row r="972" spans="3:3" x14ac:dyDescent="0.2">
      <c r="C972" s="107"/>
    </row>
    <row r="973" spans="3:3" x14ac:dyDescent="0.2">
      <c r="C973" s="107"/>
    </row>
    <row r="974" spans="3:3" x14ac:dyDescent="0.2">
      <c r="C974" s="107"/>
    </row>
    <row r="975" spans="3:3" x14ac:dyDescent="0.2">
      <c r="C975" s="107"/>
    </row>
    <row r="976" spans="3:3" x14ac:dyDescent="0.2">
      <c r="C976" s="107"/>
    </row>
    <row r="977" spans="3:3" x14ac:dyDescent="0.2">
      <c r="C977" s="107"/>
    </row>
    <row r="978" spans="3:3" x14ac:dyDescent="0.2">
      <c r="C978" s="107"/>
    </row>
    <row r="979" spans="3:3" x14ac:dyDescent="0.2">
      <c r="C979" s="107"/>
    </row>
    <row r="980" spans="3:3" x14ac:dyDescent="0.2">
      <c r="C980" s="107"/>
    </row>
    <row r="981" spans="3:3" x14ac:dyDescent="0.2">
      <c r="C981" s="107"/>
    </row>
    <row r="982" spans="3:3" x14ac:dyDescent="0.2">
      <c r="C982" s="107"/>
    </row>
    <row r="983" spans="3:3" x14ac:dyDescent="0.2">
      <c r="C983" s="107"/>
    </row>
    <row r="984" spans="3:3" x14ac:dyDescent="0.2">
      <c r="C984" s="107"/>
    </row>
    <row r="985" spans="3:3" x14ac:dyDescent="0.2">
      <c r="C985" s="107"/>
    </row>
    <row r="986" spans="3:3" x14ac:dyDescent="0.2">
      <c r="C986" s="107"/>
    </row>
    <row r="987" spans="3:3" x14ac:dyDescent="0.2">
      <c r="C987" s="107"/>
    </row>
    <row r="988" spans="3:3" x14ac:dyDescent="0.2">
      <c r="C988" s="107"/>
    </row>
    <row r="989" spans="3:3" x14ac:dyDescent="0.2">
      <c r="C989" s="107"/>
    </row>
    <row r="990" spans="3:3" x14ac:dyDescent="0.2">
      <c r="C990" s="107"/>
    </row>
    <row r="991" spans="3:3" x14ac:dyDescent="0.2">
      <c r="C991" s="107"/>
    </row>
    <row r="992" spans="3:3" x14ac:dyDescent="0.2">
      <c r="C992" s="107"/>
    </row>
    <row r="993" spans="3:3" x14ac:dyDescent="0.2">
      <c r="C993" s="107"/>
    </row>
    <row r="994" spans="3:3" x14ac:dyDescent="0.2">
      <c r="C994" s="107"/>
    </row>
    <row r="995" spans="3:3" x14ac:dyDescent="0.2">
      <c r="C995" s="107"/>
    </row>
    <row r="996" spans="3:3" x14ac:dyDescent="0.2">
      <c r="C996" s="107"/>
    </row>
    <row r="997" spans="3:3" x14ac:dyDescent="0.2">
      <c r="C997" s="107"/>
    </row>
    <row r="998" spans="3:3" x14ac:dyDescent="0.2">
      <c r="C998" s="107"/>
    </row>
    <row r="999" spans="3:3" x14ac:dyDescent="0.2">
      <c r="C999" s="107"/>
    </row>
    <row r="1000" spans="3:3" x14ac:dyDescent="0.2">
      <c r="C1000" s="107"/>
    </row>
    <row r="1001" spans="3:3" x14ac:dyDescent="0.2">
      <c r="C1001" s="107"/>
    </row>
    <row r="1002" spans="3:3" x14ac:dyDescent="0.2">
      <c r="C1002" s="107"/>
    </row>
    <row r="1003" spans="3:3" x14ac:dyDescent="0.2">
      <c r="C1003" s="107"/>
    </row>
    <row r="1004" spans="3:3" x14ac:dyDescent="0.2">
      <c r="C1004" s="107"/>
    </row>
    <row r="1005" spans="3:3" x14ac:dyDescent="0.2">
      <c r="C1005" s="107"/>
    </row>
    <row r="1006" spans="3:3" x14ac:dyDescent="0.2">
      <c r="C1006" s="107"/>
    </row>
    <row r="1007" spans="3:3" x14ac:dyDescent="0.2">
      <c r="C1007" s="107"/>
    </row>
    <row r="1008" spans="3:3" x14ac:dyDescent="0.2">
      <c r="C1008" s="107"/>
    </row>
    <row r="1009" spans="3:3" x14ac:dyDescent="0.2">
      <c r="C1009" s="107"/>
    </row>
    <row r="1010" spans="3:3" x14ac:dyDescent="0.2">
      <c r="C1010" s="107"/>
    </row>
    <row r="1011" spans="3:3" x14ac:dyDescent="0.2">
      <c r="C1011" s="107"/>
    </row>
    <row r="1012" spans="3:3" x14ac:dyDescent="0.2">
      <c r="C1012" s="107"/>
    </row>
    <row r="1013" spans="3:3" x14ac:dyDescent="0.2">
      <c r="C1013" s="107"/>
    </row>
    <row r="1014" spans="3:3" x14ac:dyDescent="0.2">
      <c r="C1014" s="107"/>
    </row>
    <row r="1015" spans="3:3" x14ac:dyDescent="0.2">
      <c r="C1015" s="107"/>
    </row>
    <row r="1016" spans="3:3" x14ac:dyDescent="0.2">
      <c r="C1016" s="107"/>
    </row>
    <row r="1017" spans="3:3" x14ac:dyDescent="0.2">
      <c r="C1017" s="107"/>
    </row>
    <row r="1018" spans="3:3" x14ac:dyDescent="0.2">
      <c r="C1018" s="107"/>
    </row>
    <row r="1019" spans="3:3" x14ac:dyDescent="0.2">
      <c r="C1019" s="107"/>
    </row>
    <row r="1020" spans="3:3" x14ac:dyDescent="0.2">
      <c r="C1020" s="107"/>
    </row>
    <row r="1021" spans="3:3" x14ac:dyDescent="0.2">
      <c r="C1021" s="107"/>
    </row>
    <row r="1022" spans="3:3" x14ac:dyDescent="0.2">
      <c r="C1022" s="107"/>
    </row>
    <row r="1023" spans="3:3" x14ac:dyDescent="0.2">
      <c r="C1023" s="107"/>
    </row>
    <row r="1024" spans="3:3" x14ac:dyDescent="0.2">
      <c r="C1024" s="107"/>
    </row>
    <row r="1025" spans="3:3" x14ac:dyDescent="0.2">
      <c r="C1025" s="107"/>
    </row>
    <row r="1026" spans="3:3" x14ac:dyDescent="0.2">
      <c r="C1026" s="107"/>
    </row>
    <row r="1027" spans="3:3" x14ac:dyDescent="0.2">
      <c r="C1027" s="107"/>
    </row>
    <row r="1028" spans="3:3" x14ac:dyDescent="0.2">
      <c r="C1028" s="107"/>
    </row>
    <row r="1029" spans="3:3" x14ac:dyDescent="0.2">
      <c r="C1029" s="107"/>
    </row>
    <row r="1030" spans="3:3" x14ac:dyDescent="0.2">
      <c r="C1030" s="107"/>
    </row>
    <row r="1031" spans="3:3" x14ac:dyDescent="0.2">
      <c r="C1031" s="107"/>
    </row>
    <row r="1032" spans="3:3" x14ac:dyDescent="0.2">
      <c r="C1032" s="107"/>
    </row>
    <row r="1033" spans="3:3" x14ac:dyDescent="0.2">
      <c r="C1033" s="107"/>
    </row>
    <row r="1034" spans="3:3" x14ac:dyDescent="0.2">
      <c r="C1034" s="107"/>
    </row>
    <row r="1035" spans="3:3" x14ac:dyDescent="0.2">
      <c r="C1035" s="107"/>
    </row>
    <row r="1036" spans="3:3" x14ac:dyDescent="0.2">
      <c r="C1036" s="107"/>
    </row>
    <row r="1037" spans="3:3" x14ac:dyDescent="0.2">
      <c r="C1037" s="107"/>
    </row>
    <row r="1038" spans="3:3" x14ac:dyDescent="0.2">
      <c r="C1038" s="107"/>
    </row>
    <row r="1039" spans="3:3" x14ac:dyDescent="0.2">
      <c r="C1039" s="107"/>
    </row>
    <row r="1040" spans="3:3" x14ac:dyDescent="0.2">
      <c r="C1040" s="107"/>
    </row>
    <row r="1041" spans="3:3" x14ac:dyDescent="0.2">
      <c r="C1041" s="107"/>
    </row>
    <row r="1042" spans="3:3" x14ac:dyDescent="0.2">
      <c r="C1042" s="107"/>
    </row>
    <row r="1043" spans="3:3" x14ac:dyDescent="0.2">
      <c r="C1043" s="107"/>
    </row>
    <row r="1044" spans="3:3" x14ac:dyDescent="0.2">
      <c r="C1044" s="107"/>
    </row>
    <row r="1045" spans="3:3" x14ac:dyDescent="0.2">
      <c r="C1045" s="107"/>
    </row>
    <row r="1046" spans="3:3" x14ac:dyDescent="0.2">
      <c r="C1046" s="107"/>
    </row>
    <row r="1047" spans="3:3" x14ac:dyDescent="0.2">
      <c r="C1047" s="107"/>
    </row>
    <row r="1048" spans="3:3" x14ac:dyDescent="0.2">
      <c r="C1048" s="107"/>
    </row>
    <row r="1049" spans="3:3" x14ac:dyDescent="0.2">
      <c r="C1049" s="107"/>
    </row>
    <row r="1050" spans="3:3" x14ac:dyDescent="0.2">
      <c r="C1050" s="107"/>
    </row>
    <row r="1051" spans="3:3" x14ac:dyDescent="0.2">
      <c r="C1051" s="107"/>
    </row>
    <row r="1052" spans="3:3" x14ac:dyDescent="0.2">
      <c r="C1052" s="107"/>
    </row>
    <row r="1053" spans="3:3" x14ac:dyDescent="0.2">
      <c r="C1053" s="107"/>
    </row>
    <row r="1054" spans="3:3" x14ac:dyDescent="0.2">
      <c r="C1054" s="107"/>
    </row>
    <row r="1055" spans="3:3" x14ac:dyDescent="0.2">
      <c r="C1055" s="107"/>
    </row>
    <row r="1056" spans="3:3" x14ac:dyDescent="0.2">
      <c r="C1056" s="107"/>
    </row>
    <row r="1057" spans="3:3" x14ac:dyDescent="0.2">
      <c r="C1057" s="107"/>
    </row>
    <row r="1058" spans="3:3" x14ac:dyDescent="0.2">
      <c r="C1058" s="107"/>
    </row>
    <row r="1059" spans="3:3" x14ac:dyDescent="0.2">
      <c r="C1059" s="107"/>
    </row>
    <row r="1060" spans="3:3" x14ac:dyDescent="0.2">
      <c r="C1060" s="107"/>
    </row>
    <row r="1061" spans="3:3" x14ac:dyDescent="0.2">
      <c r="C1061" s="107"/>
    </row>
    <row r="1062" spans="3:3" x14ac:dyDescent="0.2">
      <c r="C1062" s="107"/>
    </row>
    <row r="1063" spans="3:3" x14ac:dyDescent="0.2">
      <c r="C1063" s="107"/>
    </row>
    <row r="1064" spans="3:3" x14ac:dyDescent="0.2">
      <c r="C1064" s="107"/>
    </row>
    <row r="1065" spans="3:3" x14ac:dyDescent="0.2">
      <c r="C1065" s="107"/>
    </row>
    <row r="1066" spans="3:3" x14ac:dyDescent="0.2">
      <c r="C1066" s="107"/>
    </row>
    <row r="1067" spans="3:3" x14ac:dyDescent="0.2">
      <c r="C1067" s="107"/>
    </row>
    <row r="1068" spans="3:3" x14ac:dyDescent="0.2">
      <c r="C1068" s="107"/>
    </row>
    <row r="1069" spans="3:3" x14ac:dyDescent="0.2">
      <c r="C1069" s="107"/>
    </row>
    <row r="1070" spans="3:3" x14ac:dyDescent="0.2">
      <c r="C1070" s="107"/>
    </row>
    <row r="1071" spans="3:3" x14ac:dyDescent="0.2">
      <c r="C1071" s="107"/>
    </row>
    <row r="1072" spans="3:3" x14ac:dyDescent="0.2">
      <c r="C1072" s="107"/>
    </row>
    <row r="1073" spans="3:3" x14ac:dyDescent="0.2">
      <c r="C1073" s="107"/>
    </row>
    <row r="1074" spans="3:3" x14ac:dyDescent="0.2">
      <c r="C1074" s="107"/>
    </row>
    <row r="1075" spans="3:3" x14ac:dyDescent="0.2">
      <c r="C1075" s="107"/>
    </row>
    <row r="1076" spans="3:3" x14ac:dyDescent="0.2">
      <c r="C1076" s="107"/>
    </row>
    <row r="1077" spans="3:3" x14ac:dyDescent="0.2">
      <c r="C1077" s="107"/>
    </row>
    <row r="1078" spans="3:3" x14ac:dyDescent="0.2">
      <c r="C1078" s="107"/>
    </row>
    <row r="1079" spans="3:3" x14ac:dyDescent="0.2">
      <c r="C1079" s="107"/>
    </row>
    <row r="1080" spans="3:3" x14ac:dyDescent="0.2">
      <c r="C1080" s="107"/>
    </row>
    <row r="1081" spans="3:3" x14ac:dyDescent="0.2">
      <c r="C1081" s="107"/>
    </row>
    <row r="1082" spans="3:3" x14ac:dyDescent="0.2">
      <c r="C1082" s="107"/>
    </row>
    <row r="1083" spans="3:3" x14ac:dyDescent="0.2">
      <c r="C1083" s="107"/>
    </row>
    <row r="1084" spans="3:3" x14ac:dyDescent="0.2">
      <c r="C1084" s="107"/>
    </row>
    <row r="1085" spans="3:3" x14ac:dyDescent="0.2">
      <c r="C1085" s="107"/>
    </row>
    <row r="1086" spans="3:3" x14ac:dyDescent="0.2">
      <c r="C1086" s="107"/>
    </row>
    <row r="1087" spans="3:3" x14ac:dyDescent="0.2">
      <c r="C1087" s="107"/>
    </row>
    <row r="1088" spans="3:3" x14ac:dyDescent="0.2">
      <c r="C1088" s="107"/>
    </row>
    <row r="1089" spans="3:3" x14ac:dyDescent="0.2">
      <c r="C1089" s="107"/>
    </row>
    <row r="1090" spans="3:3" x14ac:dyDescent="0.2">
      <c r="C1090" s="107"/>
    </row>
    <row r="1091" spans="3:3" x14ac:dyDescent="0.2">
      <c r="C1091" s="107"/>
    </row>
    <row r="1092" spans="3:3" x14ac:dyDescent="0.2">
      <c r="C1092" s="107"/>
    </row>
    <row r="1093" spans="3:3" x14ac:dyDescent="0.2">
      <c r="C1093" s="107"/>
    </row>
    <row r="1094" spans="3:3" x14ac:dyDescent="0.2">
      <c r="C1094" s="107"/>
    </row>
    <row r="1095" spans="3:3" x14ac:dyDescent="0.2">
      <c r="C1095" s="107"/>
    </row>
    <row r="1096" spans="3:3" x14ac:dyDescent="0.2">
      <c r="C1096" s="107"/>
    </row>
    <row r="1097" spans="3:3" x14ac:dyDescent="0.2">
      <c r="C1097" s="107"/>
    </row>
    <row r="1098" spans="3:3" x14ac:dyDescent="0.2">
      <c r="C1098" s="107"/>
    </row>
    <row r="1099" spans="3:3" x14ac:dyDescent="0.2">
      <c r="C1099" s="107"/>
    </row>
    <row r="1100" spans="3:3" x14ac:dyDescent="0.2">
      <c r="C1100" s="107"/>
    </row>
    <row r="1101" spans="3:3" x14ac:dyDescent="0.2">
      <c r="C1101" s="107"/>
    </row>
    <row r="1102" spans="3:3" x14ac:dyDescent="0.2">
      <c r="C1102" s="107"/>
    </row>
    <row r="1103" spans="3:3" x14ac:dyDescent="0.2">
      <c r="C1103" s="107"/>
    </row>
    <row r="1104" spans="3:3" x14ac:dyDescent="0.2">
      <c r="C1104" s="107"/>
    </row>
    <row r="1105" spans="3:3" x14ac:dyDescent="0.2">
      <c r="C1105" s="107"/>
    </row>
    <row r="1106" spans="3:3" x14ac:dyDescent="0.2">
      <c r="C1106" s="107"/>
    </row>
    <row r="1107" spans="3:3" x14ac:dyDescent="0.2">
      <c r="C1107" s="107"/>
    </row>
    <row r="1108" spans="3:3" x14ac:dyDescent="0.2">
      <c r="C1108" s="107"/>
    </row>
    <row r="1109" spans="3:3" x14ac:dyDescent="0.2">
      <c r="C1109" s="107"/>
    </row>
    <row r="1110" spans="3:3" x14ac:dyDescent="0.2">
      <c r="C1110" s="107"/>
    </row>
    <row r="1111" spans="3:3" x14ac:dyDescent="0.2">
      <c r="C1111" s="107"/>
    </row>
    <row r="1112" spans="3:3" x14ac:dyDescent="0.2">
      <c r="C1112" s="107"/>
    </row>
    <row r="1113" spans="3:3" x14ac:dyDescent="0.2">
      <c r="C1113" s="107"/>
    </row>
    <row r="1114" spans="3:3" x14ac:dyDescent="0.2">
      <c r="C1114" s="107"/>
    </row>
    <row r="1115" spans="3:3" x14ac:dyDescent="0.2">
      <c r="C1115" s="107"/>
    </row>
    <row r="1116" spans="3:3" x14ac:dyDescent="0.2">
      <c r="C1116" s="107"/>
    </row>
    <row r="1117" spans="3:3" x14ac:dyDescent="0.2">
      <c r="C1117" s="107"/>
    </row>
    <row r="1118" spans="3:3" x14ac:dyDescent="0.2">
      <c r="C1118" s="107"/>
    </row>
    <row r="1119" spans="3:3" x14ac:dyDescent="0.2">
      <c r="C1119" s="107"/>
    </row>
    <row r="1120" spans="3:3" x14ac:dyDescent="0.2">
      <c r="C1120" s="107"/>
    </row>
    <row r="1121" spans="3:3" x14ac:dyDescent="0.2">
      <c r="C1121" s="107"/>
    </row>
    <row r="1122" spans="3:3" x14ac:dyDescent="0.2">
      <c r="C1122" s="107"/>
    </row>
  </sheetData>
  <mergeCells count="28">
    <mergeCell ref="D39:I39"/>
    <mergeCell ref="D99:I99"/>
    <mergeCell ref="D73:I73"/>
    <mergeCell ref="D75:I75"/>
    <mergeCell ref="D77:I77"/>
    <mergeCell ref="D95:I95"/>
    <mergeCell ref="D97:I97"/>
    <mergeCell ref="D1:I1"/>
    <mergeCell ref="D2:I2"/>
    <mergeCell ref="D3:I3"/>
    <mergeCell ref="D4:I4"/>
    <mergeCell ref="D7:I7"/>
    <mergeCell ref="D8:I8"/>
    <mergeCell ref="D9:I9"/>
    <mergeCell ref="D93:H93"/>
    <mergeCell ref="D40:I40"/>
    <mergeCell ref="D43:I43"/>
    <mergeCell ref="D46:I46"/>
    <mergeCell ref="D51:I51"/>
    <mergeCell ref="D53:I53"/>
    <mergeCell ref="D55:I55"/>
    <mergeCell ref="D57:I57"/>
    <mergeCell ref="D59:I59"/>
    <mergeCell ref="D71:I71"/>
    <mergeCell ref="D33:I33"/>
    <mergeCell ref="D36:I36"/>
    <mergeCell ref="D37:I37"/>
    <mergeCell ref="D38:I38"/>
  </mergeCells>
  <hyperlinks>
    <hyperlink ref="B6" location="GUIDANCE!A244" display="G 75" xr:uid="{F1148A7B-C972-419B-82E2-21538DC30189}"/>
    <hyperlink ref="B11" location="GUIDANCE!A249" display="G 71" xr:uid="{07A4F4E3-7CBC-4D16-8545-0630A92B72C4}"/>
    <hyperlink ref="B32" location="GUIDANCE!A255" display="G 77" xr:uid="{63E088C4-89FB-4B2D-8D86-8FC15CAC9C71}"/>
    <hyperlink ref="B35" location="GUIDANCE!A259" display="G 78" xr:uid="{970F59BA-C2F8-4FA4-BB74-3107B133FB33}"/>
    <hyperlink ref="B45" location="GUIDANCE!A262" display="G 68" xr:uid="{4EF57164-43CB-4973-ADA6-C306DC0AB67B}"/>
    <hyperlink ref="B50" location="GUIDANCE!A265" display="G 72" xr:uid="{BF272BB1-EFE8-4AFC-A315-29D96EA81A51}"/>
    <hyperlink ref="B70" location="GUIDANCE!A266" display="G 72" xr:uid="{F896D9C9-8155-4F71-B342-3DB3E2608297}"/>
    <hyperlink ref="B93" location="GUIDANCE!A267" display="G 73" xr:uid="{81F3718A-EA58-4D57-AE0C-0C9577F6E671}"/>
    <hyperlink ref="B102" location="GUIDANCE!A268" display="G 74" xr:uid="{4F6B22FA-6E37-47EC-A315-F4AF1D8D9731}"/>
  </hyperlinks>
  <pageMargins left="0.11811023622047245" right="0.11811023622047245" top="0.35433070866141736" bottom="0.35433070866141736" header="0.31496062992125984" footer="0.31496062992125984"/>
  <pageSetup paperSize="9" scale="94" orientation="portrait" r:id="rId1"/>
  <headerFooter>
    <oddFooter>&amp;C&amp;"Calibri"&amp;11&amp;K000000Page &amp;P</oddFooter>
  </headerFooter>
  <rowBreaks count="2" manualBreakCount="2">
    <brk id="48" min="2" max="8" man="1"/>
    <brk id="91" min="2" max="8" man="1"/>
  </row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14">
    <tabColor rgb="FF00B0F0"/>
  </sheetPr>
  <dimension ref="A1:O538"/>
  <sheetViews>
    <sheetView view="pageBreakPreview" zoomScaleNormal="100" zoomScaleSheetLayoutView="100" workbookViewId="0">
      <selection activeCell="M14" sqref="M14"/>
    </sheetView>
  </sheetViews>
  <sheetFormatPr defaultColWidth="9" defaultRowHeight="12" x14ac:dyDescent="0.2"/>
  <cols>
    <col min="1" max="1" width="16.875" style="611" customWidth="1"/>
    <col min="2" max="2" width="6.75" style="111" customWidth="1"/>
    <col min="3" max="3" width="1.5" style="107" customWidth="1"/>
    <col min="4" max="4" width="53.625" style="107" customWidth="1"/>
    <col min="5" max="5" width="14.875" style="107" customWidth="1"/>
    <col min="6" max="6" width="10.625" style="107" customWidth="1"/>
    <col min="7" max="7" width="1.375" style="107" customWidth="1"/>
    <col min="8" max="8" width="10.625" style="107" customWidth="1"/>
    <col min="9" max="9" width="10.5" style="107" bestFit="1" customWidth="1"/>
    <col min="10" max="10" width="3.75" style="107" customWidth="1"/>
    <col min="11" max="11" width="36.5" style="107" customWidth="1"/>
    <col min="12" max="12" width="7.5" style="107" customWidth="1"/>
    <col min="13" max="13" width="9" style="107"/>
    <col min="14" max="14" width="3.125" style="107" customWidth="1"/>
    <col min="15" max="16384" width="9" style="107"/>
  </cols>
  <sheetData>
    <row r="1" spans="1:11" x14ac:dyDescent="0.2">
      <c r="D1" s="132" t="str">
        <f>+'Merge Details_Printing instr'!A11</f>
        <v>Model Council</v>
      </c>
      <c r="E1" s="133"/>
      <c r="F1" s="133"/>
      <c r="G1" s="133"/>
      <c r="H1" s="133"/>
    </row>
    <row r="2" spans="1:11" x14ac:dyDescent="0.2">
      <c r="A2" s="610" t="s">
        <v>124</v>
      </c>
      <c r="D2" s="404" t="str">
        <f>+'Merge Details_Printing instr'!A12</f>
        <v>2024/2025 Financial Report</v>
      </c>
      <c r="E2" s="125"/>
      <c r="F2" s="125"/>
      <c r="G2" s="125"/>
      <c r="H2" s="125"/>
    </row>
    <row r="3" spans="1:11" ht="18" x14ac:dyDescent="0.2">
      <c r="B3" s="134"/>
      <c r="D3" s="851" t="s">
        <v>376</v>
      </c>
      <c r="E3" s="851"/>
      <c r="F3" s="851"/>
      <c r="G3" s="851"/>
      <c r="H3" s="851"/>
    </row>
    <row r="4" spans="1:11" ht="18" x14ac:dyDescent="0.2">
      <c r="B4" s="134"/>
      <c r="D4" s="790" t="str">
        <f>'Merge Details_Printing instr'!$A$14</f>
        <v>For the Year Ended 30 June 2025</v>
      </c>
      <c r="E4" s="790"/>
      <c r="F4" s="790"/>
      <c r="G4" s="790"/>
      <c r="H4" s="790"/>
    </row>
    <row r="5" spans="1:11" x14ac:dyDescent="0.2">
      <c r="B5" s="134"/>
      <c r="D5" s="133"/>
      <c r="E5" s="133"/>
      <c r="F5" s="110"/>
      <c r="G5" s="110"/>
      <c r="H5" s="110"/>
    </row>
    <row r="6" spans="1:11" x14ac:dyDescent="0.2">
      <c r="B6" s="134"/>
      <c r="D6" s="133"/>
      <c r="E6" s="133"/>
      <c r="F6" s="110">
        <f>+'Merge Details_Printing instr'!$A$17</f>
        <v>2025</v>
      </c>
      <c r="G6" s="110"/>
      <c r="H6" s="110">
        <f>+'Merge Details_Printing instr'!$A$18</f>
        <v>2024</v>
      </c>
    </row>
    <row r="7" spans="1:11" ht="15.75" customHeight="1" x14ac:dyDescent="0.2">
      <c r="A7" s="802" t="s">
        <v>1063</v>
      </c>
      <c r="B7" s="133"/>
      <c r="C7" s="104"/>
      <c r="D7" s="207" t="s">
        <v>1064</v>
      </c>
      <c r="E7" s="210"/>
      <c r="F7" s="108" t="str">
        <f>+'Merge Details_Printing instr'!$A$21</f>
        <v>$'000</v>
      </c>
      <c r="G7" s="110"/>
      <c r="H7" s="108" t="str">
        <f>+'Merge Details_Printing instr'!$A$21</f>
        <v>$'000</v>
      </c>
    </row>
    <row r="8" spans="1:11" x14ac:dyDescent="0.2">
      <c r="A8" s="802"/>
      <c r="B8" s="133"/>
      <c r="C8" s="104"/>
      <c r="D8" s="210"/>
      <c r="E8" s="210"/>
      <c r="F8" s="335"/>
      <c r="G8" s="335"/>
      <c r="H8" s="335"/>
    </row>
    <row r="9" spans="1:11" x14ac:dyDescent="0.2">
      <c r="A9" s="802"/>
      <c r="B9" s="408" t="s">
        <v>1065</v>
      </c>
      <c r="C9" s="104"/>
      <c r="D9" s="210" t="s">
        <v>1066</v>
      </c>
      <c r="E9" s="210"/>
      <c r="F9" s="335"/>
      <c r="G9" s="335"/>
      <c r="H9" s="335"/>
    </row>
    <row r="10" spans="1:11" x14ac:dyDescent="0.2">
      <c r="B10" s="133"/>
      <c r="C10" s="104"/>
      <c r="D10" s="196" t="s">
        <v>1067</v>
      </c>
      <c r="E10" s="196"/>
      <c r="F10" s="327">
        <v>0</v>
      </c>
      <c r="G10" s="327"/>
      <c r="H10" s="327">
        <v>0</v>
      </c>
    </row>
    <row r="11" spans="1:11" x14ac:dyDescent="0.2">
      <c r="B11" s="133"/>
      <c r="C11" s="104"/>
      <c r="D11" s="196"/>
      <c r="E11" s="196"/>
      <c r="F11" s="327"/>
      <c r="G11" s="327"/>
      <c r="H11" s="327"/>
    </row>
    <row r="12" spans="1:11" x14ac:dyDescent="0.2">
      <c r="A12" s="802" t="s">
        <v>1068</v>
      </c>
      <c r="B12" s="133"/>
      <c r="C12" s="104"/>
      <c r="D12" s="210" t="s">
        <v>1069</v>
      </c>
      <c r="E12" s="329"/>
      <c r="F12" s="327"/>
      <c r="G12" s="327"/>
      <c r="H12" s="327"/>
      <c r="K12" s="113"/>
    </row>
    <row r="13" spans="1:11" x14ac:dyDescent="0.2">
      <c r="A13" s="802"/>
      <c r="B13" s="133"/>
      <c r="C13" s="104"/>
      <c r="D13" s="260" t="s">
        <v>1070</v>
      </c>
      <c r="E13" s="324"/>
      <c r="F13" s="327"/>
      <c r="G13" s="327"/>
      <c r="H13" s="327"/>
      <c r="K13" s="113"/>
    </row>
    <row r="14" spans="1:11" x14ac:dyDescent="0.2">
      <c r="A14" s="802"/>
      <c r="B14" s="133"/>
      <c r="C14" s="104"/>
      <c r="D14" s="196" t="s">
        <v>1071</v>
      </c>
      <c r="E14" s="196"/>
      <c r="F14" s="327"/>
      <c r="G14" s="327"/>
      <c r="H14" s="327"/>
      <c r="K14" s="113"/>
    </row>
    <row r="15" spans="1:11" x14ac:dyDescent="0.2">
      <c r="A15" s="802"/>
      <c r="B15" s="133"/>
      <c r="C15" s="104"/>
      <c r="D15" s="196"/>
      <c r="E15" s="196"/>
      <c r="F15" s="327"/>
      <c r="G15" s="327"/>
      <c r="H15" s="327"/>
      <c r="K15" s="113"/>
    </row>
    <row r="16" spans="1:11" s="111" customFormat="1" x14ac:dyDescent="0.2">
      <c r="A16" s="610"/>
      <c r="B16" s="133"/>
      <c r="C16" s="133"/>
      <c r="D16" s="210" t="s">
        <v>1072</v>
      </c>
      <c r="E16" s="210"/>
      <c r="F16" s="275">
        <v>0</v>
      </c>
      <c r="G16" s="276"/>
      <c r="H16" s="460">
        <v>0</v>
      </c>
      <c r="K16" s="122"/>
    </row>
    <row r="17" spans="2:15" x14ac:dyDescent="0.2">
      <c r="B17" s="133"/>
      <c r="C17" s="104"/>
      <c r="D17" s="210"/>
      <c r="E17" s="210"/>
      <c r="F17" s="270"/>
      <c r="G17" s="270"/>
      <c r="H17" s="270"/>
      <c r="K17" s="113"/>
    </row>
    <row r="18" spans="2:15" x14ac:dyDescent="0.2">
      <c r="B18" s="133"/>
      <c r="C18" s="104"/>
      <c r="D18" s="210" t="s">
        <v>1073</v>
      </c>
      <c r="E18" s="324"/>
      <c r="F18" s="270"/>
      <c r="G18" s="270"/>
      <c r="H18" s="270"/>
      <c r="K18" s="113"/>
    </row>
    <row r="19" spans="2:15" x14ac:dyDescent="0.2">
      <c r="B19" s="133"/>
      <c r="C19" s="104"/>
      <c r="D19" s="461" t="s">
        <v>1074</v>
      </c>
      <c r="E19" s="357"/>
      <c r="F19" s="270">
        <f>H23</f>
        <v>0</v>
      </c>
      <c r="G19" s="270"/>
      <c r="H19" s="270">
        <v>0</v>
      </c>
      <c r="K19" s="113"/>
    </row>
    <row r="20" spans="2:15" x14ac:dyDescent="0.2">
      <c r="B20" s="133"/>
      <c r="C20" s="104"/>
      <c r="D20" s="462" t="s">
        <v>1075</v>
      </c>
      <c r="E20" s="210"/>
      <c r="F20" s="270">
        <v>0</v>
      </c>
      <c r="G20" s="270"/>
      <c r="H20" s="270">
        <v>0</v>
      </c>
      <c r="K20" s="113"/>
    </row>
    <row r="21" spans="2:15" x14ac:dyDescent="0.2">
      <c r="B21" s="133"/>
      <c r="C21" s="104"/>
      <c r="D21" s="462" t="s">
        <v>1076</v>
      </c>
      <c r="E21" s="210"/>
      <c r="F21" s="270">
        <v>0</v>
      </c>
      <c r="G21" s="270"/>
      <c r="H21" s="270">
        <v>0</v>
      </c>
      <c r="K21" s="113"/>
    </row>
    <row r="22" spans="2:15" x14ac:dyDescent="0.2">
      <c r="B22" s="133"/>
      <c r="C22" s="104"/>
      <c r="D22" s="462" t="s">
        <v>1077</v>
      </c>
      <c r="E22" s="210"/>
      <c r="F22" s="270">
        <v>0</v>
      </c>
      <c r="G22" s="270"/>
      <c r="H22" s="270">
        <v>0</v>
      </c>
      <c r="K22" s="113"/>
    </row>
    <row r="23" spans="2:15" x14ac:dyDescent="0.2">
      <c r="B23" s="133"/>
      <c r="C23" s="104"/>
      <c r="D23" s="326" t="s">
        <v>1078</v>
      </c>
      <c r="E23" s="357"/>
      <c r="F23" s="271">
        <f>SUM(F19:F22)</f>
        <v>0</v>
      </c>
      <c r="G23" s="266"/>
      <c r="H23" s="284">
        <f>SUM(H19:H22)</f>
        <v>0</v>
      </c>
      <c r="K23" s="113"/>
    </row>
    <row r="24" spans="2:15" x14ac:dyDescent="0.2">
      <c r="B24" s="133"/>
      <c r="C24" s="104"/>
      <c r="D24" s="111" t="s">
        <v>1079</v>
      </c>
      <c r="E24" s="324"/>
      <c r="F24" s="270"/>
      <c r="G24" s="270"/>
      <c r="H24" s="270"/>
      <c r="K24" s="113"/>
    </row>
    <row r="25" spans="2:15" x14ac:dyDescent="0.2">
      <c r="B25" s="133"/>
      <c r="C25" s="104"/>
      <c r="D25" s="462" t="s">
        <v>1080</v>
      </c>
      <c r="E25" s="210"/>
      <c r="F25" s="270">
        <f>H27</f>
        <v>0</v>
      </c>
      <c r="G25" s="270"/>
      <c r="H25" s="270">
        <v>0</v>
      </c>
      <c r="L25" s="113"/>
      <c r="M25" s="113"/>
      <c r="N25" s="463"/>
      <c r="O25" s="463"/>
    </row>
    <row r="26" spans="2:15" x14ac:dyDescent="0.2">
      <c r="B26" s="133"/>
      <c r="C26" s="104"/>
      <c r="D26" s="462" t="s">
        <v>1076</v>
      </c>
      <c r="E26" s="210"/>
      <c r="F26" s="270">
        <v>0</v>
      </c>
      <c r="G26" s="270"/>
      <c r="H26" s="270">
        <v>0</v>
      </c>
    </row>
    <row r="27" spans="2:15" x14ac:dyDescent="0.2">
      <c r="B27" s="133"/>
      <c r="C27" s="104"/>
      <c r="D27" s="97" t="s">
        <v>1081</v>
      </c>
      <c r="E27" s="196"/>
      <c r="F27" s="271">
        <f>SUM(F25:F26)</f>
        <v>0</v>
      </c>
      <c r="G27" s="266"/>
      <c r="H27" s="284">
        <f>SUM(H25:H26)</f>
        <v>0</v>
      </c>
    </row>
    <row r="28" spans="2:15" x14ac:dyDescent="0.2">
      <c r="B28" s="133"/>
      <c r="C28" s="104"/>
      <c r="D28" s="210" t="s">
        <v>1082</v>
      </c>
      <c r="E28" s="324"/>
      <c r="F28" s="270"/>
      <c r="G28" s="270"/>
      <c r="H28" s="270"/>
    </row>
    <row r="29" spans="2:15" x14ac:dyDescent="0.2">
      <c r="B29" s="133"/>
      <c r="C29" s="104"/>
      <c r="D29" s="462" t="s">
        <v>1083</v>
      </c>
      <c r="E29" s="210"/>
      <c r="F29" s="270">
        <f>H33</f>
        <v>0</v>
      </c>
      <c r="G29" s="270"/>
      <c r="H29" s="270">
        <v>0</v>
      </c>
    </row>
    <row r="30" spans="2:15" x14ac:dyDescent="0.2">
      <c r="B30" s="133"/>
      <c r="C30" s="104"/>
      <c r="D30" s="462" t="s">
        <v>1084</v>
      </c>
      <c r="E30" s="210"/>
      <c r="F30" s="270">
        <v>0</v>
      </c>
      <c r="G30" s="270"/>
      <c r="H30" s="270">
        <v>0</v>
      </c>
    </row>
    <row r="31" spans="2:15" x14ac:dyDescent="0.2">
      <c r="B31" s="133"/>
      <c r="C31" s="104"/>
      <c r="D31" s="462" t="s">
        <v>1085</v>
      </c>
      <c r="E31" s="196"/>
      <c r="F31" s="270">
        <v>0</v>
      </c>
      <c r="G31" s="270"/>
      <c r="H31" s="270">
        <v>0</v>
      </c>
    </row>
    <row r="32" spans="2:15" x14ac:dyDescent="0.2">
      <c r="B32" s="133"/>
      <c r="C32" s="104"/>
      <c r="D32" s="462" t="s">
        <v>1086</v>
      </c>
      <c r="E32" s="210"/>
      <c r="F32" s="270">
        <v>0</v>
      </c>
      <c r="G32" s="270"/>
      <c r="H32" s="270">
        <v>0</v>
      </c>
    </row>
    <row r="33" spans="2:15" x14ac:dyDescent="0.2">
      <c r="B33" s="133"/>
      <c r="C33" s="104"/>
      <c r="D33" s="97" t="s">
        <v>1087</v>
      </c>
      <c r="E33" s="196"/>
      <c r="F33" s="271">
        <f>SUM(F29:F32)</f>
        <v>0</v>
      </c>
      <c r="G33" s="266"/>
      <c r="H33" s="284">
        <f>SUM(H29:H32)</f>
        <v>0</v>
      </c>
    </row>
    <row r="34" spans="2:15" x14ac:dyDescent="0.2">
      <c r="B34" s="133"/>
      <c r="C34" s="104"/>
      <c r="D34" s="210" t="s">
        <v>1088</v>
      </c>
      <c r="E34" s="324"/>
      <c r="F34" s="327"/>
      <c r="G34" s="327"/>
      <c r="H34" s="327"/>
      <c r="L34" s="132"/>
      <c r="M34" s="132"/>
      <c r="N34" s="463"/>
      <c r="O34" s="463"/>
    </row>
    <row r="35" spans="2:15" x14ac:dyDescent="0.2">
      <c r="B35" s="133"/>
      <c r="C35" s="104"/>
      <c r="D35" s="462" t="s">
        <v>1089</v>
      </c>
      <c r="E35" s="196"/>
      <c r="F35" s="327">
        <v>0</v>
      </c>
      <c r="G35" s="327"/>
      <c r="H35" s="327">
        <v>0</v>
      </c>
    </row>
    <row r="36" spans="2:15" x14ac:dyDescent="0.2">
      <c r="B36" s="133"/>
      <c r="C36" s="104"/>
      <c r="D36" s="462" t="s">
        <v>1090</v>
      </c>
      <c r="E36" s="196"/>
      <c r="F36" s="327">
        <v>0</v>
      </c>
      <c r="G36" s="327"/>
      <c r="H36" s="327">
        <v>0</v>
      </c>
    </row>
    <row r="37" spans="2:15" x14ac:dyDescent="0.2">
      <c r="B37" s="133"/>
      <c r="C37" s="104"/>
      <c r="D37" s="97" t="s">
        <v>1091</v>
      </c>
      <c r="E37" s="196"/>
      <c r="F37" s="271">
        <f>SUM(F35:F36)</f>
        <v>0</v>
      </c>
      <c r="G37" s="266"/>
      <c r="H37" s="271">
        <f>SUM(H35:H36)</f>
        <v>0</v>
      </c>
    </row>
    <row r="38" spans="2:15" x14ac:dyDescent="0.2">
      <c r="B38" s="133"/>
      <c r="C38" s="104"/>
      <c r="D38" s="210" t="s">
        <v>1092</v>
      </c>
      <c r="E38" s="324"/>
      <c r="F38" s="327"/>
      <c r="G38" s="327"/>
      <c r="H38" s="327"/>
    </row>
    <row r="39" spans="2:15" x14ac:dyDescent="0.2">
      <c r="B39" s="133"/>
      <c r="C39" s="104"/>
      <c r="D39" s="196" t="s">
        <v>1093</v>
      </c>
      <c r="E39" s="196"/>
      <c r="F39" s="271">
        <v>0</v>
      </c>
      <c r="G39" s="266"/>
      <c r="H39" s="271">
        <v>0</v>
      </c>
    </row>
    <row r="40" spans="2:15" x14ac:dyDescent="0.2">
      <c r="B40" s="133"/>
      <c r="C40" s="104"/>
      <c r="D40" s="135" t="s">
        <v>1094</v>
      </c>
      <c r="E40" s="196"/>
      <c r="F40" s="283"/>
      <c r="G40" s="283"/>
      <c r="H40" s="283"/>
    </row>
    <row r="41" spans="2:15" ht="35.25" customHeight="1" x14ac:dyDescent="0.2">
      <c r="B41" s="133"/>
      <c r="C41" s="104"/>
      <c r="D41" s="859" t="s">
        <v>1095</v>
      </c>
      <c r="E41" s="859"/>
      <c r="F41" s="859"/>
      <c r="G41" s="859"/>
      <c r="H41" s="859"/>
    </row>
    <row r="42" spans="2:15" x14ac:dyDescent="0.2">
      <c r="B42" s="133"/>
      <c r="C42" s="104"/>
      <c r="D42" s="196"/>
      <c r="E42" s="196"/>
      <c r="F42" s="196"/>
      <c r="G42" s="283"/>
      <c r="H42" s="283"/>
    </row>
    <row r="43" spans="2:15" x14ac:dyDescent="0.2">
      <c r="B43" s="133"/>
      <c r="C43" s="104"/>
      <c r="D43" s="196"/>
      <c r="E43" s="196"/>
      <c r="F43" s="196"/>
      <c r="G43" s="283"/>
      <c r="H43" s="283"/>
    </row>
    <row r="44" spans="2:15" ht="36" customHeight="1" x14ac:dyDescent="0.2">
      <c r="B44" s="464" t="s">
        <v>1096</v>
      </c>
      <c r="C44" s="104"/>
      <c r="D44" s="817" t="s">
        <v>1097</v>
      </c>
      <c r="E44" s="817"/>
      <c r="F44" s="817"/>
      <c r="G44" s="817"/>
      <c r="H44" s="817"/>
    </row>
    <row r="45" spans="2:15" ht="36" customHeight="1" x14ac:dyDescent="0.2">
      <c r="B45" s="464" t="s">
        <v>1096</v>
      </c>
      <c r="C45" s="104"/>
      <c r="D45" s="817" t="s">
        <v>1098</v>
      </c>
      <c r="E45" s="817"/>
      <c r="F45" s="817"/>
      <c r="G45" s="817"/>
      <c r="H45" s="817"/>
    </row>
    <row r="46" spans="2:15" ht="35.25" customHeight="1" x14ac:dyDescent="0.2">
      <c r="B46" s="464" t="s">
        <v>1096</v>
      </c>
      <c r="C46" s="104"/>
      <c r="D46" s="817" t="s">
        <v>1099</v>
      </c>
      <c r="E46" s="817"/>
      <c r="F46" s="817"/>
      <c r="G46" s="817"/>
      <c r="H46" s="817"/>
    </row>
    <row r="47" spans="2:15" ht="56.25" customHeight="1" x14ac:dyDescent="0.2">
      <c r="B47" s="464" t="s">
        <v>1096</v>
      </c>
      <c r="C47" s="104"/>
      <c r="D47" s="817" t="s">
        <v>1100</v>
      </c>
      <c r="E47" s="817"/>
      <c r="F47" s="817"/>
      <c r="G47" s="817"/>
      <c r="H47" s="817"/>
    </row>
    <row r="48" spans="2:15" x14ac:dyDescent="0.2">
      <c r="B48" s="133"/>
      <c r="C48" s="104"/>
      <c r="D48" s="196"/>
      <c r="E48" s="196"/>
      <c r="F48" s="196"/>
      <c r="G48" s="283"/>
      <c r="H48" s="283"/>
    </row>
    <row r="49" spans="1:11" x14ac:dyDescent="0.2">
      <c r="B49" s="133"/>
      <c r="C49" s="104"/>
      <c r="D49" s="196"/>
      <c r="E49" s="196"/>
      <c r="F49" s="196"/>
      <c r="G49" s="283"/>
      <c r="H49" s="283"/>
    </row>
    <row r="50" spans="1:11" x14ac:dyDescent="0.2">
      <c r="B50" s="181"/>
      <c r="C50" s="181"/>
      <c r="D50" s="181"/>
      <c r="E50" s="181"/>
      <c r="F50" s="181"/>
      <c r="G50" s="181"/>
      <c r="H50" s="181"/>
      <c r="I50" s="98"/>
    </row>
    <row r="51" spans="1:11" x14ac:dyDescent="0.2">
      <c r="B51" s="185"/>
      <c r="C51" s="181"/>
      <c r="D51" s="181"/>
      <c r="E51" s="181"/>
      <c r="F51" s="181"/>
      <c r="G51" s="181"/>
      <c r="H51" s="181"/>
      <c r="I51" s="181"/>
    </row>
    <row r="52" spans="1:11" x14ac:dyDescent="0.2">
      <c r="B52" s="133"/>
      <c r="C52" s="104"/>
      <c r="D52" s="847"/>
      <c r="E52" s="847"/>
      <c r="F52" s="110">
        <f>+'Merge Details_Printing instr'!$A$17</f>
        <v>2025</v>
      </c>
      <c r="G52" s="110"/>
      <c r="H52" s="110">
        <f>+'Merge Details_Printing instr'!$A$18</f>
        <v>2024</v>
      </c>
    </row>
    <row r="53" spans="1:11" x14ac:dyDescent="0.2">
      <c r="B53" s="408" t="s">
        <v>1101</v>
      </c>
      <c r="C53" s="104"/>
      <c r="D53" s="210" t="s">
        <v>1102</v>
      </c>
      <c r="E53" s="196"/>
      <c r="F53" s="108" t="str">
        <f>+'Merge Details_Printing instr'!$A$21</f>
        <v>$'000</v>
      </c>
      <c r="G53" s="110"/>
      <c r="H53" s="108" t="str">
        <f>+'Merge Details_Printing instr'!$A$21</f>
        <v>$'000</v>
      </c>
    </row>
    <row r="54" spans="1:11" x14ac:dyDescent="0.2">
      <c r="B54" s="133"/>
      <c r="C54" s="104"/>
      <c r="D54" s="210"/>
      <c r="E54" s="196"/>
      <c r="F54" s="196"/>
      <c r="G54" s="283"/>
      <c r="H54" s="283"/>
    </row>
    <row r="55" spans="1:11" x14ac:dyDescent="0.2">
      <c r="B55" s="133"/>
      <c r="C55" s="104"/>
      <c r="D55" s="196" t="s">
        <v>1103</v>
      </c>
      <c r="E55" s="196"/>
      <c r="F55" s="196"/>
      <c r="G55" s="283"/>
      <c r="H55" s="283"/>
    </row>
    <row r="56" spans="1:11" x14ac:dyDescent="0.2">
      <c r="B56" s="133"/>
      <c r="C56" s="104"/>
      <c r="D56" s="260" t="s">
        <v>1070</v>
      </c>
      <c r="E56" s="196"/>
      <c r="F56" s="196"/>
      <c r="G56" s="283"/>
      <c r="H56" s="283"/>
    </row>
    <row r="57" spans="1:11" x14ac:dyDescent="0.2">
      <c r="B57" s="133"/>
      <c r="C57" s="104"/>
      <c r="D57" s="117" t="s">
        <v>1071</v>
      </c>
      <c r="E57" s="196"/>
      <c r="F57" s="196"/>
      <c r="G57" s="283"/>
      <c r="H57" s="283"/>
    </row>
    <row r="58" spans="1:11" x14ac:dyDescent="0.2">
      <c r="B58" s="133"/>
      <c r="C58" s="104"/>
      <c r="D58" s="196"/>
      <c r="E58" s="196"/>
      <c r="F58" s="196"/>
      <c r="G58" s="283"/>
      <c r="H58" s="283"/>
    </row>
    <row r="59" spans="1:11" x14ac:dyDescent="0.2">
      <c r="B59" s="133"/>
      <c r="C59" s="104"/>
      <c r="D59" s="123" t="s">
        <v>1104</v>
      </c>
      <c r="E59" s="196"/>
      <c r="F59" s="196"/>
      <c r="G59" s="283"/>
      <c r="H59" s="283"/>
    </row>
    <row r="60" spans="1:11" ht="20.25" customHeight="1" x14ac:dyDescent="0.2">
      <c r="B60" s="133"/>
      <c r="C60" s="104"/>
      <c r="D60" s="468" t="s">
        <v>1105</v>
      </c>
      <c r="E60" s="110"/>
      <c r="F60" s="108"/>
      <c r="G60" s="110"/>
      <c r="H60" s="108"/>
      <c r="I60" s="468"/>
      <c r="J60" s="468"/>
      <c r="K60" s="468"/>
    </row>
    <row r="61" spans="1:11" x14ac:dyDescent="0.2">
      <c r="B61" s="133"/>
      <c r="C61" s="104"/>
      <c r="D61" s="196" t="s">
        <v>1106</v>
      </c>
      <c r="E61" s="131"/>
      <c r="F61" s="131">
        <v>0</v>
      </c>
      <c r="G61" s="131"/>
      <c r="H61" s="131">
        <v>0</v>
      </c>
    </row>
    <row r="62" spans="1:11" x14ac:dyDescent="0.2">
      <c r="B62" s="133"/>
      <c r="C62" s="104"/>
      <c r="D62" s="107" t="s">
        <v>190</v>
      </c>
      <c r="E62" s="365"/>
      <c r="F62" s="365">
        <v>0</v>
      </c>
      <c r="G62" s="365">
        <v>0</v>
      </c>
      <c r="H62" s="131">
        <f>E62+F62+G62</f>
        <v>0</v>
      </c>
    </row>
    <row r="63" spans="1:11" x14ac:dyDescent="0.2">
      <c r="B63" s="133"/>
      <c r="C63" s="104"/>
      <c r="D63" s="789"/>
      <c r="E63" s="789"/>
      <c r="F63" s="789"/>
      <c r="G63" s="789"/>
      <c r="H63" s="365"/>
    </row>
    <row r="64" spans="1:11" s="111" customFormat="1" x14ac:dyDescent="0.2">
      <c r="A64" s="610"/>
      <c r="B64" s="133"/>
      <c r="C64" s="133"/>
      <c r="D64" s="210" t="s">
        <v>205</v>
      </c>
      <c r="E64" s="469"/>
      <c r="F64" s="470">
        <f>SUM(F63:F63)</f>
        <v>0</v>
      </c>
      <c r="G64" s="469"/>
      <c r="H64" s="470">
        <f>E64+F64+G64</f>
        <v>0</v>
      </c>
    </row>
    <row r="65" spans="1:8" s="111" customFormat="1" x14ac:dyDescent="0.2">
      <c r="A65" s="610"/>
      <c r="B65" s="133"/>
      <c r="C65" s="133"/>
      <c r="D65" s="210"/>
      <c r="E65" s="469"/>
      <c r="F65" s="469"/>
      <c r="G65" s="469"/>
      <c r="H65" s="469"/>
    </row>
    <row r="66" spans="1:8" s="111" customFormat="1" x14ac:dyDescent="0.2">
      <c r="A66" s="610"/>
      <c r="B66" s="133"/>
      <c r="C66" s="133"/>
      <c r="D66" s="210" t="s">
        <v>1107</v>
      </c>
      <c r="E66" s="210"/>
      <c r="F66" s="210"/>
      <c r="G66" s="283"/>
      <c r="H66" s="283"/>
    </row>
    <row r="67" spans="1:8" x14ac:dyDescent="0.2">
      <c r="B67" s="133"/>
      <c r="C67" s="104"/>
      <c r="D67" s="196" t="s">
        <v>213</v>
      </c>
      <c r="E67" s="196"/>
      <c r="F67" s="131">
        <v>0</v>
      </c>
      <c r="G67" s="471"/>
      <c r="H67" s="131">
        <v>0</v>
      </c>
    </row>
    <row r="68" spans="1:8" x14ac:dyDescent="0.2">
      <c r="B68" s="133"/>
      <c r="C68" s="104"/>
      <c r="D68" s="97" t="s">
        <v>230</v>
      </c>
      <c r="E68" s="196"/>
      <c r="F68" s="131">
        <v>0</v>
      </c>
      <c r="G68" s="471"/>
      <c r="H68" s="131">
        <v>0</v>
      </c>
    </row>
    <row r="69" spans="1:8" x14ac:dyDescent="0.2">
      <c r="B69" s="133"/>
      <c r="C69" s="104"/>
      <c r="D69" s="97" t="s">
        <v>242</v>
      </c>
      <c r="E69" s="196"/>
      <c r="F69" s="138">
        <f>SUM(F67:F68)</f>
        <v>0</v>
      </c>
      <c r="G69" s="471"/>
      <c r="H69" s="138">
        <f>SUM(H67:H68)</f>
        <v>0</v>
      </c>
    </row>
    <row r="70" spans="1:8" x14ac:dyDescent="0.2">
      <c r="B70" s="133"/>
      <c r="C70" s="104"/>
      <c r="D70" s="97" t="s">
        <v>244</v>
      </c>
      <c r="E70" s="196"/>
      <c r="F70" s="131">
        <v>0</v>
      </c>
      <c r="G70" s="471"/>
      <c r="H70" s="131">
        <v>0</v>
      </c>
    </row>
    <row r="71" spans="1:8" x14ac:dyDescent="0.2">
      <c r="B71" s="133"/>
      <c r="C71" s="104"/>
      <c r="D71" s="97" t="s">
        <v>258</v>
      </c>
      <c r="E71" s="196"/>
      <c r="F71" s="131">
        <v>0</v>
      </c>
      <c r="G71" s="471"/>
      <c r="H71" s="131">
        <v>0</v>
      </c>
    </row>
    <row r="72" spans="1:8" x14ac:dyDescent="0.2">
      <c r="B72" s="133"/>
      <c r="C72" s="104"/>
      <c r="D72" s="97" t="s">
        <v>260</v>
      </c>
      <c r="E72" s="196"/>
      <c r="F72" s="138">
        <f>SUM(F70:F71)</f>
        <v>0</v>
      </c>
      <c r="G72" s="471"/>
      <c r="H72" s="138">
        <f>SUM(H70:H71)</f>
        <v>0</v>
      </c>
    </row>
    <row r="73" spans="1:8" x14ac:dyDescent="0.2">
      <c r="B73" s="133"/>
      <c r="C73" s="104"/>
      <c r="D73" s="468" t="s">
        <v>1108</v>
      </c>
      <c r="E73" s="196"/>
      <c r="F73" s="138">
        <f>F69-F72</f>
        <v>0</v>
      </c>
      <c r="G73" s="283"/>
      <c r="H73" s="138">
        <f>H69-H72</f>
        <v>0</v>
      </c>
    </row>
    <row r="74" spans="1:8" x14ac:dyDescent="0.2">
      <c r="B74" s="133"/>
      <c r="C74" s="104"/>
      <c r="D74" s="468"/>
      <c r="E74" s="196"/>
      <c r="F74" s="131"/>
      <c r="G74" s="283"/>
      <c r="H74" s="131"/>
    </row>
    <row r="75" spans="1:8" ht="15.75" customHeight="1" x14ac:dyDescent="0.2">
      <c r="B75" s="185"/>
      <c r="C75" s="181"/>
      <c r="D75" s="135" t="s">
        <v>1109</v>
      </c>
      <c r="E75" s="181"/>
      <c r="F75" s="181"/>
      <c r="G75" s="181"/>
      <c r="H75" s="181"/>
    </row>
    <row r="76" spans="1:8" x14ac:dyDescent="0.2">
      <c r="B76" s="133"/>
      <c r="C76" s="104"/>
      <c r="D76" s="136" t="s">
        <v>1110</v>
      </c>
      <c r="E76" s="196"/>
      <c r="F76" s="131">
        <v>0</v>
      </c>
      <c r="G76" s="283"/>
      <c r="H76" s="131">
        <v>0</v>
      </c>
    </row>
    <row r="77" spans="1:8" x14ac:dyDescent="0.2">
      <c r="B77" s="133"/>
      <c r="C77" s="104"/>
      <c r="D77" s="136" t="s">
        <v>1111</v>
      </c>
      <c r="E77" s="196"/>
      <c r="F77" s="131">
        <v>0</v>
      </c>
      <c r="G77" s="283"/>
      <c r="H77" s="131">
        <v>0</v>
      </c>
    </row>
    <row r="78" spans="1:8" x14ac:dyDescent="0.2">
      <c r="B78" s="133"/>
      <c r="C78" s="104"/>
      <c r="D78" s="136" t="s">
        <v>1112</v>
      </c>
      <c r="E78" s="196"/>
      <c r="F78" s="131">
        <v>0</v>
      </c>
      <c r="G78" s="283"/>
      <c r="H78" s="131">
        <v>0</v>
      </c>
    </row>
    <row r="79" spans="1:8" s="111" customFormat="1" x14ac:dyDescent="0.2">
      <c r="A79" s="610"/>
      <c r="B79" s="133"/>
      <c r="C79" s="133"/>
      <c r="D79" s="472" t="s">
        <v>1113</v>
      </c>
      <c r="E79" s="210"/>
      <c r="F79" s="470">
        <f>SUM(F76:F78)</f>
        <v>0</v>
      </c>
      <c r="G79" s="283"/>
      <c r="H79" s="138">
        <f>SUM(H76:H78)</f>
        <v>0</v>
      </c>
    </row>
    <row r="80" spans="1:8" x14ac:dyDescent="0.2">
      <c r="B80" s="133"/>
      <c r="C80" s="104"/>
      <c r="D80" s="136"/>
      <c r="E80" s="196"/>
      <c r="F80" s="196"/>
      <c r="G80" s="283"/>
      <c r="H80" s="283"/>
    </row>
    <row r="81" spans="1:14" x14ac:dyDescent="0.2">
      <c r="B81" s="133"/>
      <c r="C81" s="104"/>
      <c r="D81" s="135" t="s">
        <v>1114</v>
      </c>
      <c r="E81" s="196"/>
      <c r="F81" s="131"/>
      <c r="G81" s="283"/>
      <c r="H81" s="131"/>
    </row>
    <row r="82" spans="1:14" x14ac:dyDescent="0.2">
      <c r="B82" s="133"/>
      <c r="C82" s="104"/>
      <c r="D82" s="136" t="s">
        <v>1115</v>
      </c>
      <c r="E82" s="196"/>
      <c r="F82" s="131">
        <v>0</v>
      </c>
      <c r="G82" s="283"/>
      <c r="H82" s="131">
        <v>0</v>
      </c>
    </row>
    <row r="83" spans="1:14" x14ac:dyDescent="0.2">
      <c r="B83" s="133"/>
      <c r="C83" s="104"/>
      <c r="D83" s="136" t="s">
        <v>1116</v>
      </c>
      <c r="E83" s="196"/>
      <c r="F83" s="470">
        <f>SUM(F82)</f>
        <v>0</v>
      </c>
      <c r="G83" s="283"/>
      <c r="H83" s="138">
        <f>SUM(H82)</f>
        <v>0</v>
      </c>
    </row>
    <row r="84" spans="1:14" x14ac:dyDescent="0.2">
      <c r="B84" s="133"/>
      <c r="C84" s="104"/>
      <c r="D84" s="135"/>
      <c r="E84" s="196"/>
      <c r="F84" s="196"/>
      <c r="G84" s="283"/>
      <c r="H84" s="283"/>
    </row>
    <row r="85" spans="1:14" x14ac:dyDescent="0.2">
      <c r="B85" s="133"/>
      <c r="C85" s="104"/>
      <c r="D85" s="135" t="s">
        <v>1094</v>
      </c>
      <c r="E85" s="196"/>
      <c r="F85" s="196"/>
      <c r="G85" s="283"/>
      <c r="H85" s="283"/>
    </row>
    <row r="86" spans="1:14" x14ac:dyDescent="0.2">
      <c r="B86" s="133"/>
      <c r="C86" s="104"/>
      <c r="D86" s="136" t="s">
        <v>1117</v>
      </c>
      <c r="E86" s="196"/>
      <c r="F86" s="196"/>
      <c r="G86" s="283"/>
      <c r="H86" s="283"/>
    </row>
    <row r="87" spans="1:14" x14ac:dyDescent="0.2">
      <c r="B87" s="133"/>
      <c r="C87" s="104"/>
      <c r="D87" s="136"/>
      <c r="E87" s="196"/>
      <c r="F87" s="196"/>
      <c r="G87" s="283"/>
      <c r="H87" s="283"/>
    </row>
    <row r="88" spans="1:14" ht="149.25" customHeight="1" x14ac:dyDescent="0.2">
      <c r="B88" s="133"/>
      <c r="C88" s="104"/>
      <c r="D88" s="860" t="s">
        <v>1118</v>
      </c>
      <c r="E88" s="861"/>
      <c r="F88" s="861"/>
      <c r="G88" s="861"/>
      <c r="H88" s="861"/>
    </row>
    <row r="89" spans="1:14" x14ac:dyDescent="0.2">
      <c r="B89" s="133"/>
      <c r="C89" s="104"/>
      <c r="D89" s="136"/>
      <c r="E89" s="196"/>
      <c r="F89" s="196"/>
      <c r="G89" s="283"/>
      <c r="H89" s="283"/>
    </row>
    <row r="90" spans="1:14" x14ac:dyDescent="0.2">
      <c r="B90" s="408" t="s">
        <v>1119</v>
      </c>
      <c r="C90" s="104"/>
      <c r="D90" s="147" t="s">
        <v>1120</v>
      </c>
      <c r="E90" s="196"/>
      <c r="F90" s="196"/>
      <c r="G90" s="283"/>
      <c r="H90" s="283"/>
    </row>
    <row r="91" spans="1:14" ht="38.25" customHeight="1" x14ac:dyDescent="0.2">
      <c r="B91" s="133"/>
      <c r="C91" s="104"/>
      <c r="D91" s="858" t="s">
        <v>1121</v>
      </c>
      <c r="E91" s="858"/>
      <c r="F91" s="858"/>
      <c r="G91" s="858"/>
      <c r="H91" s="858"/>
    </row>
    <row r="92" spans="1:14" x14ac:dyDescent="0.2">
      <c r="B92" s="133"/>
      <c r="C92" s="104"/>
      <c r="D92" s="136"/>
      <c r="E92" s="196"/>
      <c r="F92" s="196"/>
      <c r="G92" s="283"/>
      <c r="H92" s="283"/>
    </row>
    <row r="93" spans="1:14" x14ac:dyDescent="0.2">
      <c r="B93" s="133"/>
      <c r="C93" s="104"/>
      <c r="D93" s="136"/>
      <c r="E93" s="196"/>
      <c r="F93" s="110">
        <f>+'Merge Details_Printing instr'!$A$17</f>
        <v>2025</v>
      </c>
      <c r="G93" s="110"/>
      <c r="H93" s="110">
        <f>+'Merge Details_Printing instr'!$A$18</f>
        <v>2024</v>
      </c>
    </row>
    <row r="94" spans="1:14" ht="12.75" x14ac:dyDescent="0.2">
      <c r="A94" s="846" t="s">
        <v>1122</v>
      </c>
      <c r="B94" s="408" t="s">
        <v>1123</v>
      </c>
      <c r="C94" s="104"/>
      <c r="D94" s="207" t="s">
        <v>1124</v>
      </c>
      <c r="E94" s="210"/>
      <c r="F94" s="108" t="str">
        <f>+'Merge Details_Printing instr'!$A$21</f>
        <v>$'000</v>
      </c>
      <c r="G94" s="110"/>
      <c r="H94" s="108" t="str">
        <f>+'Merge Details_Printing instr'!$A$21</f>
        <v>$'000</v>
      </c>
      <c r="I94" s="196"/>
      <c r="J94" s="196"/>
      <c r="L94" s="110"/>
      <c r="M94" s="473"/>
      <c r="N94" s="110"/>
    </row>
    <row r="95" spans="1:14" x14ac:dyDescent="0.2">
      <c r="A95" s="846"/>
      <c r="C95" s="104"/>
      <c r="D95" s="196"/>
      <c r="E95" s="196"/>
      <c r="F95" s="196"/>
      <c r="G95" s="196"/>
      <c r="H95" s="196"/>
      <c r="I95" s="196"/>
      <c r="J95" s="196"/>
      <c r="L95" s="110"/>
      <c r="M95" s="473"/>
      <c r="N95" s="110"/>
    </row>
    <row r="96" spans="1:14" x14ac:dyDescent="0.2">
      <c r="A96" s="846"/>
      <c r="B96" s="133"/>
      <c r="C96" s="104"/>
      <c r="D96" s="196" t="s">
        <v>1125</v>
      </c>
      <c r="E96" s="196"/>
      <c r="F96" s="201">
        <v>0</v>
      </c>
      <c r="G96" s="474"/>
      <c r="H96" s="201">
        <v>0</v>
      </c>
      <c r="I96" s="196"/>
      <c r="J96" s="196"/>
    </row>
    <row r="97" spans="2:14" x14ac:dyDescent="0.2">
      <c r="B97" s="133"/>
      <c r="D97" s="196" t="s">
        <v>898</v>
      </c>
      <c r="E97" s="196"/>
      <c r="F97" s="201">
        <v>0</v>
      </c>
      <c r="G97" s="474"/>
      <c r="H97" s="201">
        <v>0</v>
      </c>
      <c r="I97" s="196"/>
      <c r="J97" s="196"/>
    </row>
    <row r="98" spans="2:14" x14ac:dyDescent="0.2">
      <c r="D98" s="196" t="s">
        <v>1126</v>
      </c>
      <c r="E98" s="196"/>
      <c r="F98" s="201">
        <v>0</v>
      </c>
      <c r="G98" s="474"/>
      <c r="H98" s="201">
        <v>0</v>
      </c>
      <c r="I98" s="196"/>
      <c r="J98" s="196"/>
    </row>
    <row r="99" spans="2:14" x14ac:dyDescent="0.2">
      <c r="D99" s="196" t="s">
        <v>1127</v>
      </c>
      <c r="E99" s="196"/>
      <c r="F99" s="201">
        <v>0</v>
      </c>
      <c r="G99" s="474"/>
      <c r="H99" s="201">
        <v>0</v>
      </c>
      <c r="I99" s="196"/>
      <c r="J99" s="196"/>
    </row>
    <row r="100" spans="2:14" x14ac:dyDescent="0.2">
      <c r="D100" s="196" t="s">
        <v>1128</v>
      </c>
      <c r="E100" s="196"/>
      <c r="F100" s="256">
        <f>SUM(F96:F99)</f>
        <v>0</v>
      </c>
      <c r="G100" s="475"/>
      <c r="H100" s="256">
        <f>SUM(H96:H99)</f>
        <v>0</v>
      </c>
      <c r="I100" s="196"/>
      <c r="J100" s="196"/>
    </row>
    <row r="101" spans="2:14" x14ac:dyDescent="0.2">
      <c r="D101" s="196"/>
      <c r="E101" s="196"/>
      <c r="F101" s="196"/>
      <c r="G101" s="196"/>
      <c r="H101" s="196"/>
      <c r="I101" s="196"/>
      <c r="J101" s="196"/>
      <c r="L101" s="225"/>
      <c r="M101" s="475"/>
      <c r="N101" s="225"/>
    </row>
    <row r="102" spans="2:14" x14ac:dyDescent="0.2">
      <c r="B102" s="133"/>
      <c r="C102" s="104"/>
      <c r="D102" s="136"/>
      <c r="E102" s="196"/>
      <c r="F102" s="196"/>
      <c r="G102" s="283"/>
      <c r="H102" s="283"/>
    </row>
    <row r="103" spans="2:14" ht="77.25" customHeight="1" x14ac:dyDescent="0.2">
      <c r="B103" s="133"/>
      <c r="C103" s="104"/>
      <c r="D103" s="856" t="s">
        <v>1129</v>
      </c>
      <c r="E103" s="856"/>
      <c r="F103" s="856"/>
      <c r="G103" s="856"/>
      <c r="H103" s="856"/>
    </row>
    <row r="104" spans="2:14" ht="20.25" customHeight="1" x14ac:dyDescent="0.2">
      <c r="B104" s="133"/>
      <c r="C104" s="104"/>
      <c r="D104" s="272"/>
      <c r="E104" s="272"/>
      <c r="F104" s="196"/>
      <c r="G104" s="283"/>
      <c r="H104" s="283"/>
    </row>
    <row r="105" spans="2:14" x14ac:dyDescent="0.2">
      <c r="D105" s="145" t="s">
        <v>1130</v>
      </c>
      <c r="E105" s="196"/>
      <c r="F105" s="196"/>
      <c r="G105" s="196"/>
      <c r="H105" s="196"/>
      <c r="I105" s="196"/>
      <c r="J105" s="196"/>
      <c r="L105" s="225"/>
      <c r="M105" s="474"/>
      <c r="N105" s="225"/>
    </row>
    <row r="106" spans="2:14" ht="49.5" customHeight="1" x14ac:dyDescent="0.2">
      <c r="B106" s="133"/>
      <c r="D106" s="817" t="s">
        <v>1131</v>
      </c>
      <c r="E106" s="817"/>
      <c r="F106" s="817"/>
      <c r="G106" s="817"/>
      <c r="H106" s="817"/>
      <c r="I106" s="97"/>
      <c r="J106" s="97"/>
      <c r="L106" s="225"/>
      <c r="M106" s="474"/>
      <c r="N106" s="225"/>
    </row>
    <row r="107" spans="2:14" x14ac:dyDescent="0.2">
      <c r="B107" s="133"/>
      <c r="D107" s="143"/>
      <c r="E107" s="143"/>
      <c r="F107" s="143"/>
      <c r="G107" s="143"/>
      <c r="H107" s="143"/>
      <c r="I107" s="97"/>
      <c r="J107" s="97"/>
      <c r="L107" s="225"/>
      <c r="M107" s="474"/>
      <c r="N107" s="225"/>
    </row>
    <row r="108" spans="2:14" x14ac:dyDescent="0.2">
      <c r="B108" s="181"/>
      <c r="C108" s="181"/>
      <c r="D108" s="181"/>
      <c r="E108" s="181"/>
      <c r="F108" s="181"/>
      <c r="G108" s="181"/>
      <c r="H108" s="181"/>
      <c r="I108" s="98"/>
    </row>
    <row r="109" spans="2:14" x14ac:dyDescent="0.2">
      <c r="G109" s="141"/>
      <c r="H109" s="141"/>
    </row>
    <row r="110" spans="2:14" x14ac:dyDescent="0.2">
      <c r="G110" s="141"/>
      <c r="H110" s="141"/>
    </row>
    <row r="111" spans="2:14" x14ac:dyDescent="0.2">
      <c r="G111" s="141"/>
      <c r="H111" s="141"/>
    </row>
    <row r="112" spans="2:14" x14ac:dyDescent="0.2">
      <c r="G112" s="141"/>
      <c r="H112" s="141"/>
    </row>
    <row r="113" spans="7:8" x14ac:dyDescent="0.2">
      <c r="G113" s="141"/>
      <c r="H113" s="141"/>
    </row>
    <row r="114" spans="7:8" x14ac:dyDescent="0.2">
      <c r="G114" s="141"/>
      <c r="H114" s="141"/>
    </row>
    <row r="115" spans="7:8" x14ac:dyDescent="0.2">
      <c r="G115" s="141"/>
      <c r="H115" s="141"/>
    </row>
    <row r="116" spans="7:8" x14ac:dyDescent="0.2">
      <c r="G116" s="141"/>
      <c r="H116" s="141"/>
    </row>
    <row r="117" spans="7:8" x14ac:dyDescent="0.2">
      <c r="G117" s="141"/>
      <c r="H117" s="141"/>
    </row>
    <row r="118" spans="7:8" x14ac:dyDescent="0.2">
      <c r="G118" s="141"/>
      <c r="H118" s="141"/>
    </row>
    <row r="119" spans="7:8" x14ac:dyDescent="0.2">
      <c r="G119" s="141"/>
      <c r="H119" s="141"/>
    </row>
    <row r="120" spans="7:8" x14ac:dyDescent="0.2">
      <c r="G120" s="141"/>
      <c r="H120" s="141"/>
    </row>
    <row r="121" spans="7:8" x14ac:dyDescent="0.2">
      <c r="G121" s="141"/>
      <c r="H121" s="141"/>
    </row>
    <row r="122" spans="7:8" x14ac:dyDescent="0.2">
      <c r="G122" s="141"/>
      <c r="H122" s="141"/>
    </row>
    <row r="123" spans="7:8" x14ac:dyDescent="0.2">
      <c r="G123" s="141"/>
      <c r="H123" s="141"/>
    </row>
    <row r="124" spans="7:8" x14ac:dyDescent="0.2">
      <c r="G124" s="141"/>
      <c r="H124" s="141"/>
    </row>
    <row r="125" spans="7:8" x14ac:dyDescent="0.2">
      <c r="G125" s="141"/>
      <c r="H125" s="141"/>
    </row>
    <row r="126" spans="7:8" x14ac:dyDescent="0.2">
      <c r="G126" s="141"/>
      <c r="H126" s="141"/>
    </row>
    <row r="127" spans="7:8" x14ac:dyDescent="0.2">
      <c r="G127" s="141"/>
      <c r="H127" s="141"/>
    </row>
    <row r="128" spans="7:8" x14ac:dyDescent="0.2">
      <c r="G128" s="141"/>
      <c r="H128" s="141"/>
    </row>
    <row r="129" spans="7:8" x14ac:dyDescent="0.2">
      <c r="G129" s="141"/>
      <c r="H129" s="141"/>
    </row>
    <row r="130" spans="7:8" x14ac:dyDescent="0.2">
      <c r="G130" s="141"/>
      <c r="H130" s="141"/>
    </row>
    <row r="131" spans="7:8" x14ac:dyDescent="0.2">
      <c r="G131" s="141"/>
      <c r="H131" s="141"/>
    </row>
    <row r="132" spans="7:8" x14ac:dyDescent="0.2">
      <c r="G132" s="141"/>
      <c r="H132" s="141"/>
    </row>
    <row r="133" spans="7:8" x14ac:dyDescent="0.2">
      <c r="G133" s="141"/>
      <c r="H133" s="141"/>
    </row>
    <row r="134" spans="7:8" x14ac:dyDescent="0.2">
      <c r="G134" s="141"/>
      <c r="H134" s="141"/>
    </row>
    <row r="135" spans="7:8" x14ac:dyDescent="0.2">
      <c r="G135" s="141"/>
      <c r="H135" s="141"/>
    </row>
    <row r="136" spans="7:8" x14ac:dyDescent="0.2">
      <c r="G136" s="141"/>
      <c r="H136" s="141"/>
    </row>
    <row r="137" spans="7:8" x14ac:dyDescent="0.2">
      <c r="G137" s="141"/>
      <c r="H137" s="141"/>
    </row>
    <row r="138" spans="7:8" x14ac:dyDescent="0.2">
      <c r="G138" s="141"/>
      <c r="H138" s="141"/>
    </row>
    <row r="139" spans="7:8" x14ac:dyDescent="0.2">
      <c r="G139" s="141"/>
      <c r="H139" s="141"/>
    </row>
    <row r="140" spans="7:8" x14ac:dyDescent="0.2">
      <c r="G140" s="141"/>
      <c r="H140" s="141"/>
    </row>
    <row r="141" spans="7:8" x14ac:dyDescent="0.2">
      <c r="G141" s="141"/>
      <c r="H141" s="141"/>
    </row>
    <row r="142" spans="7:8" x14ac:dyDescent="0.2">
      <c r="G142" s="141"/>
      <c r="H142" s="141"/>
    </row>
    <row r="143" spans="7:8" x14ac:dyDescent="0.2">
      <c r="G143" s="141"/>
      <c r="H143" s="141"/>
    </row>
    <row r="144" spans="7:8" x14ac:dyDescent="0.2">
      <c r="G144" s="141"/>
      <c r="H144" s="141"/>
    </row>
    <row r="145" spans="7:8" x14ac:dyDescent="0.2">
      <c r="G145" s="141"/>
      <c r="H145" s="141"/>
    </row>
    <row r="146" spans="7:8" x14ac:dyDescent="0.2">
      <c r="G146" s="141"/>
      <c r="H146" s="141"/>
    </row>
    <row r="147" spans="7:8" x14ac:dyDescent="0.2">
      <c r="G147" s="141"/>
      <c r="H147" s="141"/>
    </row>
    <row r="148" spans="7:8" x14ac:dyDescent="0.2">
      <c r="G148" s="141"/>
      <c r="H148" s="141"/>
    </row>
    <row r="149" spans="7:8" x14ac:dyDescent="0.2">
      <c r="G149" s="141"/>
      <c r="H149" s="141"/>
    </row>
    <row r="150" spans="7:8" x14ac:dyDescent="0.2">
      <c r="G150" s="141"/>
      <c r="H150" s="141"/>
    </row>
    <row r="151" spans="7:8" x14ac:dyDescent="0.2">
      <c r="G151" s="141"/>
      <c r="H151" s="141"/>
    </row>
    <row r="152" spans="7:8" x14ac:dyDescent="0.2">
      <c r="G152" s="141"/>
      <c r="H152" s="141"/>
    </row>
    <row r="153" spans="7:8" x14ac:dyDescent="0.2">
      <c r="G153" s="141"/>
      <c r="H153" s="141"/>
    </row>
    <row r="154" spans="7:8" x14ac:dyDescent="0.2">
      <c r="G154" s="141"/>
      <c r="H154" s="141"/>
    </row>
    <row r="155" spans="7:8" x14ac:dyDescent="0.2">
      <c r="G155" s="141"/>
      <c r="H155" s="141"/>
    </row>
    <row r="156" spans="7:8" x14ac:dyDescent="0.2">
      <c r="G156" s="141"/>
      <c r="H156" s="141"/>
    </row>
    <row r="157" spans="7:8" x14ac:dyDescent="0.2">
      <c r="G157" s="141"/>
      <c r="H157" s="141"/>
    </row>
    <row r="158" spans="7:8" x14ac:dyDescent="0.2">
      <c r="G158" s="141"/>
      <c r="H158" s="141"/>
    </row>
    <row r="159" spans="7:8" x14ac:dyDescent="0.2">
      <c r="G159" s="141"/>
      <c r="H159" s="141"/>
    </row>
    <row r="160" spans="7:8" x14ac:dyDescent="0.2">
      <c r="G160" s="141"/>
      <c r="H160" s="141"/>
    </row>
    <row r="161" spans="7:8" x14ac:dyDescent="0.2">
      <c r="G161" s="141"/>
      <c r="H161" s="141"/>
    </row>
    <row r="162" spans="7:8" x14ac:dyDescent="0.2">
      <c r="G162" s="141"/>
      <c r="H162" s="141"/>
    </row>
    <row r="163" spans="7:8" x14ac:dyDescent="0.2">
      <c r="G163" s="141"/>
      <c r="H163" s="141"/>
    </row>
    <row r="164" spans="7:8" x14ac:dyDescent="0.2">
      <c r="G164" s="141"/>
      <c r="H164" s="141"/>
    </row>
    <row r="165" spans="7:8" x14ac:dyDescent="0.2">
      <c r="G165" s="141"/>
      <c r="H165" s="141"/>
    </row>
    <row r="166" spans="7:8" x14ac:dyDescent="0.2">
      <c r="G166" s="141"/>
      <c r="H166" s="141"/>
    </row>
    <row r="167" spans="7:8" x14ac:dyDescent="0.2">
      <c r="G167" s="141"/>
      <c r="H167" s="141"/>
    </row>
    <row r="168" spans="7:8" x14ac:dyDescent="0.2">
      <c r="G168" s="141"/>
      <c r="H168" s="141"/>
    </row>
    <row r="169" spans="7:8" x14ac:dyDescent="0.2">
      <c r="G169" s="141"/>
      <c r="H169" s="141"/>
    </row>
    <row r="170" spans="7:8" x14ac:dyDescent="0.2">
      <c r="G170" s="141"/>
      <c r="H170" s="141"/>
    </row>
    <row r="171" spans="7:8" x14ac:dyDescent="0.2">
      <c r="G171" s="141"/>
      <c r="H171" s="141"/>
    </row>
    <row r="172" spans="7:8" x14ac:dyDescent="0.2">
      <c r="G172" s="141"/>
      <c r="H172" s="141"/>
    </row>
    <row r="173" spans="7:8" x14ac:dyDescent="0.2">
      <c r="G173" s="141"/>
      <c r="H173" s="141"/>
    </row>
    <row r="174" spans="7:8" x14ac:dyDescent="0.2">
      <c r="G174" s="141"/>
      <c r="H174" s="141"/>
    </row>
    <row r="175" spans="7:8" x14ac:dyDescent="0.2">
      <c r="G175" s="141"/>
      <c r="H175" s="141"/>
    </row>
    <row r="176" spans="7:8" x14ac:dyDescent="0.2">
      <c r="G176" s="141"/>
      <c r="H176" s="141"/>
    </row>
    <row r="177" spans="7:8" x14ac:dyDescent="0.2">
      <c r="G177" s="141"/>
      <c r="H177" s="141"/>
    </row>
    <row r="178" spans="7:8" x14ac:dyDescent="0.2">
      <c r="G178" s="141"/>
      <c r="H178" s="141"/>
    </row>
    <row r="179" spans="7:8" x14ac:dyDescent="0.2">
      <c r="G179" s="141"/>
      <c r="H179" s="141"/>
    </row>
    <row r="180" spans="7:8" x14ac:dyDescent="0.2">
      <c r="G180" s="141"/>
      <c r="H180" s="141"/>
    </row>
    <row r="181" spans="7:8" x14ac:dyDescent="0.2">
      <c r="G181" s="141"/>
      <c r="H181" s="141"/>
    </row>
    <row r="182" spans="7:8" x14ac:dyDescent="0.2">
      <c r="G182" s="141"/>
      <c r="H182" s="141"/>
    </row>
    <row r="183" spans="7:8" x14ac:dyDescent="0.2">
      <c r="G183" s="141"/>
      <c r="H183" s="141"/>
    </row>
    <row r="184" spans="7:8" x14ac:dyDescent="0.2">
      <c r="G184" s="141"/>
      <c r="H184" s="141"/>
    </row>
    <row r="185" spans="7:8" x14ac:dyDescent="0.2">
      <c r="G185" s="141"/>
      <c r="H185" s="141"/>
    </row>
    <row r="186" spans="7:8" x14ac:dyDescent="0.2">
      <c r="G186" s="141"/>
      <c r="H186" s="141"/>
    </row>
    <row r="187" spans="7:8" x14ac:dyDescent="0.2">
      <c r="G187" s="141"/>
      <c r="H187" s="141"/>
    </row>
    <row r="188" spans="7:8" x14ac:dyDescent="0.2">
      <c r="G188" s="141"/>
      <c r="H188" s="141"/>
    </row>
    <row r="189" spans="7:8" x14ac:dyDescent="0.2">
      <c r="G189" s="141"/>
      <c r="H189" s="141"/>
    </row>
    <row r="190" spans="7:8" x14ac:dyDescent="0.2">
      <c r="G190" s="141"/>
      <c r="H190" s="141"/>
    </row>
    <row r="191" spans="7:8" x14ac:dyDescent="0.2">
      <c r="G191" s="141"/>
      <c r="H191" s="141"/>
    </row>
    <row r="192" spans="7:8" x14ac:dyDescent="0.2">
      <c r="G192" s="141"/>
      <c r="H192" s="141"/>
    </row>
    <row r="193" spans="7:8" x14ac:dyDescent="0.2">
      <c r="G193" s="141"/>
      <c r="H193" s="141"/>
    </row>
    <row r="194" spans="7:8" x14ac:dyDescent="0.2">
      <c r="G194" s="141"/>
      <c r="H194" s="141"/>
    </row>
    <row r="195" spans="7:8" x14ac:dyDescent="0.2">
      <c r="G195" s="141"/>
      <c r="H195" s="141"/>
    </row>
    <row r="196" spans="7:8" x14ac:dyDescent="0.2">
      <c r="G196" s="141"/>
      <c r="H196" s="141"/>
    </row>
    <row r="197" spans="7:8" x14ac:dyDescent="0.2">
      <c r="G197" s="141"/>
      <c r="H197" s="141"/>
    </row>
    <row r="198" spans="7:8" x14ac:dyDescent="0.2">
      <c r="G198" s="141"/>
      <c r="H198" s="141"/>
    </row>
    <row r="199" spans="7:8" x14ac:dyDescent="0.2">
      <c r="G199" s="141"/>
      <c r="H199" s="141"/>
    </row>
    <row r="200" spans="7:8" x14ac:dyDescent="0.2">
      <c r="G200" s="141"/>
      <c r="H200" s="141"/>
    </row>
    <row r="201" spans="7:8" x14ac:dyDescent="0.2">
      <c r="G201" s="141"/>
      <c r="H201" s="141"/>
    </row>
    <row r="202" spans="7:8" x14ac:dyDescent="0.2">
      <c r="G202" s="141"/>
      <c r="H202" s="141"/>
    </row>
    <row r="203" spans="7:8" x14ac:dyDescent="0.2">
      <c r="G203" s="141"/>
      <c r="H203" s="141"/>
    </row>
    <row r="204" spans="7:8" x14ac:dyDescent="0.2">
      <c r="G204" s="141"/>
      <c r="H204" s="141"/>
    </row>
    <row r="205" spans="7:8" x14ac:dyDescent="0.2">
      <c r="G205" s="141"/>
      <c r="H205" s="141"/>
    </row>
    <row r="206" spans="7:8" x14ac:dyDescent="0.2">
      <c r="G206" s="141"/>
      <c r="H206" s="141"/>
    </row>
    <row r="207" spans="7:8" x14ac:dyDescent="0.2">
      <c r="G207" s="141"/>
      <c r="H207" s="141"/>
    </row>
    <row r="208" spans="7:8" x14ac:dyDescent="0.2">
      <c r="G208" s="141"/>
      <c r="H208" s="141"/>
    </row>
    <row r="209" spans="7:8" x14ac:dyDescent="0.2">
      <c r="G209" s="141"/>
      <c r="H209" s="141"/>
    </row>
    <row r="210" spans="7:8" x14ac:dyDescent="0.2">
      <c r="G210" s="141"/>
      <c r="H210" s="141"/>
    </row>
    <row r="211" spans="7:8" x14ac:dyDescent="0.2">
      <c r="G211" s="141"/>
      <c r="H211" s="141"/>
    </row>
    <row r="212" spans="7:8" x14ac:dyDescent="0.2">
      <c r="G212" s="141"/>
      <c r="H212" s="141"/>
    </row>
    <row r="213" spans="7:8" x14ac:dyDescent="0.2">
      <c r="G213" s="141"/>
      <c r="H213" s="141"/>
    </row>
    <row r="214" spans="7:8" x14ac:dyDescent="0.2">
      <c r="G214" s="141"/>
      <c r="H214" s="141"/>
    </row>
    <row r="215" spans="7:8" x14ac:dyDescent="0.2">
      <c r="G215" s="141"/>
      <c r="H215" s="141"/>
    </row>
    <row r="216" spans="7:8" x14ac:dyDescent="0.2">
      <c r="G216" s="141"/>
      <c r="H216" s="141"/>
    </row>
    <row r="217" spans="7:8" x14ac:dyDescent="0.2">
      <c r="G217" s="141"/>
      <c r="H217" s="141"/>
    </row>
    <row r="218" spans="7:8" x14ac:dyDescent="0.2">
      <c r="G218" s="141"/>
      <c r="H218" s="141"/>
    </row>
    <row r="219" spans="7:8" x14ac:dyDescent="0.2">
      <c r="G219" s="141"/>
      <c r="H219" s="141"/>
    </row>
    <row r="220" spans="7:8" x14ac:dyDescent="0.2">
      <c r="G220" s="141"/>
      <c r="H220" s="141"/>
    </row>
    <row r="221" spans="7:8" x14ac:dyDescent="0.2">
      <c r="G221" s="141"/>
      <c r="H221" s="141"/>
    </row>
    <row r="222" spans="7:8" x14ac:dyDescent="0.2">
      <c r="G222" s="141"/>
      <c r="H222" s="141"/>
    </row>
    <row r="223" spans="7:8" x14ac:dyDescent="0.2">
      <c r="G223" s="141"/>
      <c r="H223" s="141"/>
    </row>
    <row r="224" spans="7:8" x14ac:dyDescent="0.2">
      <c r="G224" s="141"/>
      <c r="H224" s="141"/>
    </row>
    <row r="225" spans="7:8" x14ac:dyDescent="0.2">
      <c r="G225" s="141"/>
      <c r="H225" s="141"/>
    </row>
    <row r="226" spans="7:8" x14ac:dyDescent="0.2">
      <c r="G226" s="141"/>
      <c r="H226" s="141"/>
    </row>
    <row r="227" spans="7:8" x14ac:dyDescent="0.2">
      <c r="G227" s="141"/>
      <c r="H227" s="141"/>
    </row>
    <row r="228" spans="7:8" x14ac:dyDescent="0.2">
      <c r="G228" s="141"/>
      <c r="H228" s="141"/>
    </row>
    <row r="229" spans="7:8" x14ac:dyDescent="0.2">
      <c r="G229" s="141"/>
      <c r="H229" s="141"/>
    </row>
    <row r="230" spans="7:8" x14ac:dyDescent="0.2">
      <c r="G230" s="141"/>
      <c r="H230" s="141"/>
    </row>
    <row r="231" spans="7:8" x14ac:dyDescent="0.2">
      <c r="G231" s="141"/>
      <c r="H231" s="141"/>
    </row>
    <row r="232" spans="7:8" x14ac:dyDescent="0.2">
      <c r="G232" s="141"/>
      <c r="H232" s="141"/>
    </row>
    <row r="233" spans="7:8" x14ac:dyDescent="0.2">
      <c r="G233" s="141"/>
      <c r="H233" s="141"/>
    </row>
    <row r="234" spans="7:8" x14ac:dyDescent="0.2">
      <c r="G234" s="141"/>
      <c r="H234" s="141"/>
    </row>
    <row r="235" spans="7:8" x14ac:dyDescent="0.2">
      <c r="G235" s="141"/>
      <c r="H235" s="141"/>
    </row>
    <row r="236" spans="7:8" x14ac:dyDescent="0.2">
      <c r="G236" s="141"/>
      <c r="H236" s="141"/>
    </row>
    <row r="237" spans="7:8" x14ac:dyDescent="0.2">
      <c r="G237" s="141"/>
      <c r="H237" s="141"/>
    </row>
    <row r="238" spans="7:8" x14ac:dyDescent="0.2">
      <c r="G238" s="141"/>
      <c r="H238" s="141"/>
    </row>
    <row r="239" spans="7:8" x14ac:dyDescent="0.2">
      <c r="G239" s="141"/>
      <c r="H239" s="141"/>
    </row>
    <row r="240" spans="7:8" x14ac:dyDescent="0.2">
      <c r="G240" s="141"/>
      <c r="H240" s="141"/>
    </row>
    <row r="241" spans="7:8" x14ac:dyDescent="0.2">
      <c r="G241" s="141"/>
      <c r="H241" s="141"/>
    </row>
    <row r="242" spans="7:8" x14ac:dyDescent="0.2">
      <c r="G242" s="141"/>
      <c r="H242" s="141"/>
    </row>
    <row r="243" spans="7:8" x14ac:dyDescent="0.2">
      <c r="G243" s="141"/>
      <c r="H243" s="141"/>
    </row>
    <row r="244" spans="7:8" x14ac:dyDescent="0.2">
      <c r="G244" s="141"/>
      <c r="H244" s="141"/>
    </row>
    <row r="245" spans="7:8" x14ac:dyDescent="0.2">
      <c r="G245" s="141"/>
      <c r="H245" s="141"/>
    </row>
    <row r="246" spans="7:8" x14ac:dyDescent="0.2">
      <c r="G246" s="141"/>
      <c r="H246" s="141"/>
    </row>
    <row r="247" spans="7:8" x14ac:dyDescent="0.2">
      <c r="G247" s="141"/>
      <c r="H247" s="141"/>
    </row>
    <row r="248" spans="7:8" x14ac:dyDescent="0.2">
      <c r="G248" s="141"/>
      <c r="H248" s="141"/>
    </row>
    <row r="249" spans="7:8" x14ac:dyDescent="0.2">
      <c r="G249" s="141"/>
      <c r="H249" s="141"/>
    </row>
    <row r="250" spans="7:8" x14ac:dyDescent="0.2">
      <c r="G250" s="141"/>
      <c r="H250" s="141"/>
    </row>
    <row r="251" spans="7:8" x14ac:dyDescent="0.2">
      <c r="G251" s="141"/>
      <c r="H251" s="141"/>
    </row>
    <row r="252" spans="7:8" x14ac:dyDescent="0.2">
      <c r="G252" s="141"/>
      <c r="H252" s="141"/>
    </row>
    <row r="253" spans="7:8" x14ac:dyDescent="0.2">
      <c r="G253" s="141"/>
      <c r="H253" s="141"/>
    </row>
    <row r="254" spans="7:8" x14ac:dyDescent="0.2">
      <c r="G254" s="141"/>
      <c r="H254" s="141"/>
    </row>
    <row r="255" spans="7:8" x14ac:dyDescent="0.2">
      <c r="G255" s="141"/>
      <c r="H255" s="141"/>
    </row>
    <row r="256" spans="7:8" x14ac:dyDescent="0.2">
      <c r="G256" s="141"/>
      <c r="H256" s="141"/>
    </row>
    <row r="257" spans="7:8" x14ac:dyDescent="0.2">
      <c r="G257" s="141"/>
      <c r="H257" s="141"/>
    </row>
    <row r="258" spans="7:8" x14ac:dyDescent="0.2">
      <c r="G258" s="141"/>
      <c r="H258" s="141"/>
    </row>
    <row r="259" spans="7:8" x14ac:dyDescent="0.2">
      <c r="G259" s="141"/>
      <c r="H259" s="141"/>
    </row>
    <row r="260" spans="7:8" x14ac:dyDescent="0.2">
      <c r="G260" s="141"/>
      <c r="H260" s="141"/>
    </row>
    <row r="261" spans="7:8" x14ac:dyDescent="0.2">
      <c r="G261" s="141"/>
      <c r="H261" s="141"/>
    </row>
    <row r="262" spans="7:8" x14ac:dyDescent="0.2">
      <c r="G262" s="141"/>
      <c r="H262" s="141"/>
    </row>
    <row r="263" spans="7:8" x14ac:dyDescent="0.2">
      <c r="G263" s="141"/>
      <c r="H263" s="141"/>
    </row>
    <row r="264" spans="7:8" x14ac:dyDescent="0.2">
      <c r="G264" s="141"/>
      <c r="H264" s="141"/>
    </row>
    <row r="265" spans="7:8" x14ac:dyDescent="0.2">
      <c r="G265" s="141"/>
      <c r="H265" s="141"/>
    </row>
    <row r="266" spans="7:8" x14ac:dyDescent="0.2">
      <c r="G266" s="141"/>
      <c r="H266" s="141"/>
    </row>
    <row r="267" spans="7:8" x14ac:dyDescent="0.2">
      <c r="G267" s="141"/>
      <c r="H267" s="141"/>
    </row>
    <row r="268" spans="7:8" x14ac:dyDescent="0.2">
      <c r="G268" s="141"/>
      <c r="H268" s="141"/>
    </row>
    <row r="269" spans="7:8" x14ac:dyDescent="0.2">
      <c r="G269" s="141"/>
      <c r="H269" s="141"/>
    </row>
    <row r="270" spans="7:8" x14ac:dyDescent="0.2">
      <c r="G270" s="141"/>
      <c r="H270" s="141"/>
    </row>
    <row r="271" spans="7:8" x14ac:dyDescent="0.2">
      <c r="G271" s="141"/>
      <c r="H271" s="141"/>
    </row>
    <row r="272" spans="7:8" x14ac:dyDescent="0.2">
      <c r="G272" s="141"/>
      <c r="H272" s="141"/>
    </row>
    <row r="273" spans="7:8" x14ac:dyDescent="0.2">
      <c r="G273" s="141"/>
      <c r="H273" s="141"/>
    </row>
    <row r="274" spans="7:8" x14ac:dyDescent="0.2">
      <c r="G274" s="141"/>
      <c r="H274" s="141"/>
    </row>
    <row r="275" spans="7:8" x14ac:dyDescent="0.2">
      <c r="G275" s="141"/>
      <c r="H275" s="141"/>
    </row>
    <row r="276" spans="7:8" x14ac:dyDescent="0.2">
      <c r="G276" s="141"/>
      <c r="H276" s="141"/>
    </row>
    <row r="277" spans="7:8" x14ac:dyDescent="0.2">
      <c r="G277" s="141"/>
      <c r="H277" s="141"/>
    </row>
    <row r="278" spans="7:8" x14ac:dyDescent="0.2">
      <c r="G278" s="141"/>
      <c r="H278" s="141"/>
    </row>
    <row r="279" spans="7:8" x14ac:dyDescent="0.2">
      <c r="G279" s="141"/>
      <c r="H279" s="141"/>
    </row>
    <row r="280" spans="7:8" x14ac:dyDescent="0.2">
      <c r="G280" s="141"/>
      <c r="H280" s="141"/>
    </row>
    <row r="281" spans="7:8" x14ac:dyDescent="0.2">
      <c r="G281" s="141"/>
      <c r="H281" s="141"/>
    </row>
    <row r="282" spans="7:8" x14ac:dyDescent="0.2">
      <c r="G282" s="141"/>
      <c r="H282" s="141"/>
    </row>
    <row r="283" spans="7:8" x14ac:dyDescent="0.2">
      <c r="G283" s="141"/>
      <c r="H283" s="141"/>
    </row>
    <row r="284" spans="7:8" x14ac:dyDescent="0.2">
      <c r="G284" s="141"/>
      <c r="H284" s="141"/>
    </row>
    <row r="285" spans="7:8" x14ac:dyDescent="0.2">
      <c r="G285" s="141"/>
      <c r="H285" s="141"/>
    </row>
    <row r="286" spans="7:8" x14ac:dyDescent="0.2">
      <c r="G286" s="141"/>
      <c r="H286" s="141"/>
    </row>
    <row r="287" spans="7:8" x14ac:dyDescent="0.2">
      <c r="G287" s="141"/>
      <c r="H287" s="141"/>
    </row>
    <row r="288" spans="7:8" x14ac:dyDescent="0.2">
      <c r="G288" s="141"/>
      <c r="H288" s="141"/>
    </row>
    <row r="289" spans="7:8" x14ac:dyDescent="0.2">
      <c r="G289" s="141"/>
      <c r="H289" s="141"/>
    </row>
    <row r="290" spans="7:8" x14ac:dyDescent="0.2">
      <c r="G290" s="141"/>
      <c r="H290" s="141"/>
    </row>
    <row r="291" spans="7:8" x14ac:dyDescent="0.2">
      <c r="G291" s="141"/>
      <c r="H291" s="141"/>
    </row>
    <row r="292" spans="7:8" x14ac:dyDescent="0.2">
      <c r="G292" s="141"/>
      <c r="H292" s="141"/>
    </row>
    <row r="293" spans="7:8" x14ac:dyDescent="0.2">
      <c r="G293" s="141"/>
      <c r="H293" s="141"/>
    </row>
    <row r="294" spans="7:8" x14ac:dyDescent="0.2">
      <c r="G294" s="141"/>
      <c r="H294" s="141"/>
    </row>
    <row r="295" spans="7:8" x14ac:dyDescent="0.2">
      <c r="G295" s="141"/>
      <c r="H295" s="141"/>
    </row>
    <row r="296" spans="7:8" x14ac:dyDescent="0.2">
      <c r="G296" s="141"/>
      <c r="H296" s="141"/>
    </row>
    <row r="297" spans="7:8" x14ac:dyDescent="0.2">
      <c r="G297" s="141"/>
      <c r="H297" s="141"/>
    </row>
    <row r="298" spans="7:8" x14ac:dyDescent="0.2">
      <c r="G298" s="141"/>
      <c r="H298" s="141"/>
    </row>
    <row r="299" spans="7:8" x14ac:dyDescent="0.2">
      <c r="G299" s="141"/>
      <c r="H299" s="141"/>
    </row>
    <row r="300" spans="7:8" x14ac:dyDescent="0.2">
      <c r="G300" s="141"/>
      <c r="H300" s="141"/>
    </row>
    <row r="301" spans="7:8" x14ac:dyDescent="0.2">
      <c r="G301" s="141"/>
      <c r="H301" s="141"/>
    </row>
    <row r="302" spans="7:8" x14ac:dyDescent="0.2">
      <c r="G302" s="141"/>
      <c r="H302" s="141"/>
    </row>
    <row r="303" spans="7:8" x14ac:dyDescent="0.2">
      <c r="G303" s="141"/>
      <c r="H303" s="141"/>
    </row>
    <row r="304" spans="7:8" x14ac:dyDescent="0.2">
      <c r="G304" s="141"/>
      <c r="H304" s="141"/>
    </row>
    <row r="305" spans="7:8" x14ac:dyDescent="0.2">
      <c r="G305" s="141"/>
      <c r="H305" s="141"/>
    </row>
    <row r="306" spans="7:8" x14ac:dyDescent="0.2">
      <c r="G306" s="141"/>
      <c r="H306" s="141"/>
    </row>
    <row r="307" spans="7:8" x14ac:dyDescent="0.2">
      <c r="G307" s="141"/>
      <c r="H307" s="141"/>
    </row>
    <row r="308" spans="7:8" x14ac:dyDescent="0.2">
      <c r="G308" s="141"/>
      <c r="H308" s="141"/>
    </row>
    <row r="309" spans="7:8" x14ac:dyDescent="0.2">
      <c r="G309" s="141"/>
      <c r="H309" s="141"/>
    </row>
    <row r="310" spans="7:8" x14ac:dyDescent="0.2">
      <c r="G310" s="141"/>
      <c r="H310" s="141"/>
    </row>
    <row r="311" spans="7:8" x14ac:dyDescent="0.2">
      <c r="G311" s="141"/>
      <c r="H311" s="141"/>
    </row>
    <row r="312" spans="7:8" x14ac:dyDescent="0.2">
      <c r="G312" s="141"/>
      <c r="H312" s="141"/>
    </row>
    <row r="313" spans="7:8" x14ac:dyDescent="0.2">
      <c r="G313" s="141"/>
      <c r="H313" s="141"/>
    </row>
    <row r="314" spans="7:8" x14ac:dyDescent="0.2">
      <c r="G314" s="141"/>
      <c r="H314" s="141"/>
    </row>
    <row r="315" spans="7:8" x14ac:dyDescent="0.2">
      <c r="G315" s="141"/>
      <c r="H315" s="141"/>
    </row>
    <row r="316" spans="7:8" x14ac:dyDescent="0.2">
      <c r="G316" s="141"/>
      <c r="H316" s="141"/>
    </row>
    <row r="317" spans="7:8" x14ac:dyDescent="0.2">
      <c r="G317" s="141"/>
      <c r="H317" s="141"/>
    </row>
    <row r="318" spans="7:8" x14ac:dyDescent="0.2">
      <c r="G318" s="141"/>
      <c r="H318" s="141"/>
    </row>
    <row r="319" spans="7:8" x14ac:dyDescent="0.2">
      <c r="G319" s="141"/>
      <c r="H319" s="141"/>
    </row>
    <row r="320" spans="7:8" x14ac:dyDescent="0.2">
      <c r="G320" s="141"/>
      <c r="H320" s="141"/>
    </row>
    <row r="321" spans="7:8" x14ac:dyDescent="0.2">
      <c r="G321" s="141"/>
      <c r="H321" s="141"/>
    </row>
    <row r="322" spans="7:8" x14ac:dyDescent="0.2">
      <c r="G322" s="141"/>
      <c r="H322" s="141"/>
    </row>
    <row r="323" spans="7:8" x14ac:dyDescent="0.2">
      <c r="G323" s="141"/>
      <c r="H323" s="141"/>
    </row>
    <row r="324" spans="7:8" x14ac:dyDescent="0.2">
      <c r="G324" s="141"/>
      <c r="H324" s="141"/>
    </row>
    <row r="325" spans="7:8" x14ac:dyDescent="0.2">
      <c r="G325" s="141"/>
      <c r="H325" s="141"/>
    </row>
    <row r="326" spans="7:8" x14ac:dyDescent="0.2">
      <c r="G326" s="141"/>
      <c r="H326" s="141"/>
    </row>
    <row r="327" spans="7:8" x14ac:dyDescent="0.2">
      <c r="G327" s="141"/>
      <c r="H327" s="141"/>
    </row>
    <row r="328" spans="7:8" x14ac:dyDescent="0.2">
      <c r="G328" s="141"/>
      <c r="H328" s="141"/>
    </row>
    <row r="329" spans="7:8" x14ac:dyDescent="0.2">
      <c r="G329" s="141"/>
      <c r="H329" s="141"/>
    </row>
    <row r="330" spans="7:8" x14ac:dyDescent="0.2">
      <c r="G330" s="141"/>
      <c r="H330" s="141"/>
    </row>
    <row r="331" spans="7:8" x14ac:dyDescent="0.2">
      <c r="G331" s="141"/>
      <c r="H331" s="141"/>
    </row>
    <row r="332" spans="7:8" x14ac:dyDescent="0.2">
      <c r="G332" s="141"/>
      <c r="H332" s="141"/>
    </row>
    <row r="333" spans="7:8" x14ac:dyDescent="0.2">
      <c r="G333" s="141"/>
      <c r="H333" s="141"/>
    </row>
    <row r="334" spans="7:8" x14ac:dyDescent="0.2">
      <c r="G334" s="141"/>
      <c r="H334" s="141"/>
    </row>
    <row r="335" spans="7:8" x14ac:dyDescent="0.2">
      <c r="G335" s="141"/>
      <c r="H335" s="141"/>
    </row>
    <row r="336" spans="7:8" x14ac:dyDescent="0.2">
      <c r="G336" s="141"/>
      <c r="H336" s="141"/>
    </row>
    <row r="337" spans="7:8" x14ac:dyDescent="0.2">
      <c r="G337" s="141"/>
      <c r="H337" s="141"/>
    </row>
    <row r="338" spans="7:8" x14ac:dyDescent="0.2">
      <c r="G338" s="141"/>
      <c r="H338" s="141"/>
    </row>
    <row r="339" spans="7:8" x14ac:dyDescent="0.2">
      <c r="G339" s="141"/>
      <c r="H339" s="141"/>
    </row>
    <row r="340" spans="7:8" x14ac:dyDescent="0.2">
      <c r="G340" s="141"/>
      <c r="H340" s="141"/>
    </row>
    <row r="341" spans="7:8" x14ac:dyDescent="0.2">
      <c r="G341" s="141"/>
      <c r="H341" s="141"/>
    </row>
    <row r="342" spans="7:8" x14ac:dyDescent="0.2">
      <c r="G342" s="141"/>
      <c r="H342" s="141"/>
    </row>
    <row r="343" spans="7:8" x14ac:dyDescent="0.2">
      <c r="G343" s="141"/>
      <c r="H343" s="141"/>
    </row>
    <row r="344" spans="7:8" x14ac:dyDescent="0.2">
      <c r="G344" s="141"/>
      <c r="H344" s="141"/>
    </row>
    <row r="345" spans="7:8" x14ac:dyDescent="0.2">
      <c r="G345" s="141"/>
      <c r="H345" s="141"/>
    </row>
    <row r="346" spans="7:8" x14ac:dyDescent="0.2">
      <c r="G346" s="141"/>
      <c r="H346" s="141"/>
    </row>
    <row r="347" spans="7:8" x14ac:dyDescent="0.2">
      <c r="G347" s="141"/>
      <c r="H347" s="141"/>
    </row>
    <row r="348" spans="7:8" x14ac:dyDescent="0.2">
      <c r="G348" s="141"/>
      <c r="H348" s="141"/>
    </row>
    <row r="349" spans="7:8" x14ac:dyDescent="0.2">
      <c r="G349" s="141"/>
      <c r="H349" s="141"/>
    </row>
    <row r="350" spans="7:8" x14ac:dyDescent="0.2">
      <c r="G350" s="141"/>
      <c r="H350" s="141"/>
    </row>
    <row r="351" spans="7:8" x14ac:dyDescent="0.2">
      <c r="G351" s="141"/>
      <c r="H351" s="141"/>
    </row>
    <row r="352" spans="7:8" x14ac:dyDescent="0.2">
      <c r="G352" s="141"/>
      <c r="H352" s="141"/>
    </row>
    <row r="353" spans="7:8" x14ac:dyDescent="0.2">
      <c r="G353" s="141"/>
      <c r="H353" s="141"/>
    </row>
    <row r="354" spans="7:8" x14ac:dyDescent="0.2">
      <c r="G354" s="141"/>
      <c r="H354" s="141"/>
    </row>
    <row r="355" spans="7:8" x14ac:dyDescent="0.2">
      <c r="G355" s="141"/>
      <c r="H355" s="141"/>
    </row>
    <row r="356" spans="7:8" x14ac:dyDescent="0.2">
      <c r="G356" s="141"/>
      <c r="H356" s="141"/>
    </row>
    <row r="357" spans="7:8" x14ac:dyDescent="0.2">
      <c r="G357" s="141"/>
      <c r="H357" s="141"/>
    </row>
    <row r="358" spans="7:8" x14ac:dyDescent="0.2">
      <c r="G358" s="141"/>
      <c r="H358" s="141"/>
    </row>
    <row r="359" spans="7:8" x14ac:dyDescent="0.2">
      <c r="G359" s="141"/>
      <c r="H359" s="141"/>
    </row>
    <row r="360" spans="7:8" x14ac:dyDescent="0.2">
      <c r="G360" s="141"/>
      <c r="H360" s="141"/>
    </row>
    <row r="361" spans="7:8" x14ac:dyDescent="0.2">
      <c r="G361" s="141"/>
      <c r="H361" s="141"/>
    </row>
    <row r="362" spans="7:8" x14ac:dyDescent="0.2">
      <c r="G362" s="141"/>
      <c r="H362" s="141"/>
    </row>
    <row r="363" spans="7:8" x14ac:dyDescent="0.2">
      <c r="G363" s="141"/>
      <c r="H363" s="141"/>
    </row>
    <row r="364" spans="7:8" x14ac:dyDescent="0.2">
      <c r="G364" s="141"/>
      <c r="H364" s="141"/>
    </row>
    <row r="365" spans="7:8" x14ac:dyDescent="0.2">
      <c r="G365" s="141"/>
      <c r="H365" s="141"/>
    </row>
    <row r="366" spans="7:8" x14ac:dyDescent="0.2">
      <c r="G366" s="141"/>
      <c r="H366" s="141"/>
    </row>
    <row r="367" spans="7:8" x14ac:dyDescent="0.2">
      <c r="G367" s="141"/>
      <c r="H367" s="141"/>
    </row>
    <row r="368" spans="7:8" x14ac:dyDescent="0.2">
      <c r="G368" s="141"/>
      <c r="H368" s="141"/>
    </row>
    <row r="369" spans="7:8" x14ac:dyDescent="0.2">
      <c r="G369" s="141"/>
      <c r="H369" s="141"/>
    </row>
    <row r="370" spans="7:8" x14ac:dyDescent="0.2">
      <c r="G370" s="141"/>
      <c r="H370" s="141"/>
    </row>
    <row r="371" spans="7:8" x14ac:dyDescent="0.2">
      <c r="G371" s="141"/>
      <c r="H371" s="141"/>
    </row>
    <row r="372" spans="7:8" x14ac:dyDescent="0.2">
      <c r="G372" s="141"/>
      <c r="H372" s="141"/>
    </row>
    <row r="373" spans="7:8" x14ac:dyDescent="0.2">
      <c r="G373" s="141"/>
      <c r="H373" s="141"/>
    </row>
    <row r="374" spans="7:8" x14ac:dyDescent="0.2">
      <c r="G374" s="141"/>
      <c r="H374" s="141"/>
    </row>
    <row r="375" spans="7:8" x14ac:dyDescent="0.2">
      <c r="G375" s="141"/>
      <c r="H375" s="141"/>
    </row>
    <row r="376" spans="7:8" x14ac:dyDescent="0.2">
      <c r="G376" s="141"/>
      <c r="H376" s="141"/>
    </row>
    <row r="377" spans="7:8" x14ac:dyDescent="0.2">
      <c r="G377" s="141"/>
      <c r="H377" s="141"/>
    </row>
    <row r="378" spans="7:8" x14ac:dyDescent="0.2">
      <c r="G378" s="141"/>
      <c r="H378" s="141"/>
    </row>
    <row r="379" spans="7:8" x14ac:dyDescent="0.2">
      <c r="G379" s="141"/>
      <c r="H379" s="141"/>
    </row>
    <row r="380" spans="7:8" x14ac:dyDescent="0.2">
      <c r="G380" s="141"/>
      <c r="H380" s="141"/>
    </row>
    <row r="381" spans="7:8" x14ac:dyDescent="0.2">
      <c r="G381" s="141"/>
      <c r="H381" s="141"/>
    </row>
    <row r="382" spans="7:8" x14ac:dyDescent="0.2">
      <c r="G382" s="141"/>
      <c r="H382" s="141"/>
    </row>
    <row r="383" spans="7:8" x14ac:dyDescent="0.2">
      <c r="G383" s="141"/>
      <c r="H383" s="141"/>
    </row>
    <row r="384" spans="7:8" x14ac:dyDescent="0.2">
      <c r="G384" s="141"/>
      <c r="H384" s="141"/>
    </row>
    <row r="385" spans="7:8" x14ac:dyDescent="0.2">
      <c r="G385" s="141"/>
      <c r="H385" s="141"/>
    </row>
    <row r="386" spans="7:8" x14ac:dyDescent="0.2">
      <c r="G386" s="141"/>
      <c r="H386" s="141"/>
    </row>
    <row r="387" spans="7:8" x14ac:dyDescent="0.2">
      <c r="G387" s="141"/>
      <c r="H387" s="141"/>
    </row>
    <row r="388" spans="7:8" x14ac:dyDescent="0.2">
      <c r="G388" s="141"/>
      <c r="H388" s="141"/>
    </row>
    <row r="389" spans="7:8" x14ac:dyDescent="0.2">
      <c r="G389" s="141"/>
      <c r="H389" s="141"/>
    </row>
    <row r="390" spans="7:8" x14ac:dyDescent="0.2">
      <c r="G390" s="141"/>
      <c r="H390" s="141"/>
    </row>
    <row r="391" spans="7:8" x14ac:dyDescent="0.2">
      <c r="G391" s="141"/>
      <c r="H391" s="141"/>
    </row>
    <row r="392" spans="7:8" x14ac:dyDescent="0.2">
      <c r="G392" s="141"/>
      <c r="H392" s="141"/>
    </row>
    <row r="393" spans="7:8" x14ac:dyDescent="0.2">
      <c r="G393" s="141"/>
      <c r="H393" s="141"/>
    </row>
    <row r="394" spans="7:8" x14ac:dyDescent="0.2">
      <c r="G394" s="141"/>
      <c r="H394" s="141"/>
    </row>
    <row r="395" spans="7:8" x14ac:dyDescent="0.2">
      <c r="G395" s="141"/>
      <c r="H395" s="141"/>
    </row>
    <row r="396" spans="7:8" x14ac:dyDescent="0.2">
      <c r="G396" s="141"/>
      <c r="H396" s="141"/>
    </row>
    <row r="397" spans="7:8" x14ac:dyDescent="0.2">
      <c r="G397" s="141"/>
      <c r="H397" s="141"/>
    </row>
    <row r="398" spans="7:8" x14ac:dyDescent="0.2">
      <c r="G398" s="141"/>
      <c r="H398" s="141"/>
    </row>
    <row r="399" spans="7:8" x14ac:dyDescent="0.2">
      <c r="G399" s="141"/>
      <c r="H399" s="141"/>
    </row>
    <row r="400" spans="7:8" x14ac:dyDescent="0.2">
      <c r="G400" s="141"/>
      <c r="H400" s="141"/>
    </row>
    <row r="401" spans="7:8" x14ac:dyDescent="0.2">
      <c r="G401" s="141"/>
      <c r="H401" s="141"/>
    </row>
    <row r="402" spans="7:8" x14ac:dyDescent="0.2">
      <c r="G402" s="141"/>
      <c r="H402" s="141"/>
    </row>
    <row r="403" spans="7:8" x14ac:dyDescent="0.2">
      <c r="G403" s="141"/>
      <c r="H403" s="141"/>
    </row>
    <row r="404" spans="7:8" x14ac:dyDescent="0.2">
      <c r="G404" s="141"/>
      <c r="H404" s="141"/>
    </row>
    <row r="405" spans="7:8" x14ac:dyDescent="0.2">
      <c r="G405" s="141"/>
      <c r="H405" s="141"/>
    </row>
    <row r="406" spans="7:8" x14ac:dyDescent="0.2">
      <c r="G406" s="141"/>
      <c r="H406" s="141"/>
    </row>
    <row r="407" spans="7:8" x14ac:dyDescent="0.2">
      <c r="G407" s="141"/>
      <c r="H407" s="141"/>
    </row>
    <row r="408" spans="7:8" x14ac:dyDescent="0.2">
      <c r="G408" s="141"/>
      <c r="H408" s="141"/>
    </row>
    <row r="409" spans="7:8" x14ac:dyDescent="0.2">
      <c r="G409" s="141"/>
      <c r="H409" s="141"/>
    </row>
    <row r="410" spans="7:8" x14ac:dyDescent="0.2">
      <c r="G410" s="141"/>
      <c r="H410" s="141"/>
    </row>
    <row r="411" spans="7:8" x14ac:dyDescent="0.2">
      <c r="G411" s="141"/>
      <c r="H411" s="141"/>
    </row>
    <row r="412" spans="7:8" x14ac:dyDescent="0.2">
      <c r="G412" s="141"/>
      <c r="H412" s="141"/>
    </row>
    <row r="413" spans="7:8" x14ac:dyDescent="0.2">
      <c r="G413" s="141"/>
      <c r="H413" s="141"/>
    </row>
    <row r="414" spans="7:8" x14ac:dyDescent="0.2">
      <c r="G414" s="141"/>
      <c r="H414" s="141"/>
    </row>
    <row r="415" spans="7:8" x14ac:dyDescent="0.2">
      <c r="G415" s="141"/>
      <c r="H415" s="141"/>
    </row>
    <row r="416" spans="7:8" x14ac:dyDescent="0.2">
      <c r="G416" s="141"/>
      <c r="H416" s="141"/>
    </row>
    <row r="417" spans="7:8" x14ac:dyDescent="0.2">
      <c r="G417" s="141"/>
      <c r="H417" s="141"/>
    </row>
    <row r="418" spans="7:8" x14ac:dyDescent="0.2">
      <c r="G418" s="141"/>
      <c r="H418" s="141"/>
    </row>
    <row r="419" spans="7:8" x14ac:dyDescent="0.2">
      <c r="G419" s="141"/>
      <c r="H419" s="141"/>
    </row>
    <row r="420" spans="7:8" x14ac:dyDescent="0.2">
      <c r="G420" s="141"/>
      <c r="H420" s="141"/>
    </row>
    <row r="421" spans="7:8" x14ac:dyDescent="0.2">
      <c r="G421" s="141"/>
      <c r="H421" s="141"/>
    </row>
    <row r="422" spans="7:8" x14ac:dyDescent="0.2">
      <c r="G422" s="141"/>
      <c r="H422" s="141"/>
    </row>
    <row r="423" spans="7:8" x14ac:dyDescent="0.2">
      <c r="G423" s="141"/>
      <c r="H423" s="141"/>
    </row>
    <row r="424" spans="7:8" x14ac:dyDescent="0.2">
      <c r="G424" s="141"/>
      <c r="H424" s="141"/>
    </row>
    <row r="425" spans="7:8" x14ac:dyDescent="0.2">
      <c r="G425" s="141"/>
      <c r="H425" s="141"/>
    </row>
    <row r="426" spans="7:8" x14ac:dyDescent="0.2">
      <c r="G426" s="141"/>
      <c r="H426" s="141"/>
    </row>
    <row r="427" spans="7:8" x14ac:dyDescent="0.2">
      <c r="G427" s="141"/>
      <c r="H427" s="141"/>
    </row>
    <row r="428" spans="7:8" x14ac:dyDescent="0.2">
      <c r="G428" s="141"/>
      <c r="H428" s="141"/>
    </row>
    <row r="429" spans="7:8" x14ac:dyDescent="0.2">
      <c r="G429" s="141"/>
      <c r="H429" s="141"/>
    </row>
    <row r="430" spans="7:8" x14ac:dyDescent="0.2">
      <c r="G430" s="141"/>
      <c r="H430" s="141"/>
    </row>
    <row r="431" spans="7:8" x14ac:dyDescent="0.2">
      <c r="G431" s="141"/>
      <c r="H431" s="141"/>
    </row>
    <row r="432" spans="7:8" x14ac:dyDescent="0.2">
      <c r="G432" s="141"/>
      <c r="H432" s="141"/>
    </row>
    <row r="433" spans="7:8" x14ac:dyDescent="0.2">
      <c r="G433" s="141"/>
      <c r="H433" s="141"/>
    </row>
    <row r="434" spans="7:8" x14ac:dyDescent="0.2">
      <c r="G434" s="141"/>
      <c r="H434" s="141"/>
    </row>
    <row r="435" spans="7:8" x14ac:dyDescent="0.2">
      <c r="G435" s="141"/>
      <c r="H435" s="141"/>
    </row>
    <row r="436" spans="7:8" x14ac:dyDescent="0.2">
      <c r="G436" s="141"/>
      <c r="H436" s="141"/>
    </row>
    <row r="437" spans="7:8" x14ac:dyDescent="0.2">
      <c r="G437" s="141"/>
      <c r="H437" s="141"/>
    </row>
    <row r="438" spans="7:8" x14ac:dyDescent="0.2">
      <c r="G438" s="141"/>
      <c r="H438" s="141"/>
    </row>
    <row r="439" spans="7:8" x14ac:dyDescent="0.2">
      <c r="G439" s="141"/>
      <c r="H439" s="141"/>
    </row>
    <row r="440" spans="7:8" x14ac:dyDescent="0.2">
      <c r="G440" s="141"/>
      <c r="H440" s="141"/>
    </row>
    <row r="441" spans="7:8" x14ac:dyDescent="0.2">
      <c r="G441" s="141"/>
      <c r="H441" s="141"/>
    </row>
    <row r="442" spans="7:8" x14ac:dyDescent="0.2">
      <c r="G442" s="141"/>
      <c r="H442" s="141"/>
    </row>
    <row r="443" spans="7:8" x14ac:dyDescent="0.2">
      <c r="G443" s="141"/>
      <c r="H443" s="141"/>
    </row>
    <row r="444" spans="7:8" x14ac:dyDescent="0.2">
      <c r="G444" s="141"/>
      <c r="H444" s="141"/>
    </row>
    <row r="445" spans="7:8" x14ac:dyDescent="0.2">
      <c r="G445" s="141"/>
      <c r="H445" s="141"/>
    </row>
    <row r="446" spans="7:8" x14ac:dyDescent="0.2">
      <c r="G446" s="141"/>
      <c r="H446" s="141"/>
    </row>
    <row r="447" spans="7:8" x14ac:dyDescent="0.2">
      <c r="G447" s="141"/>
      <c r="H447" s="141"/>
    </row>
    <row r="448" spans="7:8" x14ac:dyDescent="0.2">
      <c r="G448" s="141"/>
      <c r="H448" s="141"/>
    </row>
    <row r="449" spans="7:8" x14ac:dyDescent="0.2">
      <c r="G449" s="141"/>
      <c r="H449" s="141"/>
    </row>
    <row r="450" spans="7:8" x14ac:dyDescent="0.2">
      <c r="G450" s="141"/>
      <c r="H450" s="141"/>
    </row>
    <row r="451" spans="7:8" x14ac:dyDescent="0.2">
      <c r="G451" s="141"/>
      <c r="H451" s="141"/>
    </row>
    <row r="452" spans="7:8" x14ac:dyDescent="0.2">
      <c r="G452" s="141"/>
      <c r="H452" s="141"/>
    </row>
    <row r="453" spans="7:8" x14ac:dyDescent="0.2">
      <c r="G453" s="141"/>
      <c r="H453" s="141"/>
    </row>
    <row r="454" spans="7:8" x14ac:dyDescent="0.2">
      <c r="G454" s="141"/>
      <c r="H454" s="141"/>
    </row>
    <row r="455" spans="7:8" x14ac:dyDescent="0.2">
      <c r="G455" s="141"/>
      <c r="H455" s="141"/>
    </row>
    <row r="456" spans="7:8" x14ac:dyDescent="0.2">
      <c r="G456" s="141"/>
      <c r="H456" s="141"/>
    </row>
    <row r="457" spans="7:8" x14ac:dyDescent="0.2">
      <c r="G457" s="141"/>
      <c r="H457" s="141"/>
    </row>
    <row r="458" spans="7:8" x14ac:dyDescent="0.2">
      <c r="G458" s="141"/>
      <c r="H458" s="141"/>
    </row>
    <row r="459" spans="7:8" x14ac:dyDescent="0.2">
      <c r="G459" s="141"/>
      <c r="H459" s="141"/>
    </row>
    <row r="460" spans="7:8" x14ac:dyDescent="0.2">
      <c r="G460" s="141"/>
      <c r="H460" s="141"/>
    </row>
    <row r="461" spans="7:8" x14ac:dyDescent="0.2">
      <c r="G461" s="141"/>
      <c r="H461" s="141"/>
    </row>
    <row r="462" spans="7:8" x14ac:dyDescent="0.2">
      <c r="G462" s="141"/>
      <c r="H462" s="141"/>
    </row>
    <row r="463" spans="7:8" x14ac:dyDescent="0.2">
      <c r="G463" s="141"/>
      <c r="H463" s="141"/>
    </row>
    <row r="464" spans="7:8" x14ac:dyDescent="0.2">
      <c r="G464" s="141"/>
      <c r="H464" s="141"/>
    </row>
    <row r="465" spans="7:8" x14ac:dyDescent="0.2">
      <c r="G465" s="141"/>
      <c r="H465" s="141"/>
    </row>
    <row r="466" spans="7:8" x14ac:dyDescent="0.2">
      <c r="G466" s="141"/>
      <c r="H466" s="141"/>
    </row>
    <row r="467" spans="7:8" x14ac:dyDescent="0.2">
      <c r="G467" s="141"/>
      <c r="H467" s="141"/>
    </row>
    <row r="468" spans="7:8" x14ac:dyDescent="0.2">
      <c r="G468" s="141"/>
      <c r="H468" s="141"/>
    </row>
    <row r="469" spans="7:8" x14ac:dyDescent="0.2">
      <c r="G469" s="141"/>
      <c r="H469" s="141"/>
    </row>
    <row r="470" spans="7:8" x14ac:dyDescent="0.2">
      <c r="G470" s="141"/>
      <c r="H470" s="141"/>
    </row>
    <row r="471" spans="7:8" x14ac:dyDescent="0.2">
      <c r="G471" s="141"/>
      <c r="H471" s="141"/>
    </row>
    <row r="472" spans="7:8" x14ac:dyDescent="0.2">
      <c r="G472" s="141"/>
      <c r="H472" s="141"/>
    </row>
    <row r="473" spans="7:8" x14ac:dyDescent="0.2">
      <c r="G473" s="141"/>
      <c r="H473" s="141"/>
    </row>
    <row r="474" spans="7:8" x14ac:dyDescent="0.2">
      <c r="G474" s="141"/>
      <c r="H474" s="141"/>
    </row>
    <row r="475" spans="7:8" x14ac:dyDescent="0.2">
      <c r="G475" s="141"/>
      <c r="H475" s="141"/>
    </row>
    <row r="476" spans="7:8" x14ac:dyDescent="0.2">
      <c r="G476" s="141"/>
      <c r="H476" s="141"/>
    </row>
    <row r="477" spans="7:8" x14ac:dyDescent="0.2">
      <c r="G477" s="141"/>
      <c r="H477" s="141"/>
    </row>
    <row r="478" spans="7:8" x14ac:dyDescent="0.2">
      <c r="G478" s="141"/>
      <c r="H478" s="141"/>
    </row>
    <row r="479" spans="7:8" x14ac:dyDescent="0.2">
      <c r="G479" s="141"/>
      <c r="H479" s="141"/>
    </row>
    <row r="480" spans="7:8" x14ac:dyDescent="0.2">
      <c r="G480" s="141"/>
      <c r="H480" s="141"/>
    </row>
    <row r="481" spans="7:8" x14ac:dyDescent="0.2">
      <c r="G481" s="141"/>
      <c r="H481" s="141"/>
    </row>
    <row r="482" spans="7:8" x14ac:dyDescent="0.2">
      <c r="G482" s="141"/>
      <c r="H482" s="141"/>
    </row>
    <row r="483" spans="7:8" x14ac:dyDescent="0.2">
      <c r="G483" s="141"/>
      <c r="H483" s="141"/>
    </row>
    <row r="484" spans="7:8" x14ac:dyDescent="0.2">
      <c r="G484" s="141"/>
      <c r="H484" s="141"/>
    </row>
    <row r="485" spans="7:8" x14ac:dyDescent="0.2">
      <c r="G485" s="141"/>
      <c r="H485" s="141"/>
    </row>
    <row r="486" spans="7:8" x14ac:dyDescent="0.2">
      <c r="G486" s="141"/>
      <c r="H486" s="141"/>
    </row>
    <row r="487" spans="7:8" x14ac:dyDescent="0.2">
      <c r="G487" s="141"/>
      <c r="H487" s="141"/>
    </row>
    <row r="488" spans="7:8" x14ac:dyDescent="0.2">
      <c r="G488" s="141"/>
      <c r="H488" s="141"/>
    </row>
    <row r="489" spans="7:8" x14ac:dyDescent="0.2">
      <c r="G489" s="141"/>
      <c r="H489" s="141"/>
    </row>
    <row r="490" spans="7:8" x14ac:dyDescent="0.2">
      <c r="G490" s="141"/>
      <c r="H490" s="141"/>
    </row>
    <row r="491" spans="7:8" x14ac:dyDescent="0.2">
      <c r="G491" s="141"/>
      <c r="H491" s="141"/>
    </row>
    <row r="492" spans="7:8" x14ac:dyDescent="0.2">
      <c r="G492" s="141"/>
      <c r="H492" s="141"/>
    </row>
    <row r="493" spans="7:8" x14ac:dyDescent="0.2">
      <c r="G493" s="141"/>
      <c r="H493" s="141"/>
    </row>
    <row r="494" spans="7:8" x14ac:dyDescent="0.2">
      <c r="G494" s="141"/>
      <c r="H494" s="141"/>
    </row>
    <row r="495" spans="7:8" x14ac:dyDescent="0.2">
      <c r="G495" s="141"/>
      <c r="H495" s="141"/>
    </row>
    <row r="496" spans="7:8" x14ac:dyDescent="0.2">
      <c r="G496" s="141"/>
      <c r="H496" s="141"/>
    </row>
    <row r="497" spans="7:8" x14ac:dyDescent="0.2">
      <c r="G497" s="141"/>
      <c r="H497" s="141"/>
    </row>
    <row r="498" spans="7:8" x14ac:dyDescent="0.2">
      <c r="G498" s="141"/>
      <c r="H498" s="141"/>
    </row>
    <row r="499" spans="7:8" x14ac:dyDescent="0.2">
      <c r="G499" s="141"/>
      <c r="H499" s="141"/>
    </row>
    <row r="500" spans="7:8" x14ac:dyDescent="0.2">
      <c r="G500" s="141"/>
      <c r="H500" s="141"/>
    </row>
    <row r="501" spans="7:8" x14ac:dyDescent="0.2">
      <c r="G501" s="141"/>
      <c r="H501" s="141"/>
    </row>
    <row r="502" spans="7:8" x14ac:dyDescent="0.2">
      <c r="G502" s="141"/>
      <c r="H502" s="141"/>
    </row>
    <row r="503" spans="7:8" x14ac:dyDescent="0.2">
      <c r="G503" s="141"/>
      <c r="H503" s="141"/>
    </row>
    <row r="504" spans="7:8" x14ac:dyDescent="0.2">
      <c r="G504" s="141"/>
      <c r="H504" s="141"/>
    </row>
    <row r="505" spans="7:8" x14ac:dyDescent="0.2">
      <c r="G505" s="141"/>
      <c r="H505" s="141"/>
    </row>
    <row r="506" spans="7:8" x14ac:dyDescent="0.2">
      <c r="G506" s="141"/>
      <c r="H506" s="141"/>
    </row>
    <row r="507" spans="7:8" x14ac:dyDescent="0.2">
      <c r="G507" s="141"/>
      <c r="H507" s="141"/>
    </row>
    <row r="508" spans="7:8" x14ac:dyDescent="0.2">
      <c r="G508" s="141"/>
      <c r="H508" s="141"/>
    </row>
    <row r="509" spans="7:8" x14ac:dyDescent="0.2">
      <c r="G509" s="141"/>
      <c r="H509" s="141"/>
    </row>
    <row r="510" spans="7:8" x14ac:dyDescent="0.2">
      <c r="G510" s="141"/>
      <c r="H510" s="141"/>
    </row>
    <row r="511" spans="7:8" x14ac:dyDescent="0.2">
      <c r="G511" s="141"/>
      <c r="H511" s="141"/>
    </row>
    <row r="512" spans="7:8" x14ac:dyDescent="0.2">
      <c r="G512" s="141"/>
      <c r="H512" s="141"/>
    </row>
    <row r="513" spans="7:8" x14ac:dyDescent="0.2">
      <c r="G513" s="141"/>
      <c r="H513" s="141"/>
    </row>
    <row r="514" spans="7:8" x14ac:dyDescent="0.2">
      <c r="G514" s="141"/>
      <c r="H514" s="141"/>
    </row>
    <row r="515" spans="7:8" x14ac:dyDescent="0.2">
      <c r="G515" s="141"/>
      <c r="H515" s="141"/>
    </row>
    <row r="516" spans="7:8" x14ac:dyDescent="0.2">
      <c r="G516" s="141"/>
      <c r="H516" s="141"/>
    </row>
    <row r="517" spans="7:8" x14ac:dyDescent="0.2">
      <c r="G517" s="141"/>
      <c r="H517" s="141"/>
    </row>
    <row r="518" spans="7:8" x14ac:dyDescent="0.2">
      <c r="G518" s="141"/>
      <c r="H518" s="141"/>
    </row>
    <row r="519" spans="7:8" x14ac:dyDescent="0.2">
      <c r="G519" s="141"/>
      <c r="H519" s="141"/>
    </row>
    <row r="520" spans="7:8" x14ac:dyDescent="0.2">
      <c r="G520" s="141"/>
      <c r="H520" s="141"/>
    </row>
    <row r="521" spans="7:8" x14ac:dyDescent="0.2">
      <c r="G521" s="141"/>
      <c r="H521" s="141"/>
    </row>
    <row r="522" spans="7:8" x14ac:dyDescent="0.2">
      <c r="G522" s="141"/>
      <c r="H522" s="141"/>
    </row>
    <row r="523" spans="7:8" x14ac:dyDescent="0.2">
      <c r="G523" s="141"/>
      <c r="H523" s="141"/>
    </row>
    <row r="524" spans="7:8" x14ac:dyDescent="0.2">
      <c r="G524" s="141"/>
      <c r="H524" s="141"/>
    </row>
    <row r="525" spans="7:8" x14ac:dyDescent="0.2">
      <c r="G525" s="141"/>
      <c r="H525" s="141"/>
    </row>
    <row r="526" spans="7:8" x14ac:dyDescent="0.2">
      <c r="G526" s="141"/>
      <c r="H526" s="141"/>
    </row>
    <row r="527" spans="7:8" x14ac:dyDescent="0.2">
      <c r="G527" s="141"/>
      <c r="H527" s="141"/>
    </row>
    <row r="528" spans="7:8" x14ac:dyDescent="0.2">
      <c r="G528" s="141"/>
      <c r="H528" s="141"/>
    </row>
    <row r="529" spans="7:8" x14ac:dyDescent="0.2">
      <c r="G529" s="141"/>
      <c r="H529" s="141"/>
    </row>
    <row r="530" spans="7:8" x14ac:dyDescent="0.2">
      <c r="G530" s="141"/>
      <c r="H530" s="141"/>
    </row>
    <row r="531" spans="7:8" x14ac:dyDescent="0.2">
      <c r="G531" s="141"/>
      <c r="H531" s="141"/>
    </row>
    <row r="532" spans="7:8" x14ac:dyDescent="0.2">
      <c r="G532" s="141"/>
      <c r="H532" s="141"/>
    </row>
    <row r="533" spans="7:8" x14ac:dyDescent="0.2">
      <c r="G533" s="141"/>
      <c r="H533" s="141"/>
    </row>
    <row r="534" spans="7:8" x14ac:dyDescent="0.2">
      <c r="G534" s="141"/>
      <c r="H534" s="141"/>
    </row>
    <row r="535" spans="7:8" x14ac:dyDescent="0.2">
      <c r="G535" s="141"/>
      <c r="H535" s="141"/>
    </row>
    <row r="536" spans="7:8" x14ac:dyDescent="0.2">
      <c r="G536" s="141"/>
      <c r="H536" s="141"/>
    </row>
    <row r="537" spans="7:8" x14ac:dyDescent="0.2">
      <c r="G537" s="141"/>
      <c r="H537" s="141"/>
    </row>
    <row r="538" spans="7:8" x14ac:dyDescent="0.2">
      <c r="G538" s="141"/>
      <c r="H538" s="141"/>
    </row>
  </sheetData>
  <mergeCells count="16">
    <mergeCell ref="D3:H3"/>
    <mergeCell ref="D4:H4"/>
    <mergeCell ref="A12:A15"/>
    <mergeCell ref="A7:A9"/>
    <mergeCell ref="D106:H106"/>
    <mergeCell ref="D103:H103"/>
    <mergeCell ref="D91:H91"/>
    <mergeCell ref="D41:H41"/>
    <mergeCell ref="D63:G63"/>
    <mergeCell ref="D88:H88"/>
    <mergeCell ref="A94:A96"/>
    <mergeCell ref="D52:E52"/>
    <mergeCell ref="D44:H44"/>
    <mergeCell ref="D45:H45"/>
    <mergeCell ref="D46:H46"/>
    <mergeCell ref="D47:H47"/>
  </mergeCells>
  <hyperlinks>
    <hyperlink ref="B9" location="GUIDANCE!A269" display="G 79" xr:uid="{0C09907E-DD64-406E-897B-D733776CE545}"/>
    <hyperlink ref="B44" location="GUIDANCE!A273" display="G 82" xr:uid="{B83A007B-C5B1-4B0C-9AF3-A382D96B04B3}"/>
    <hyperlink ref="B45" location="GUIDANCE!A273" display="G 82" xr:uid="{97735272-6DAE-4DF2-9700-C1320881A298}"/>
    <hyperlink ref="B46" location="GUIDANCE!A273" display="G 82" xr:uid="{F9E071B3-9F1A-448A-AEBE-54F994453AF5}"/>
    <hyperlink ref="B47" location="GUIDANCE!A273" display="G 82" xr:uid="{C88DEE57-F1D0-4B93-8EBD-8C3E6467377C}"/>
    <hyperlink ref="B90" location="GUIDANCE!A277" display="G 85" xr:uid="{2206FAB4-5E1D-427C-B30C-0BBBB7DF4316}"/>
    <hyperlink ref="B53" location="GUIDANCE!A278" display="G 80" xr:uid="{1C41BCFB-1C8A-4E83-89AB-28CA8E7785CC}"/>
    <hyperlink ref="B94" location="GUIDANCE!A280" display="G 83" xr:uid="{8B5D2D1B-D5B5-467D-AD89-C9BD3C755642}"/>
  </hyperlinks>
  <pageMargins left="0.11811023622047245" right="0.11811023622047245" top="0.35433070866141736" bottom="0.35433070866141736" header="0.31496062992125984" footer="0.31496062992125984"/>
  <pageSetup paperSize="9" orientation="portrait" r:id="rId1"/>
  <headerFooter>
    <oddFooter>&amp;C&amp;"Calibri"&amp;11&amp;K000000Page &amp;P</oddFooter>
  </headerFooter>
  <rowBreaks count="2" manualBreakCount="2">
    <brk id="50" min="2" max="8" man="1"/>
    <brk id="91" min="2" max="7" man="1"/>
  </rowBreaks>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4">
    <tabColor rgb="FF00B0F0"/>
  </sheetPr>
  <dimension ref="A1:M467"/>
  <sheetViews>
    <sheetView showGridLines="0" view="pageBreakPreview" zoomScaleNormal="100" zoomScaleSheetLayoutView="100" workbookViewId="0">
      <pane ySplit="2" topLeftCell="A3" activePane="bottomLeft" state="frozen"/>
      <selection activeCell="M14" sqref="M14"/>
      <selection pane="bottomLeft" activeCell="M14" sqref="M14"/>
    </sheetView>
  </sheetViews>
  <sheetFormatPr defaultColWidth="9" defaultRowHeight="12" x14ac:dyDescent="0.2"/>
  <cols>
    <col min="1" max="1" width="14.125" style="609" customWidth="1"/>
    <col min="2" max="2" width="5.75" style="111" customWidth="1"/>
    <col min="3" max="3" width="1.5" style="107" customWidth="1"/>
    <col min="4" max="4" width="8.625" style="107" customWidth="1"/>
    <col min="5" max="5" width="13.5" style="107" customWidth="1"/>
    <col min="6" max="6" width="48.375" style="107" customWidth="1"/>
    <col min="7" max="7" width="2.875" style="107" customWidth="1"/>
    <col min="8" max="8" width="12.875" style="107" customWidth="1"/>
    <col min="9" max="9" width="2.125" style="107" customWidth="1"/>
    <col min="10" max="10" width="12.875" style="107" customWidth="1"/>
    <col min="11" max="11" width="10.875" style="107" customWidth="1"/>
    <col min="12" max="12" width="9" style="107" hidden="1" customWidth="1"/>
    <col min="13" max="16384" width="9" style="107"/>
  </cols>
  <sheetData>
    <row r="1" spans="1:12" ht="16.5" customHeight="1" x14ac:dyDescent="0.2">
      <c r="D1" s="786" t="str">
        <f>+'Merge Details_Printing instr'!A11</f>
        <v>Model Council</v>
      </c>
      <c r="E1" s="786"/>
      <c r="F1" s="786"/>
      <c r="G1" s="786"/>
      <c r="H1" s="786"/>
      <c r="I1" s="786"/>
      <c r="J1" s="786"/>
    </row>
    <row r="2" spans="1:12" ht="16.5" customHeight="1" x14ac:dyDescent="0.2">
      <c r="A2" s="610" t="s">
        <v>124</v>
      </c>
      <c r="D2" s="806" t="str">
        <f>+'Merge Details_Printing instr'!A12</f>
        <v>2024/2025 Financial Report</v>
      </c>
      <c r="E2" s="806"/>
      <c r="F2" s="806"/>
      <c r="G2" s="806"/>
      <c r="H2" s="806"/>
      <c r="I2" s="806"/>
      <c r="J2" s="806"/>
    </row>
    <row r="3" spans="1:12" ht="18" x14ac:dyDescent="0.25">
      <c r="B3" s="134"/>
      <c r="D3" s="834" t="s">
        <v>376</v>
      </c>
      <c r="E3" s="834"/>
      <c r="F3" s="834"/>
      <c r="G3" s="834"/>
      <c r="H3" s="834"/>
      <c r="I3" s="834"/>
      <c r="J3" s="834"/>
    </row>
    <row r="4" spans="1:12" ht="18" x14ac:dyDescent="0.25">
      <c r="B4" s="134"/>
      <c r="D4" s="833" t="str">
        <f>'Merge Details_Printing instr'!$A$14</f>
        <v>For the Year Ended 30 June 2025</v>
      </c>
      <c r="E4" s="833"/>
      <c r="F4" s="833"/>
      <c r="G4" s="833"/>
      <c r="H4" s="833"/>
      <c r="I4" s="833"/>
      <c r="J4" s="833"/>
    </row>
    <row r="5" spans="1:12" ht="15.75" customHeight="1" x14ac:dyDescent="0.2">
      <c r="B5" s="109"/>
      <c r="C5" s="109"/>
      <c r="L5" s="137"/>
    </row>
    <row r="6" spans="1:12" ht="15.75" x14ac:dyDescent="0.25">
      <c r="B6" s="109"/>
      <c r="C6" s="104"/>
      <c r="D6" s="188" t="s">
        <v>1132</v>
      </c>
      <c r="L6" s="137"/>
    </row>
    <row r="7" spans="1:12" ht="12.75" x14ac:dyDescent="0.2">
      <c r="B7" s="408" t="s">
        <v>1133</v>
      </c>
      <c r="C7" s="104"/>
      <c r="D7" s="95" t="s">
        <v>1134</v>
      </c>
      <c r="H7" s="110"/>
      <c r="I7" s="109"/>
      <c r="J7" s="110"/>
    </row>
    <row r="8" spans="1:12" ht="16.5" customHeight="1" x14ac:dyDescent="0.2">
      <c r="A8" s="611" t="s">
        <v>1135</v>
      </c>
      <c r="B8" s="133"/>
      <c r="C8" s="104"/>
      <c r="D8" s="111" t="s">
        <v>1136</v>
      </c>
      <c r="H8" s="108"/>
      <c r="I8" s="109"/>
      <c r="J8" s="108"/>
    </row>
    <row r="9" spans="1:12" ht="6" customHeight="1" x14ac:dyDescent="0.2">
      <c r="B9" s="133"/>
      <c r="C9" s="104"/>
      <c r="H9" s="108"/>
      <c r="I9" s="109"/>
      <c r="J9" s="108"/>
    </row>
    <row r="10" spans="1:12" ht="16.5" customHeight="1" x14ac:dyDescent="0.2">
      <c r="B10" s="133"/>
      <c r="C10" s="104"/>
      <c r="D10" s="260" t="s">
        <v>1137</v>
      </c>
      <c r="H10" s="108"/>
      <c r="I10" s="109"/>
      <c r="J10" s="108"/>
    </row>
    <row r="11" spans="1:12" ht="16.5" customHeight="1" x14ac:dyDescent="0.2">
      <c r="B11" s="133"/>
      <c r="C11" s="104"/>
      <c r="D11" s="107" t="s">
        <v>1138</v>
      </c>
      <c r="H11" s="108"/>
      <c r="I11" s="109"/>
      <c r="J11" s="108"/>
    </row>
    <row r="12" spans="1:12" ht="6" customHeight="1" x14ac:dyDescent="0.2">
      <c r="B12" s="133"/>
      <c r="C12" s="104"/>
      <c r="H12" s="108"/>
      <c r="I12" s="109"/>
      <c r="J12" s="108"/>
    </row>
    <row r="13" spans="1:12" ht="16.5" customHeight="1" x14ac:dyDescent="0.2">
      <c r="B13" s="133"/>
      <c r="C13" s="104"/>
      <c r="D13" s="260" t="s">
        <v>1139</v>
      </c>
      <c r="E13" s="260"/>
      <c r="H13" s="108"/>
      <c r="I13" s="109"/>
      <c r="J13" s="108"/>
    </row>
    <row r="14" spans="1:12" ht="16.5" customHeight="1" x14ac:dyDescent="0.2">
      <c r="B14" s="133"/>
      <c r="C14" s="104"/>
      <c r="D14" s="107" t="s">
        <v>1140</v>
      </c>
      <c r="H14" s="108"/>
      <c r="I14" s="109"/>
      <c r="J14" s="108"/>
    </row>
    <row r="15" spans="1:12" ht="6" customHeight="1" x14ac:dyDescent="0.2">
      <c r="B15" s="133"/>
      <c r="C15" s="104"/>
      <c r="H15" s="108"/>
      <c r="I15" s="109"/>
      <c r="J15" s="108"/>
    </row>
    <row r="16" spans="1:12" x14ac:dyDescent="0.2">
      <c r="A16" s="611" t="s">
        <v>1141</v>
      </c>
      <c r="B16" s="133"/>
      <c r="C16" s="104"/>
      <c r="D16" s="111" t="s">
        <v>1142</v>
      </c>
    </row>
    <row r="17" spans="2:13" ht="36.75" customHeight="1" x14ac:dyDescent="0.2">
      <c r="B17" s="133"/>
      <c r="C17" s="104"/>
      <c r="D17" s="849" t="s">
        <v>1143</v>
      </c>
      <c r="E17" s="849"/>
      <c r="F17" s="849"/>
      <c r="G17" s="849"/>
      <c r="H17" s="849"/>
      <c r="I17" s="849"/>
      <c r="J17" s="849"/>
      <c r="M17" s="367"/>
    </row>
    <row r="18" spans="2:13" ht="14.1" customHeight="1" x14ac:dyDescent="0.2">
      <c r="B18" s="133"/>
      <c r="C18" s="104"/>
      <c r="D18" s="849" t="s">
        <v>1144</v>
      </c>
      <c r="E18" s="849"/>
      <c r="F18" s="849"/>
      <c r="G18" s="849"/>
      <c r="H18" s="849"/>
      <c r="I18" s="849"/>
      <c r="J18" s="849"/>
      <c r="M18" s="367"/>
    </row>
    <row r="19" spans="2:13" x14ac:dyDescent="0.2">
      <c r="B19" s="133"/>
      <c r="C19" s="104"/>
      <c r="D19" s="326"/>
      <c r="E19" s="326"/>
      <c r="F19" s="326"/>
      <c r="G19" s="326"/>
      <c r="H19" s="110">
        <f>+'Merge Details_Printing instr'!A17</f>
        <v>2025</v>
      </c>
      <c r="I19" s="109"/>
      <c r="J19" s="110">
        <f>+'Merge Details_Printing instr'!A18</f>
        <v>2024</v>
      </c>
      <c r="M19" s="367"/>
    </row>
    <row r="20" spans="2:13" x14ac:dyDescent="0.2">
      <c r="B20" s="133"/>
      <c r="C20" s="104"/>
      <c r="D20" s="326"/>
      <c r="E20" s="326"/>
      <c r="F20" s="326"/>
      <c r="G20" s="326"/>
      <c r="H20" s="108" t="s">
        <v>1145</v>
      </c>
      <c r="I20" s="109"/>
      <c r="J20" s="108" t="s">
        <v>1145</v>
      </c>
      <c r="M20" s="367"/>
    </row>
    <row r="21" spans="2:13" x14ac:dyDescent="0.2">
      <c r="B21" s="133"/>
      <c r="C21" s="104"/>
      <c r="D21" s="111" t="s">
        <v>1146</v>
      </c>
      <c r="F21" s="107" t="s">
        <v>1147</v>
      </c>
    </row>
    <row r="22" spans="2:13" x14ac:dyDescent="0.2">
      <c r="B22" s="133"/>
      <c r="C22" s="104"/>
      <c r="D22" s="111"/>
      <c r="E22" s="478"/>
      <c r="F22" s="478" t="s">
        <v>1148</v>
      </c>
      <c r="G22" s="478"/>
      <c r="H22" s="478"/>
      <c r="I22" s="478"/>
    </row>
    <row r="23" spans="2:13" x14ac:dyDescent="0.2">
      <c r="B23" s="133"/>
      <c r="C23" s="104"/>
      <c r="D23" s="111"/>
      <c r="E23" s="478"/>
      <c r="F23" s="478" t="s">
        <v>1149</v>
      </c>
      <c r="G23" s="478"/>
      <c r="H23" s="478"/>
      <c r="I23" s="478"/>
    </row>
    <row r="24" spans="2:13" x14ac:dyDescent="0.2">
      <c r="B24" s="133"/>
      <c r="C24" s="104"/>
      <c r="D24" s="111"/>
      <c r="E24" s="478"/>
      <c r="F24" s="478" t="s">
        <v>1148</v>
      </c>
      <c r="G24" s="478"/>
      <c r="H24" s="478"/>
      <c r="I24" s="478"/>
    </row>
    <row r="25" spans="2:13" x14ac:dyDescent="0.2">
      <c r="B25" s="133"/>
      <c r="C25" s="104"/>
      <c r="D25" s="111"/>
      <c r="E25" s="478"/>
      <c r="F25" s="478" t="s">
        <v>1149</v>
      </c>
      <c r="G25" s="478"/>
      <c r="H25" s="478"/>
      <c r="I25" s="478"/>
    </row>
    <row r="26" spans="2:13" x14ac:dyDescent="0.2">
      <c r="B26" s="133"/>
      <c r="C26" s="104"/>
      <c r="D26" s="111"/>
      <c r="F26" s="107" t="s">
        <v>1148</v>
      </c>
    </row>
    <row r="27" spans="2:13" x14ac:dyDescent="0.2">
      <c r="B27" s="133"/>
      <c r="C27" s="104"/>
      <c r="D27" s="111"/>
      <c r="F27" s="107" t="s">
        <v>1148</v>
      </c>
    </row>
    <row r="28" spans="2:13" x14ac:dyDescent="0.2">
      <c r="B28" s="133"/>
      <c r="C28" s="104"/>
      <c r="D28" s="111"/>
      <c r="F28" s="107" t="s">
        <v>1148</v>
      </c>
    </row>
    <row r="29" spans="2:13" x14ac:dyDescent="0.2">
      <c r="B29" s="133"/>
      <c r="C29" s="104"/>
      <c r="D29" s="111"/>
      <c r="F29" s="107" t="s">
        <v>136</v>
      </c>
    </row>
    <row r="30" spans="2:13" x14ac:dyDescent="0.2">
      <c r="B30" s="133"/>
      <c r="C30" s="104"/>
      <c r="D30" s="111"/>
      <c r="F30" s="107" t="s">
        <v>1150</v>
      </c>
    </row>
    <row r="31" spans="2:13" x14ac:dyDescent="0.2">
      <c r="B31" s="133"/>
      <c r="C31" s="104"/>
      <c r="D31" s="111"/>
      <c r="F31" s="107" t="s">
        <v>1150</v>
      </c>
    </row>
    <row r="32" spans="2:13" x14ac:dyDescent="0.2">
      <c r="B32" s="133"/>
      <c r="C32" s="104"/>
      <c r="D32" s="111"/>
      <c r="F32" s="107" t="s">
        <v>1150</v>
      </c>
    </row>
    <row r="33" spans="1:13" x14ac:dyDescent="0.2">
      <c r="B33" s="133"/>
      <c r="C33" s="104"/>
      <c r="D33" s="111"/>
      <c r="F33" s="107" t="s">
        <v>1150</v>
      </c>
    </row>
    <row r="34" spans="1:13" x14ac:dyDescent="0.2">
      <c r="B34" s="133"/>
      <c r="C34" s="104"/>
      <c r="D34" s="111"/>
    </row>
    <row r="35" spans="1:13" x14ac:dyDescent="0.2">
      <c r="B35" s="133"/>
      <c r="C35" s="104"/>
      <c r="D35" s="111" t="s">
        <v>1151</v>
      </c>
      <c r="H35" s="465">
        <v>0</v>
      </c>
      <c r="I35" s="465"/>
      <c r="J35" s="465">
        <v>0</v>
      </c>
    </row>
    <row r="36" spans="1:13" x14ac:dyDescent="0.2">
      <c r="B36" s="133"/>
      <c r="C36" s="104"/>
      <c r="D36" s="111" t="s">
        <v>1152</v>
      </c>
      <c r="H36" s="465">
        <v>0</v>
      </c>
      <c r="I36" s="465"/>
      <c r="J36" s="465">
        <v>0</v>
      </c>
      <c r="M36" s="111"/>
    </row>
    <row r="37" spans="1:13" ht="15.75" customHeight="1" x14ac:dyDescent="0.2">
      <c r="B37" s="133"/>
      <c r="C37" s="104"/>
      <c r="D37" s="111" t="s">
        <v>1153</v>
      </c>
      <c r="H37" s="458">
        <f>SUM(H35:H36)</f>
        <v>0</v>
      </c>
      <c r="I37" s="465"/>
      <c r="J37" s="458">
        <f>SUM(J35:J36)</f>
        <v>0</v>
      </c>
      <c r="M37" s="111"/>
    </row>
    <row r="38" spans="1:13" x14ac:dyDescent="0.2">
      <c r="B38" s="133"/>
      <c r="C38" s="104"/>
      <c r="H38" s="108"/>
      <c r="I38" s="108"/>
      <c r="J38" s="108"/>
      <c r="L38" s="109"/>
      <c r="M38" s="109"/>
    </row>
    <row r="39" spans="1:13" x14ac:dyDescent="0.2">
      <c r="A39" s="867" t="s">
        <v>1154</v>
      </c>
      <c r="B39" s="133"/>
      <c r="C39" s="104"/>
      <c r="D39" s="287" t="s">
        <v>1155</v>
      </c>
      <c r="H39" s="108"/>
      <c r="I39" s="108"/>
      <c r="J39" s="108"/>
      <c r="L39" s="109"/>
      <c r="M39" s="109"/>
    </row>
    <row r="40" spans="1:13" ht="41.25" customHeight="1" x14ac:dyDescent="0.2">
      <c r="A40" s="867"/>
      <c r="B40" s="133"/>
      <c r="C40" s="104"/>
      <c r="D40" s="862" t="s">
        <v>1156</v>
      </c>
      <c r="E40" s="862"/>
      <c r="F40" s="862"/>
      <c r="G40" s="862"/>
      <c r="H40" s="862"/>
      <c r="I40" s="862"/>
      <c r="J40" s="862"/>
      <c r="L40" s="109"/>
      <c r="M40" s="109"/>
    </row>
    <row r="41" spans="1:13" ht="27" customHeight="1" x14ac:dyDescent="0.2">
      <c r="B41" s="133"/>
      <c r="C41" s="104"/>
      <c r="D41" s="862" t="s">
        <v>1157</v>
      </c>
      <c r="E41" s="862"/>
      <c r="F41" s="862"/>
      <c r="G41" s="862"/>
      <c r="H41" s="862"/>
      <c r="I41" s="862"/>
      <c r="J41" s="862"/>
      <c r="L41" s="109"/>
      <c r="M41" s="109"/>
    </row>
    <row r="42" spans="1:13" x14ac:dyDescent="0.2">
      <c r="B42" s="133"/>
      <c r="C42" s="104"/>
      <c r="D42" s="862" t="s">
        <v>1158</v>
      </c>
      <c r="E42" s="862"/>
      <c r="F42" s="862"/>
      <c r="G42" s="862"/>
      <c r="H42" s="862"/>
      <c r="I42" s="862"/>
      <c r="J42" s="862"/>
      <c r="L42" s="109"/>
      <c r="M42" s="109"/>
    </row>
    <row r="43" spans="1:13" ht="22.5" customHeight="1" x14ac:dyDescent="0.2">
      <c r="B43" s="133"/>
      <c r="C43" s="104"/>
      <c r="D43" s="862" t="s">
        <v>1159</v>
      </c>
      <c r="E43" s="862"/>
      <c r="F43" s="862"/>
      <c r="G43" s="862"/>
      <c r="H43" s="862"/>
      <c r="I43" s="862"/>
      <c r="J43" s="862"/>
      <c r="L43" s="109"/>
      <c r="M43" s="109"/>
    </row>
    <row r="44" spans="1:13" x14ac:dyDescent="0.2">
      <c r="B44" s="133"/>
      <c r="C44" s="104"/>
      <c r="D44" s="863" t="s">
        <v>1160</v>
      </c>
      <c r="E44" s="863"/>
      <c r="F44" s="863"/>
      <c r="G44" s="863"/>
      <c r="H44" s="863"/>
      <c r="I44" s="863"/>
      <c r="J44" s="863"/>
      <c r="L44" s="109"/>
      <c r="M44" s="109"/>
    </row>
    <row r="45" spans="1:13" x14ac:dyDescent="0.2">
      <c r="B45" s="133"/>
      <c r="C45" s="104"/>
      <c r="H45" s="108"/>
      <c r="I45" s="108"/>
      <c r="J45" s="108"/>
      <c r="L45" s="109"/>
      <c r="M45" s="109"/>
    </row>
    <row r="46" spans="1:13" x14ac:dyDescent="0.2">
      <c r="B46" s="133"/>
      <c r="C46" s="104"/>
      <c r="H46" s="110">
        <f>+'Merge Details_Printing instr'!A17</f>
        <v>2025</v>
      </c>
      <c r="I46" s="109"/>
      <c r="J46" s="110">
        <f>+'Merge Details_Printing instr'!A18</f>
        <v>2024</v>
      </c>
      <c r="L46" s="109"/>
      <c r="M46" s="109"/>
    </row>
    <row r="47" spans="1:13" x14ac:dyDescent="0.2">
      <c r="B47" s="133"/>
      <c r="C47" s="104"/>
      <c r="D47" s="111"/>
      <c r="H47" s="479" t="s">
        <v>1161</v>
      </c>
      <c r="I47" s="479"/>
      <c r="J47" s="479" t="s">
        <v>1161</v>
      </c>
      <c r="L47" s="109"/>
      <c r="M47" s="109"/>
    </row>
    <row r="48" spans="1:13" x14ac:dyDescent="0.2">
      <c r="B48" s="133"/>
      <c r="C48" s="104"/>
      <c r="D48" s="107" t="s">
        <v>1162</v>
      </c>
      <c r="L48" s="109"/>
      <c r="M48" s="109"/>
    </row>
    <row r="49" spans="2:13" x14ac:dyDescent="0.2">
      <c r="B49" s="133"/>
      <c r="C49" s="104"/>
      <c r="D49" s="107" t="s">
        <v>1163</v>
      </c>
      <c r="H49" s="465">
        <v>0</v>
      </c>
      <c r="I49" s="465"/>
      <c r="J49" s="465">
        <v>0</v>
      </c>
      <c r="L49" s="109"/>
      <c r="M49" s="109"/>
    </row>
    <row r="50" spans="2:13" x14ac:dyDescent="0.2">
      <c r="B50" s="133"/>
      <c r="C50" s="104"/>
      <c r="D50" s="107" t="s">
        <v>1164</v>
      </c>
      <c r="H50" s="465">
        <v>0</v>
      </c>
      <c r="I50" s="465"/>
      <c r="J50" s="465">
        <v>0</v>
      </c>
      <c r="L50" s="109"/>
      <c r="M50" s="109"/>
    </row>
    <row r="51" spans="2:13" x14ac:dyDescent="0.2">
      <c r="B51" s="133"/>
      <c r="C51" s="104"/>
      <c r="D51" s="107" t="s">
        <v>1165</v>
      </c>
      <c r="H51" s="465">
        <v>0</v>
      </c>
      <c r="I51" s="465"/>
      <c r="J51" s="465">
        <v>0</v>
      </c>
      <c r="L51" s="109"/>
      <c r="M51" s="109"/>
    </row>
    <row r="52" spans="2:13" x14ac:dyDescent="0.2">
      <c r="B52" s="133"/>
      <c r="C52" s="104"/>
      <c r="D52" s="107" t="s">
        <v>1166</v>
      </c>
      <c r="H52" s="465">
        <v>0</v>
      </c>
      <c r="I52" s="465"/>
      <c r="J52" s="465">
        <v>0</v>
      </c>
      <c r="L52" s="109"/>
      <c r="M52" s="109"/>
    </row>
    <row r="53" spans="2:13" x14ac:dyDescent="0.2">
      <c r="B53" s="133"/>
      <c r="C53" s="104"/>
      <c r="D53" s="107" t="s">
        <v>274</v>
      </c>
      <c r="H53" s="458">
        <f>SUM(H49:H52)</f>
        <v>0</v>
      </c>
      <c r="J53" s="458">
        <f>SUM(J49:J52)</f>
        <v>0</v>
      </c>
      <c r="L53" s="109"/>
      <c r="M53" s="109"/>
    </row>
    <row r="54" spans="2:13" ht="7.5" customHeight="1" x14ac:dyDescent="0.2">
      <c r="B54" s="133"/>
      <c r="C54" s="104"/>
      <c r="D54" s="111"/>
      <c r="L54" s="109"/>
      <c r="M54" s="109"/>
    </row>
    <row r="55" spans="2:13" ht="30.75" customHeight="1" x14ac:dyDescent="0.2">
      <c r="B55" s="133"/>
      <c r="C55" s="104"/>
      <c r="D55" s="817" t="s">
        <v>1167</v>
      </c>
      <c r="E55" s="817"/>
      <c r="F55" s="817"/>
      <c r="G55" s="97"/>
      <c r="H55" s="110">
        <f>+'Merge Details_Printing instr'!A17</f>
        <v>2025</v>
      </c>
      <c r="I55" s="109"/>
      <c r="J55" s="110">
        <f>+'Merge Details_Printing instr'!A18</f>
        <v>2024</v>
      </c>
      <c r="L55" s="109"/>
      <c r="M55" s="109"/>
    </row>
    <row r="56" spans="2:13" ht="14.25" customHeight="1" x14ac:dyDescent="0.2">
      <c r="B56" s="133"/>
      <c r="C56" s="104"/>
      <c r="H56" s="108" t="s">
        <v>1145</v>
      </c>
      <c r="I56" s="109"/>
      <c r="J56" s="108" t="s">
        <v>1145</v>
      </c>
      <c r="L56" s="108"/>
      <c r="M56" s="108"/>
    </row>
    <row r="57" spans="2:13" ht="14.25" customHeight="1" x14ac:dyDescent="0.2">
      <c r="B57" s="133"/>
      <c r="C57" s="104"/>
      <c r="H57" s="110"/>
      <c r="I57" s="109"/>
      <c r="J57" s="110"/>
      <c r="L57" s="108"/>
      <c r="M57" s="108"/>
    </row>
    <row r="58" spans="2:13" x14ac:dyDescent="0.2">
      <c r="B58" s="133"/>
      <c r="C58" s="104"/>
      <c r="D58" s="865" t="s">
        <v>1168</v>
      </c>
      <c r="E58" s="848"/>
      <c r="H58" s="465">
        <v>0</v>
      </c>
      <c r="I58" s="365"/>
      <c r="J58" s="465">
        <v>0</v>
      </c>
      <c r="L58" s="459"/>
      <c r="M58" s="108"/>
    </row>
    <row r="59" spans="2:13" x14ac:dyDescent="0.2">
      <c r="B59" s="133"/>
      <c r="C59" s="104"/>
      <c r="D59" s="865" t="s">
        <v>1169</v>
      </c>
      <c r="E59" s="848"/>
      <c r="H59" s="465">
        <v>0</v>
      </c>
      <c r="I59" s="365"/>
      <c r="J59" s="465">
        <v>0</v>
      </c>
      <c r="L59" s="480"/>
      <c r="M59" s="480"/>
    </row>
    <row r="60" spans="2:13" x14ac:dyDescent="0.2">
      <c r="B60" s="133"/>
      <c r="C60" s="104"/>
      <c r="D60" s="865" t="s">
        <v>1170</v>
      </c>
      <c r="E60" s="848"/>
      <c r="H60" s="465">
        <v>0</v>
      </c>
      <c r="I60" s="365"/>
      <c r="J60" s="465">
        <v>0</v>
      </c>
      <c r="L60" s="480"/>
      <c r="M60" s="480"/>
    </row>
    <row r="61" spans="2:13" x14ac:dyDescent="0.2">
      <c r="B61" s="133"/>
      <c r="C61" s="104"/>
      <c r="D61" s="865" t="s">
        <v>1171</v>
      </c>
      <c r="E61" s="848"/>
      <c r="H61" s="465">
        <v>0</v>
      </c>
      <c r="I61" s="365"/>
      <c r="J61" s="465">
        <v>0</v>
      </c>
      <c r="L61" s="481"/>
      <c r="M61" s="480"/>
    </row>
    <row r="62" spans="2:13" x14ac:dyDescent="0.2">
      <c r="B62" s="133"/>
      <c r="C62" s="104"/>
      <c r="D62" s="866" t="s">
        <v>1172</v>
      </c>
      <c r="E62" s="789"/>
      <c r="F62" s="106"/>
      <c r="H62" s="465">
        <v>0</v>
      </c>
      <c r="I62" s="365"/>
      <c r="J62" s="465">
        <v>0</v>
      </c>
      <c r="L62" s="480"/>
      <c r="M62" s="481"/>
    </row>
    <row r="63" spans="2:13" ht="12.75" thickBot="1" x14ac:dyDescent="0.25">
      <c r="B63" s="133"/>
      <c r="D63" s="107" t="s">
        <v>1173</v>
      </c>
      <c r="H63" s="465">
        <v>0</v>
      </c>
      <c r="I63" s="365"/>
      <c r="J63" s="465">
        <v>0</v>
      </c>
      <c r="L63" s="482"/>
      <c r="M63" s="481"/>
    </row>
    <row r="64" spans="2:13" ht="12.75" thickTop="1" x14ac:dyDescent="0.2">
      <c r="B64" s="133"/>
      <c r="C64" s="104"/>
      <c r="H64" s="458">
        <f>SUM(H58:H63)</f>
        <v>0</v>
      </c>
      <c r="I64" s="365"/>
      <c r="J64" s="458">
        <f>SUM(J58:J63)</f>
        <v>0</v>
      </c>
      <c r="L64" s="483"/>
      <c r="M64" s="481"/>
    </row>
    <row r="65" spans="2:13" ht="8.4499999999999993" customHeight="1" x14ac:dyDescent="0.2">
      <c r="B65" s="133"/>
      <c r="C65" s="104"/>
      <c r="H65" s="365"/>
      <c r="I65" s="365"/>
      <c r="J65" s="365"/>
      <c r="L65" s="483"/>
      <c r="M65" s="481"/>
    </row>
    <row r="66" spans="2:13" x14ac:dyDescent="0.2">
      <c r="B66" s="133"/>
      <c r="C66" s="104"/>
      <c r="H66" s="365"/>
      <c r="I66" s="365"/>
      <c r="J66" s="365"/>
      <c r="L66" s="483"/>
      <c r="M66" s="481"/>
    </row>
    <row r="67" spans="2:13" x14ac:dyDescent="0.2">
      <c r="D67" s="111" t="s">
        <v>1174</v>
      </c>
      <c r="K67" s="466"/>
      <c r="L67" s="467"/>
      <c r="M67" s="466"/>
    </row>
    <row r="68" spans="2:13" ht="16.5" customHeight="1" x14ac:dyDescent="0.2">
      <c r="B68" s="133"/>
      <c r="C68" s="104"/>
      <c r="D68" s="864"/>
      <c r="E68" s="864"/>
      <c r="F68" s="864"/>
      <c r="G68" s="484"/>
      <c r="H68" s="485"/>
      <c r="I68" s="485"/>
      <c r="J68" s="485"/>
      <c r="K68" s="466"/>
      <c r="L68" s="467"/>
      <c r="M68" s="466"/>
    </row>
    <row r="69" spans="2:13" ht="33.75" customHeight="1" x14ac:dyDescent="0.2">
      <c r="B69" s="133"/>
      <c r="C69" s="104"/>
      <c r="D69" s="871" t="s">
        <v>1175</v>
      </c>
      <c r="E69" s="871"/>
      <c r="F69" s="871"/>
      <c r="G69" s="871"/>
      <c r="H69" s="871"/>
      <c r="I69" s="871"/>
      <c r="J69" s="871"/>
      <c r="K69" s="466"/>
      <c r="L69" s="467"/>
      <c r="M69" s="466"/>
    </row>
    <row r="70" spans="2:13" ht="16.5" customHeight="1" x14ac:dyDescent="0.2">
      <c r="B70" s="133"/>
      <c r="C70" s="104"/>
      <c r="D70" s="872"/>
      <c r="E70" s="872"/>
      <c r="F70" s="872"/>
      <c r="G70" s="357"/>
      <c r="H70" s="485"/>
      <c r="I70" s="485"/>
      <c r="J70" s="485"/>
      <c r="K70" s="466"/>
      <c r="L70" s="467"/>
      <c r="M70" s="466"/>
    </row>
    <row r="71" spans="2:13" x14ac:dyDescent="0.2">
      <c r="B71" s="133"/>
      <c r="C71" s="104"/>
      <c r="H71" s="110">
        <f>+'Merge Details_Printing instr'!A17</f>
        <v>2025</v>
      </c>
      <c r="I71" s="109"/>
      <c r="J71" s="110">
        <f>+'Merge Details_Printing instr'!A18</f>
        <v>2024</v>
      </c>
      <c r="K71" s="466"/>
      <c r="L71" s="467"/>
      <c r="M71" s="466"/>
    </row>
    <row r="72" spans="2:13" x14ac:dyDescent="0.2">
      <c r="B72" s="133"/>
      <c r="C72" s="104"/>
      <c r="D72" s="111"/>
      <c r="H72" s="479" t="s">
        <v>1161</v>
      </c>
      <c r="I72" s="479"/>
      <c r="J72" s="479" t="s">
        <v>1161</v>
      </c>
      <c r="K72" s="466"/>
      <c r="L72" s="467"/>
      <c r="M72" s="466"/>
    </row>
    <row r="73" spans="2:13" x14ac:dyDescent="0.2">
      <c r="B73" s="133"/>
      <c r="C73" s="104"/>
      <c r="D73" s="107" t="s">
        <v>1176</v>
      </c>
      <c r="K73" s="466"/>
      <c r="L73" s="467"/>
      <c r="M73" s="466"/>
    </row>
    <row r="74" spans="2:13" x14ac:dyDescent="0.2">
      <c r="B74" s="133"/>
      <c r="C74" s="104"/>
      <c r="D74" s="107" t="s">
        <v>1163</v>
      </c>
      <c r="H74" s="465">
        <v>0</v>
      </c>
      <c r="I74" s="465"/>
      <c r="J74" s="465">
        <v>0</v>
      </c>
      <c r="K74" s="466"/>
      <c r="L74" s="467"/>
      <c r="M74" s="466"/>
    </row>
    <row r="75" spans="2:13" x14ac:dyDescent="0.2">
      <c r="B75" s="133"/>
      <c r="C75" s="104"/>
      <c r="D75" s="107" t="s">
        <v>1164</v>
      </c>
      <c r="H75" s="465">
        <v>0</v>
      </c>
      <c r="I75" s="465"/>
      <c r="J75" s="465">
        <v>0</v>
      </c>
      <c r="K75" s="466"/>
      <c r="L75" s="467"/>
      <c r="M75" s="466"/>
    </row>
    <row r="76" spans="2:13" x14ac:dyDescent="0.2">
      <c r="B76" s="133"/>
      <c r="C76" s="104"/>
      <c r="D76" s="107" t="s">
        <v>1165</v>
      </c>
      <c r="H76" s="465">
        <v>0</v>
      </c>
      <c r="I76" s="465"/>
      <c r="J76" s="465">
        <v>0</v>
      </c>
      <c r="K76" s="466"/>
      <c r="L76" s="467"/>
      <c r="M76" s="466"/>
    </row>
    <row r="77" spans="2:13" x14ac:dyDescent="0.2">
      <c r="B77" s="133"/>
      <c r="C77" s="104"/>
      <c r="D77" s="107" t="s">
        <v>1166</v>
      </c>
      <c r="H77" s="465">
        <v>0</v>
      </c>
      <c r="I77" s="465"/>
      <c r="J77" s="465">
        <v>0</v>
      </c>
      <c r="K77" s="466"/>
      <c r="L77" s="467"/>
      <c r="M77" s="466"/>
    </row>
    <row r="78" spans="2:13" x14ac:dyDescent="0.2">
      <c r="B78" s="133"/>
      <c r="C78" s="104"/>
      <c r="D78" s="107" t="s">
        <v>274</v>
      </c>
      <c r="H78" s="458">
        <f>SUM(H74:H77)</f>
        <v>0</v>
      </c>
      <c r="J78" s="458">
        <f>SUM(J74:J77)</f>
        <v>0</v>
      </c>
      <c r="K78" s="466"/>
      <c r="L78" s="467"/>
      <c r="M78" s="466"/>
    </row>
    <row r="79" spans="2:13" ht="16.5" customHeight="1" x14ac:dyDescent="0.2">
      <c r="B79" s="133"/>
      <c r="C79" s="104"/>
      <c r="D79" s="356"/>
      <c r="E79" s="356"/>
      <c r="F79" s="356"/>
      <c r="G79" s="357"/>
      <c r="H79" s="485"/>
      <c r="I79" s="485"/>
      <c r="J79" s="485"/>
      <c r="K79" s="466"/>
      <c r="L79" s="467"/>
      <c r="M79" s="466"/>
    </row>
    <row r="80" spans="2:13" ht="16.5" customHeight="1" x14ac:dyDescent="0.2">
      <c r="B80" s="133"/>
      <c r="C80" s="104"/>
      <c r="D80" s="356" t="s">
        <v>1177</v>
      </c>
      <c r="E80" s="356"/>
      <c r="F80" s="356"/>
      <c r="G80" s="357"/>
      <c r="H80" s="534"/>
      <c r="I80" s="534"/>
      <c r="J80" s="534"/>
      <c r="K80" s="466"/>
      <c r="L80" s="467"/>
      <c r="M80" s="466"/>
    </row>
    <row r="81" spans="1:13" ht="16.5" customHeight="1" x14ac:dyDescent="0.2">
      <c r="B81" s="133"/>
      <c r="C81" s="104"/>
      <c r="H81" s="485"/>
      <c r="I81" s="485"/>
      <c r="J81" s="485"/>
      <c r="K81" s="466"/>
      <c r="L81" s="467"/>
      <c r="M81" s="466"/>
    </row>
    <row r="82" spans="1:13" x14ac:dyDescent="0.2">
      <c r="B82" s="133"/>
      <c r="C82" s="104"/>
      <c r="H82" s="110">
        <f>+'Merge Details_Printing instr'!A17</f>
        <v>2025</v>
      </c>
      <c r="I82" s="109"/>
      <c r="J82" s="110">
        <f>+'Merge Details_Printing instr'!A18</f>
        <v>2024</v>
      </c>
      <c r="K82" s="466"/>
      <c r="L82" s="467"/>
      <c r="M82" s="466"/>
    </row>
    <row r="83" spans="1:13" x14ac:dyDescent="0.2">
      <c r="B83" s="133"/>
      <c r="C83" s="104"/>
      <c r="D83" s="871" t="s">
        <v>1178</v>
      </c>
      <c r="E83" s="871"/>
      <c r="H83" s="108" t="s">
        <v>1145</v>
      </c>
      <c r="I83" s="109"/>
      <c r="J83" s="108" t="s">
        <v>1145</v>
      </c>
      <c r="K83" s="466"/>
      <c r="L83" s="467"/>
      <c r="M83" s="466"/>
    </row>
    <row r="84" spans="1:13" x14ac:dyDescent="0.2">
      <c r="B84" s="133"/>
      <c r="C84" s="104"/>
      <c r="D84" s="873" t="s">
        <v>1179</v>
      </c>
      <c r="E84" s="873"/>
      <c r="F84" s="698"/>
      <c r="H84" s="112">
        <v>0</v>
      </c>
      <c r="I84" s="699"/>
      <c r="J84" s="112">
        <v>0</v>
      </c>
      <c r="K84" s="466"/>
      <c r="L84" s="467"/>
      <c r="M84" s="466"/>
    </row>
    <row r="85" spans="1:13" x14ac:dyDescent="0.2">
      <c r="B85" s="133"/>
      <c r="C85" s="104"/>
      <c r="D85" s="873" t="s">
        <v>1180</v>
      </c>
      <c r="E85" s="873"/>
      <c r="F85" s="698"/>
      <c r="G85" s="700"/>
      <c r="H85" s="112">
        <v>0</v>
      </c>
      <c r="I85" s="699"/>
      <c r="J85" s="112">
        <v>0</v>
      </c>
      <c r="K85" s="466"/>
      <c r="L85" s="467"/>
      <c r="M85" s="466"/>
    </row>
    <row r="86" spans="1:13" x14ac:dyDescent="0.2">
      <c r="B86" s="133"/>
      <c r="C86" s="104"/>
      <c r="D86" s="873" t="s">
        <v>1181</v>
      </c>
      <c r="E86" s="873"/>
      <c r="F86" s="698"/>
      <c r="G86" s="700"/>
      <c r="H86" s="112">
        <v>0</v>
      </c>
      <c r="I86" s="699"/>
      <c r="J86" s="112">
        <v>0</v>
      </c>
      <c r="K86" s="466"/>
      <c r="L86" s="467"/>
      <c r="M86" s="466"/>
    </row>
    <row r="87" spans="1:13" x14ac:dyDescent="0.2">
      <c r="B87" s="133"/>
      <c r="C87" s="104"/>
      <c r="D87" s="874"/>
      <c r="E87" s="874"/>
      <c r="H87" s="701">
        <f>SUM(H84:H86)</f>
        <v>0</v>
      </c>
      <c r="I87" s="702"/>
      <c r="J87" s="701">
        <f>SUM(J84:J86)</f>
        <v>0</v>
      </c>
      <c r="K87" s="466"/>
      <c r="L87" s="467"/>
      <c r="M87" s="466"/>
    </row>
    <row r="88" spans="1:13" ht="16.5" customHeight="1" x14ac:dyDescent="0.2">
      <c r="B88" s="133"/>
      <c r="C88" s="104"/>
      <c r="D88" s="703"/>
      <c r="E88" s="703"/>
      <c r="H88" s="702"/>
      <c r="I88" s="702"/>
      <c r="J88" s="702"/>
      <c r="K88" s="466"/>
      <c r="L88" s="467"/>
      <c r="M88" s="466"/>
    </row>
    <row r="89" spans="1:13" x14ac:dyDescent="0.2">
      <c r="B89" s="133"/>
      <c r="C89" s="104"/>
      <c r="D89" s="792" t="s">
        <v>1182</v>
      </c>
      <c r="E89" s="792"/>
      <c r="F89" s="792"/>
      <c r="G89" s="357"/>
      <c r="H89" s="465" t="s">
        <v>1183</v>
      </c>
      <c r="I89" s="467"/>
      <c r="J89" s="465" t="s">
        <v>1183</v>
      </c>
      <c r="K89" s="466"/>
      <c r="L89" s="467"/>
      <c r="M89" s="466"/>
    </row>
    <row r="90" spans="1:13" x14ac:dyDescent="0.2">
      <c r="B90" s="133"/>
      <c r="C90" s="104"/>
      <c r="D90" s="357"/>
      <c r="E90" s="357"/>
      <c r="F90" s="357"/>
      <c r="G90" s="357"/>
      <c r="H90" s="465"/>
      <c r="I90" s="467"/>
      <c r="J90" s="465"/>
      <c r="K90" s="466"/>
      <c r="L90" s="467"/>
      <c r="M90" s="466"/>
    </row>
    <row r="91" spans="1:13" ht="23.25" customHeight="1" x14ac:dyDescent="0.2">
      <c r="B91" s="133"/>
      <c r="C91" s="104"/>
      <c r="D91" s="875"/>
      <c r="E91" s="875"/>
      <c r="F91" s="875"/>
      <c r="G91" s="357"/>
      <c r="H91" s="465"/>
      <c r="I91" s="467"/>
      <c r="J91" s="465"/>
      <c r="K91" s="466"/>
      <c r="L91" s="467"/>
      <c r="M91" s="466"/>
    </row>
    <row r="92" spans="1:13" x14ac:dyDescent="0.2">
      <c r="B92" s="181"/>
      <c r="C92" s="181"/>
      <c r="D92" s="181"/>
      <c r="E92" s="181"/>
      <c r="F92" s="181"/>
      <c r="G92" s="181"/>
      <c r="H92" s="181"/>
      <c r="I92" s="181"/>
      <c r="J92" s="181"/>
    </row>
    <row r="93" spans="1:13" x14ac:dyDescent="0.2">
      <c r="B93" s="109"/>
      <c r="C93" s="106"/>
      <c r="D93" s="106"/>
      <c r="E93" s="106"/>
      <c r="F93" s="106"/>
      <c r="G93" s="106"/>
      <c r="K93" s="466"/>
      <c r="L93" s="467"/>
      <c r="M93" s="466"/>
    </row>
    <row r="94" spans="1:13" x14ac:dyDescent="0.2">
      <c r="B94" s="109"/>
      <c r="C94" s="106"/>
      <c r="D94" s="106"/>
      <c r="E94" s="106"/>
      <c r="F94" s="106"/>
      <c r="G94" s="106"/>
      <c r="H94" s="110">
        <f>+'Merge Details_Printing instr'!A17</f>
        <v>2025</v>
      </c>
      <c r="I94" s="109"/>
      <c r="J94" s="110">
        <f>+'Merge Details_Printing instr'!A18</f>
        <v>2024</v>
      </c>
      <c r="K94" s="466"/>
      <c r="L94" s="467"/>
      <c r="M94" s="466"/>
    </row>
    <row r="95" spans="1:13" ht="12.75" x14ac:dyDescent="0.2">
      <c r="B95" s="133"/>
      <c r="C95" s="104"/>
      <c r="D95" s="95" t="s">
        <v>1184</v>
      </c>
      <c r="H95" s="108" t="s">
        <v>16</v>
      </c>
      <c r="I95" s="108"/>
      <c r="J95" s="108" t="s">
        <v>16</v>
      </c>
      <c r="L95" s="483"/>
      <c r="M95" s="481"/>
    </row>
    <row r="96" spans="1:13" x14ac:dyDescent="0.2">
      <c r="A96" s="611" t="s">
        <v>1185</v>
      </c>
      <c r="B96" s="133"/>
      <c r="C96" s="104"/>
      <c r="D96" s="870" t="s">
        <v>1186</v>
      </c>
      <c r="E96" s="870"/>
      <c r="F96" s="870"/>
      <c r="G96" s="357"/>
      <c r="H96" s="465"/>
      <c r="I96" s="467"/>
      <c r="J96" s="465"/>
      <c r="L96" s="334"/>
      <c r="M96" s="334"/>
    </row>
    <row r="97" spans="1:13" ht="8.25" customHeight="1" x14ac:dyDescent="0.2">
      <c r="B97" s="133"/>
      <c r="C97" s="104"/>
      <c r="D97" s="486"/>
      <c r="E97" s="486"/>
      <c r="F97" s="486"/>
    </row>
    <row r="98" spans="1:13" x14ac:dyDescent="0.2">
      <c r="B98" s="133"/>
      <c r="C98" s="104"/>
      <c r="D98" s="849" t="s">
        <v>1187</v>
      </c>
      <c r="E98" s="849"/>
      <c r="F98" s="849"/>
    </row>
    <row r="99" spans="1:13" x14ac:dyDescent="0.2">
      <c r="B99" s="133"/>
      <c r="C99" s="104"/>
      <c r="D99" s="486"/>
      <c r="E99" s="486"/>
      <c r="F99" s="486"/>
    </row>
    <row r="100" spans="1:13" ht="33" customHeight="1" x14ac:dyDescent="0.2">
      <c r="B100" s="133"/>
      <c r="C100" s="104"/>
      <c r="D100" s="868" t="s">
        <v>1188</v>
      </c>
      <c r="E100" s="868"/>
      <c r="F100" s="868"/>
    </row>
    <row r="101" spans="1:13" ht="18.75" customHeight="1" x14ac:dyDescent="0.2">
      <c r="B101" s="133"/>
      <c r="C101" s="104"/>
      <c r="D101" s="486"/>
      <c r="E101" s="486"/>
      <c r="F101" s="486"/>
    </row>
    <row r="102" spans="1:13" ht="16.5" customHeight="1" x14ac:dyDescent="0.2">
      <c r="A102" s="611" t="s">
        <v>1185</v>
      </c>
      <c r="D102" s="870" t="s">
        <v>1189</v>
      </c>
      <c r="E102" s="870"/>
      <c r="F102" s="870"/>
    </row>
    <row r="103" spans="1:13" ht="33.75" customHeight="1" x14ac:dyDescent="0.2">
      <c r="D103" s="849" t="s">
        <v>1190</v>
      </c>
      <c r="E103" s="849"/>
      <c r="F103" s="849"/>
      <c r="K103" s="108"/>
      <c r="L103" s="108"/>
      <c r="M103" s="108"/>
    </row>
    <row r="104" spans="1:13" ht="14.25" customHeight="1" x14ac:dyDescent="0.2">
      <c r="D104" s="211"/>
      <c r="E104" s="211"/>
      <c r="F104" s="211"/>
      <c r="K104" s="459"/>
      <c r="L104" s="459"/>
      <c r="M104" s="459"/>
    </row>
    <row r="105" spans="1:13" ht="33" customHeight="1" x14ac:dyDescent="0.2">
      <c r="D105" s="868" t="s">
        <v>1188</v>
      </c>
      <c r="E105" s="868"/>
      <c r="F105" s="868"/>
      <c r="K105" s="459"/>
      <c r="L105" s="459"/>
      <c r="M105" s="459"/>
    </row>
    <row r="106" spans="1:13" x14ac:dyDescent="0.2">
      <c r="B106" s="132"/>
      <c r="E106" s="487"/>
      <c r="F106" s="487"/>
      <c r="G106" s="487"/>
      <c r="H106" s="487"/>
      <c r="I106" s="477"/>
      <c r="J106" s="477"/>
      <c r="K106" s="466"/>
      <c r="L106" s="467"/>
      <c r="M106" s="466"/>
    </row>
    <row r="107" spans="1:13" x14ac:dyDescent="0.2">
      <c r="A107" s="611" t="s">
        <v>1185</v>
      </c>
      <c r="B107" s="132"/>
      <c r="D107" s="869" t="s">
        <v>1191</v>
      </c>
      <c r="E107" s="870"/>
      <c r="F107" s="870"/>
      <c r="G107" s="487"/>
      <c r="K107" s="466"/>
      <c r="L107" s="467"/>
      <c r="M107" s="466"/>
    </row>
    <row r="108" spans="1:13" x14ac:dyDescent="0.2">
      <c r="B108" s="132"/>
      <c r="D108" s="849" t="s">
        <v>1192</v>
      </c>
      <c r="E108" s="849"/>
      <c r="F108" s="849"/>
      <c r="G108" s="487"/>
      <c r="H108" s="487"/>
      <c r="I108" s="477"/>
      <c r="J108" s="477"/>
      <c r="K108" s="466"/>
      <c r="L108" s="467"/>
      <c r="M108" s="466"/>
    </row>
    <row r="109" spans="1:13" ht="18" customHeight="1" x14ac:dyDescent="0.2">
      <c r="B109" s="132"/>
      <c r="D109" s="849"/>
      <c r="E109" s="849"/>
      <c r="F109" s="849"/>
      <c r="G109" s="487"/>
      <c r="H109" s="487"/>
      <c r="I109" s="477"/>
      <c r="J109" s="477"/>
      <c r="K109" s="466"/>
      <c r="L109" s="467"/>
      <c r="M109" s="466"/>
    </row>
    <row r="110" spans="1:13" x14ac:dyDescent="0.2">
      <c r="B110" s="132"/>
      <c r="E110" s="488"/>
      <c r="F110" s="488"/>
      <c r="G110" s="487"/>
      <c r="H110" s="487"/>
      <c r="I110" s="477"/>
      <c r="J110" s="477"/>
      <c r="K110" s="466"/>
      <c r="L110" s="467"/>
      <c r="M110" s="466"/>
    </row>
    <row r="111" spans="1:13" ht="34.5" customHeight="1" x14ac:dyDescent="0.2">
      <c r="B111" s="132"/>
      <c r="D111" s="868" t="s">
        <v>1193</v>
      </c>
      <c r="E111" s="868"/>
      <c r="F111" s="868"/>
      <c r="G111" s="487"/>
      <c r="H111" s="487"/>
      <c r="I111" s="477"/>
      <c r="J111" s="477"/>
      <c r="K111" s="466"/>
      <c r="L111" s="467"/>
      <c r="M111" s="466"/>
    </row>
    <row r="112" spans="1:13" x14ac:dyDescent="0.2">
      <c r="B112" s="132"/>
      <c r="D112" s="486"/>
      <c r="E112" s="486"/>
      <c r="F112" s="486"/>
      <c r="G112" s="487"/>
      <c r="H112" s="487"/>
      <c r="I112" s="477"/>
      <c r="J112" s="477"/>
      <c r="K112" s="466"/>
      <c r="L112" s="467"/>
      <c r="M112" s="466"/>
    </row>
    <row r="113" spans="1:13" x14ac:dyDescent="0.2">
      <c r="A113" s="611" t="s">
        <v>1185</v>
      </c>
      <c r="B113" s="132"/>
      <c r="D113" s="870" t="s">
        <v>1194</v>
      </c>
      <c r="E113" s="870"/>
      <c r="F113" s="870"/>
      <c r="G113" s="487"/>
      <c r="H113" s="487"/>
      <c r="I113" s="477"/>
      <c r="J113" s="477"/>
      <c r="K113" s="466"/>
      <c r="L113" s="467"/>
      <c r="M113" s="466"/>
    </row>
    <row r="114" spans="1:13" ht="18" customHeight="1" x14ac:dyDescent="0.2">
      <c r="B114" s="132"/>
      <c r="D114" s="849" t="s">
        <v>1195</v>
      </c>
      <c r="E114" s="849"/>
      <c r="F114" s="849"/>
      <c r="G114" s="487"/>
      <c r="H114" s="487"/>
      <c r="I114" s="477"/>
      <c r="J114" s="477"/>
      <c r="K114" s="466"/>
      <c r="L114" s="467"/>
      <c r="M114" s="466"/>
    </row>
    <row r="115" spans="1:13" ht="18" customHeight="1" x14ac:dyDescent="0.2">
      <c r="B115" s="132"/>
      <c r="D115" s="849"/>
      <c r="E115" s="849"/>
      <c r="F115" s="849"/>
      <c r="G115" s="487"/>
      <c r="H115" s="487"/>
      <c r="I115" s="477"/>
      <c r="J115" s="477"/>
      <c r="K115" s="466"/>
      <c r="L115" s="467"/>
      <c r="M115" s="466"/>
    </row>
    <row r="116" spans="1:13" x14ac:dyDescent="0.2">
      <c r="B116" s="132"/>
      <c r="E116" s="488"/>
      <c r="F116" s="488"/>
      <c r="G116" s="487"/>
      <c r="H116" s="487"/>
      <c r="I116" s="477"/>
      <c r="J116" s="477"/>
      <c r="K116" s="466"/>
      <c r="L116" s="467"/>
      <c r="M116" s="466"/>
    </row>
    <row r="117" spans="1:13" x14ac:dyDescent="0.2">
      <c r="B117" s="132"/>
      <c r="D117" s="868" t="s">
        <v>1196</v>
      </c>
      <c r="E117" s="868"/>
      <c r="F117" s="868"/>
      <c r="G117" s="487"/>
      <c r="H117" s="487"/>
      <c r="I117" s="477"/>
      <c r="J117" s="477"/>
      <c r="K117" s="466"/>
      <c r="L117" s="467"/>
      <c r="M117" s="466"/>
    </row>
    <row r="118" spans="1:13" x14ac:dyDescent="0.2">
      <c r="K118" s="466"/>
      <c r="L118" s="467"/>
      <c r="M118" s="466"/>
    </row>
    <row r="119" spans="1:13" x14ac:dyDescent="0.2">
      <c r="B119" s="133"/>
      <c r="C119" s="104"/>
      <c r="D119" s="357"/>
      <c r="E119" s="357"/>
      <c r="F119" s="357"/>
      <c r="G119" s="357"/>
      <c r="H119" s="465"/>
      <c r="I119" s="467"/>
      <c r="J119" s="465"/>
      <c r="K119" s="466"/>
      <c r="L119" s="467"/>
      <c r="M119" s="466"/>
    </row>
    <row r="120" spans="1:13" x14ac:dyDescent="0.2">
      <c r="B120" s="133"/>
      <c r="G120" s="489"/>
      <c r="H120" s="489"/>
      <c r="I120" s="489"/>
      <c r="J120" s="489"/>
      <c r="K120" s="466"/>
      <c r="L120" s="467"/>
      <c r="M120" s="466"/>
    </row>
    <row r="121" spans="1:13" x14ac:dyDescent="0.2">
      <c r="B121" s="133"/>
      <c r="G121" s="489"/>
      <c r="H121" s="489"/>
      <c r="I121" s="489"/>
      <c r="J121" s="489"/>
      <c r="K121" s="466"/>
      <c r="L121" s="467"/>
      <c r="M121" s="466"/>
    </row>
    <row r="122" spans="1:13" x14ac:dyDescent="0.2">
      <c r="B122" s="133"/>
      <c r="G122" s="489"/>
      <c r="H122" s="489"/>
      <c r="I122" s="489"/>
      <c r="J122" s="489"/>
      <c r="K122" s="466"/>
      <c r="L122" s="467"/>
      <c r="M122" s="466"/>
    </row>
    <row r="123" spans="1:13" x14ac:dyDescent="0.2">
      <c r="B123" s="133"/>
      <c r="C123" s="104"/>
      <c r="D123" s="490"/>
      <c r="E123" s="490"/>
      <c r="F123" s="489"/>
      <c r="G123" s="489"/>
      <c r="H123" s="489"/>
      <c r="I123" s="489"/>
      <c r="J123" s="489"/>
      <c r="K123" s="466"/>
      <c r="L123" s="467"/>
      <c r="M123" s="466"/>
    </row>
    <row r="124" spans="1:13" x14ac:dyDescent="0.2">
      <c r="B124" s="133"/>
      <c r="C124" s="104"/>
      <c r="D124" s="489"/>
      <c r="E124" s="489"/>
      <c r="F124" s="489"/>
      <c r="G124" s="489"/>
      <c r="H124" s="489"/>
      <c r="I124" s="489"/>
      <c r="J124" s="489"/>
      <c r="K124" s="466"/>
      <c r="L124" s="467"/>
      <c r="M124" s="466"/>
    </row>
    <row r="125" spans="1:13" x14ac:dyDescent="0.2">
      <c r="B125" s="133"/>
      <c r="C125" s="104"/>
      <c r="D125" s="489"/>
      <c r="E125" s="489"/>
      <c r="F125" s="489"/>
      <c r="G125" s="489"/>
      <c r="H125" s="489"/>
      <c r="I125" s="489"/>
      <c r="J125" s="489"/>
      <c r="K125" s="466"/>
      <c r="L125" s="467"/>
      <c r="M125" s="466"/>
    </row>
    <row r="126" spans="1:13" x14ac:dyDescent="0.2">
      <c r="B126" s="133"/>
      <c r="C126" s="104"/>
      <c r="D126" s="489"/>
      <c r="E126" s="489"/>
      <c r="F126" s="489"/>
      <c r="G126" s="489"/>
      <c r="H126" s="489"/>
      <c r="I126" s="489"/>
      <c r="J126" s="489"/>
      <c r="K126" s="466"/>
      <c r="L126" s="467"/>
      <c r="M126" s="466"/>
    </row>
    <row r="127" spans="1:13" x14ac:dyDescent="0.2">
      <c r="B127" s="133"/>
      <c r="C127" s="104"/>
      <c r="D127" s="489"/>
      <c r="E127" s="489"/>
      <c r="F127" s="489"/>
      <c r="G127" s="489"/>
      <c r="H127" s="489"/>
      <c r="I127" s="489"/>
      <c r="J127" s="489"/>
      <c r="K127" s="466"/>
      <c r="L127" s="467"/>
      <c r="M127" s="466"/>
    </row>
    <row r="128" spans="1:13" x14ac:dyDescent="0.2">
      <c r="B128" s="133"/>
      <c r="C128" s="104"/>
      <c r="D128" s="489"/>
      <c r="E128" s="489"/>
      <c r="F128" s="489"/>
      <c r="G128" s="489"/>
      <c r="H128" s="489"/>
      <c r="I128" s="489"/>
      <c r="J128" s="489"/>
      <c r="K128" s="466"/>
      <c r="L128" s="467"/>
      <c r="M128" s="466"/>
    </row>
    <row r="129" spans="2:13" x14ac:dyDescent="0.2">
      <c r="B129" s="133"/>
      <c r="C129" s="104"/>
      <c r="D129" s="489"/>
      <c r="E129" s="489"/>
      <c r="F129" s="489"/>
      <c r="G129" s="489"/>
      <c r="H129" s="489"/>
      <c r="I129" s="489"/>
      <c r="J129" s="489"/>
      <c r="K129" s="466"/>
      <c r="L129" s="467"/>
      <c r="M129" s="466"/>
    </row>
    <row r="130" spans="2:13" x14ac:dyDescent="0.2">
      <c r="B130" s="133"/>
      <c r="C130" s="104"/>
      <c r="D130" s="489"/>
      <c r="E130" s="489"/>
      <c r="F130" s="489"/>
      <c r="G130" s="489"/>
      <c r="H130" s="489"/>
      <c r="I130" s="489"/>
      <c r="J130" s="489"/>
      <c r="K130" s="466"/>
      <c r="L130" s="467"/>
      <c r="M130" s="466"/>
    </row>
    <row r="131" spans="2:13" x14ac:dyDescent="0.2">
      <c r="B131" s="106"/>
      <c r="C131" s="106"/>
      <c r="D131" s="106"/>
      <c r="E131" s="106"/>
      <c r="F131" s="106"/>
      <c r="G131" s="106"/>
      <c r="H131" s="106"/>
      <c r="I131" s="106"/>
      <c r="J131" s="106"/>
      <c r="K131" s="466"/>
      <c r="L131" s="467"/>
      <c r="M131" s="466"/>
    </row>
    <row r="132" spans="2:13" x14ac:dyDescent="0.2">
      <c r="B132" s="133"/>
      <c r="C132" s="104"/>
      <c r="D132" s="489"/>
      <c r="E132" s="489"/>
      <c r="F132" s="489"/>
      <c r="G132" s="489"/>
      <c r="H132" s="489"/>
      <c r="I132" s="489"/>
      <c r="J132" s="489"/>
      <c r="K132" s="466"/>
      <c r="L132" s="467"/>
      <c r="M132" s="466"/>
    </row>
    <row r="133" spans="2:13" x14ac:dyDescent="0.2">
      <c r="B133" s="133"/>
      <c r="C133" s="104"/>
      <c r="D133" s="489"/>
      <c r="E133" s="489"/>
      <c r="F133" s="489"/>
      <c r="G133" s="489"/>
      <c r="H133" s="489"/>
      <c r="I133" s="489"/>
      <c r="J133" s="489"/>
      <c r="K133" s="466"/>
      <c r="L133" s="467"/>
      <c r="M133" s="466"/>
    </row>
    <row r="134" spans="2:13" x14ac:dyDescent="0.2">
      <c r="B134" s="133"/>
      <c r="C134" s="104"/>
      <c r="D134" s="489"/>
      <c r="E134" s="489"/>
      <c r="F134" s="489"/>
      <c r="G134" s="489"/>
      <c r="H134" s="489"/>
      <c r="I134" s="489"/>
      <c r="J134" s="489"/>
      <c r="K134" s="466"/>
      <c r="L134" s="467"/>
      <c r="M134" s="466"/>
    </row>
    <row r="135" spans="2:13" x14ac:dyDescent="0.2">
      <c r="B135" s="133"/>
      <c r="C135" s="104"/>
      <c r="D135" s="489"/>
      <c r="E135" s="489"/>
      <c r="F135" s="489"/>
      <c r="G135" s="489"/>
      <c r="H135" s="489"/>
      <c r="I135" s="489"/>
      <c r="J135" s="489"/>
      <c r="K135" s="466"/>
      <c r="L135" s="467"/>
      <c r="M135" s="466"/>
    </row>
    <row r="136" spans="2:13" x14ac:dyDescent="0.2">
      <c r="B136" s="133"/>
      <c r="C136" s="104"/>
      <c r="D136" s="489"/>
      <c r="E136" s="489"/>
      <c r="F136" s="489"/>
      <c r="G136" s="489"/>
      <c r="H136" s="489"/>
      <c r="I136" s="489"/>
      <c r="J136" s="489"/>
      <c r="K136" s="466"/>
      <c r="L136" s="467"/>
      <c r="M136" s="466"/>
    </row>
    <row r="137" spans="2:13" x14ac:dyDescent="0.2">
      <c r="B137" s="133"/>
      <c r="C137" s="104"/>
      <c r="D137" s="489"/>
      <c r="E137" s="489"/>
      <c r="F137" s="489"/>
      <c r="G137" s="489"/>
      <c r="H137" s="489"/>
      <c r="I137" s="489"/>
      <c r="J137" s="489"/>
      <c r="K137" s="466"/>
      <c r="L137" s="467"/>
      <c r="M137" s="466"/>
    </row>
    <row r="138" spans="2:13" x14ac:dyDescent="0.2">
      <c r="B138" s="133"/>
      <c r="C138" s="104"/>
      <c r="D138" s="489"/>
      <c r="E138" s="489"/>
      <c r="F138" s="489"/>
      <c r="G138" s="489"/>
      <c r="H138" s="489"/>
      <c r="I138" s="489"/>
      <c r="J138" s="489"/>
      <c r="K138" s="466"/>
      <c r="L138" s="467"/>
      <c r="M138" s="466"/>
    </row>
    <row r="139" spans="2:13" x14ac:dyDescent="0.2">
      <c r="B139" s="133"/>
      <c r="C139" s="104"/>
      <c r="D139" s="489"/>
      <c r="E139" s="489"/>
      <c r="F139" s="489"/>
      <c r="G139" s="489"/>
      <c r="H139" s="489"/>
      <c r="I139" s="489"/>
      <c r="J139" s="489"/>
      <c r="K139" s="466"/>
      <c r="L139" s="467"/>
      <c r="M139" s="466"/>
    </row>
    <row r="140" spans="2:13" x14ac:dyDescent="0.2">
      <c r="B140" s="133"/>
      <c r="C140" s="104"/>
      <c r="D140" s="489"/>
      <c r="E140" s="489"/>
      <c r="F140" s="489"/>
      <c r="G140" s="489"/>
      <c r="H140" s="489"/>
      <c r="I140" s="489"/>
      <c r="J140" s="489"/>
      <c r="K140" s="466"/>
      <c r="L140" s="467"/>
      <c r="M140" s="466"/>
    </row>
    <row r="141" spans="2:13" x14ac:dyDescent="0.2">
      <c r="B141" s="133"/>
      <c r="C141" s="104"/>
      <c r="D141" s="489"/>
      <c r="E141" s="489"/>
      <c r="F141" s="489"/>
      <c r="G141" s="489"/>
      <c r="H141" s="489"/>
      <c r="I141" s="489"/>
      <c r="J141" s="489"/>
      <c r="K141" s="466"/>
      <c r="L141" s="467"/>
      <c r="M141" s="466"/>
    </row>
    <row r="142" spans="2:13" x14ac:dyDescent="0.2">
      <c r="B142" s="133"/>
      <c r="C142" s="104"/>
      <c r="D142" s="489"/>
      <c r="E142" s="489"/>
      <c r="F142" s="489"/>
      <c r="G142" s="489"/>
      <c r="H142" s="489"/>
      <c r="I142" s="489"/>
      <c r="J142" s="489"/>
      <c r="K142" s="466"/>
      <c r="L142" s="467"/>
      <c r="M142" s="466"/>
    </row>
    <row r="143" spans="2:13" x14ac:dyDescent="0.2">
      <c r="B143" s="133"/>
      <c r="C143" s="104"/>
      <c r="D143" s="489"/>
      <c r="E143" s="489"/>
      <c r="F143" s="489"/>
      <c r="G143" s="489"/>
      <c r="H143" s="489"/>
      <c r="I143" s="489"/>
      <c r="J143" s="489"/>
      <c r="K143" s="466"/>
      <c r="L143" s="467"/>
      <c r="M143" s="466"/>
    </row>
    <row r="144" spans="2:13" x14ac:dyDescent="0.2">
      <c r="B144" s="133"/>
      <c r="C144" s="104"/>
      <c r="D144" s="489"/>
      <c r="E144" s="489"/>
      <c r="F144" s="489"/>
      <c r="G144" s="489"/>
      <c r="H144" s="489"/>
      <c r="I144" s="489"/>
      <c r="J144" s="489"/>
      <c r="K144" s="466"/>
      <c r="L144" s="467"/>
      <c r="M144" s="466"/>
    </row>
    <row r="145" spans="2:13" x14ac:dyDescent="0.2">
      <c r="B145" s="133"/>
      <c r="C145" s="104"/>
      <c r="D145" s="489"/>
      <c r="E145" s="489"/>
      <c r="F145" s="489"/>
      <c r="G145" s="489"/>
      <c r="H145" s="489"/>
      <c r="I145" s="489"/>
      <c r="J145" s="489"/>
      <c r="K145" s="466"/>
      <c r="L145" s="467"/>
      <c r="M145" s="466"/>
    </row>
    <row r="146" spans="2:13" x14ac:dyDescent="0.2">
      <c r="B146" s="133"/>
      <c r="C146" s="104"/>
      <c r="D146" s="489"/>
      <c r="E146" s="489"/>
      <c r="F146" s="489"/>
      <c r="G146" s="489"/>
      <c r="H146" s="489"/>
      <c r="I146" s="489"/>
      <c r="J146" s="489"/>
      <c r="K146" s="466"/>
      <c r="L146" s="467"/>
      <c r="M146" s="466"/>
    </row>
    <row r="147" spans="2:13" x14ac:dyDescent="0.2">
      <c r="B147" s="133"/>
      <c r="C147" s="104"/>
      <c r="D147" s="489"/>
      <c r="E147" s="489"/>
      <c r="F147" s="489"/>
      <c r="G147" s="489"/>
      <c r="H147" s="489"/>
      <c r="I147" s="489"/>
      <c r="J147" s="489"/>
      <c r="K147" s="466"/>
      <c r="L147" s="467"/>
      <c r="M147" s="466"/>
    </row>
    <row r="148" spans="2:13" x14ac:dyDescent="0.2">
      <c r="B148" s="133"/>
      <c r="C148" s="104"/>
      <c r="D148" s="489"/>
      <c r="E148" s="489"/>
      <c r="F148" s="489"/>
      <c r="G148" s="489"/>
      <c r="H148" s="489"/>
      <c r="I148" s="489"/>
      <c r="J148" s="489"/>
      <c r="K148" s="466"/>
      <c r="L148" s="467"/>
      <c r="M148" s="466"/>
    </row>
    <row r="149" spans="2:13" x14ac:dyDescent="0.2">
      <c r="K149" s="466"/>
      <c r="L149" s="467"/>
      <c r="M149" s="466"/>
    </row>
    <row r="150" spans="2:13" x14ac:dyDescent="0.2">
      <c r="B150" s="133"/>
      <c r="C150" s="104"/>
      <c r="D150" s="357"/>
      <c r="E150" s="357"/>
      <c r="F150" s="357"/>
      <c r="G150" s="357"/>
      <c r="H150" s="465"/>
      <c r="I150" s="467"/>
      <c r="J150" s="465"/>
      <c r="K150" s="466"/>
      <c r="L150" s="467"/>
      <c r="M150" s="466"/>
    </row>
    <row r="152" spans="2:13" x14ac:dyDescent="0.2">
      <c r="B152" s="109"/>
    </row>
    <row r="153" spans="2:13" x14ac:dyDescent="0.2">
      <c r="B153" s="109"/>
    </row>
    <row r="154" spans="2:13" x14ac:dyDescent="0.2">
      <c r="B154" s="109"/>
    </row>
    <row r="155" spans="2:13" x14ac:dyDescent="0.2">
      <c r="B155" s="109"/>
    </row>
    <row r="156" spans="2:13" x14ac:dyDescent="0.2">
      <c r="B156" s="109"/>
    </row>
    <row r="157" spans="2:13" x14ac:dyDescent="0.2">
      <c r="B157" s="109"/>
    </row>
    <row r="158" spans="2:13" x14ac:dyDescent="0.2">
      <c r="B158" s="109"/>
    </row>
    <row r="159" spans="2:13" x14ac:dyDescent="0.2">
      <c r="B159" s="109"/>
    </row>
    <row r="160" spans="2:13" x14ac:dyDescent="0.2">
      <c r="B160" s="109"/>
    </row>
    <row r="161" spans="2:2" x14ac:dyDescent="0.2">
      <c r="B161" s="109"/>
    </row>
    <row r="162" spans="2:2" x14ac:dyDescent="0.2">
      <c r="B162" s="109"/>
    </row>
    <row r="467" ht="11.25" customHeight="1" x14ac:dyDescent="0.2"/>
  </sheetData>
  <mergeCells count="40">
    <mergeCell ref="D98:F98"/>
    <mergeCell ref="D114:F115"/>
    <mergeCell ref="D89:F89"/>
    <mergeCell ref="D55:F55"/>
    <mergeCell ref="D58:E58"/>
    <mergeCell ref="D59:E59"/>
    <mergeCell ref="D69:J69"/>
    <mergeCell ref="D96:F96"/>
    <mergeCell ref="D70:F70"/>
    <mergeCell ref="D83:E83"/>
    <mergeCell ref="D84:E84"/>
    <mergeCell ref="D85:E85"/>
    <mergeCell ref="D86:E86"/>
    <mergeCell ref="D87:E87"/>
    <mergeCell ref="D91:F91"/>
    <mergeCell ref="D117:F117"/>
    <mergeCell ref="D100:F100"/>
    <mergeCell ref="D107:F107"/>
    <mergeCell ref="D108:F109"/>
    <mergeCell ref="D103:F103"/>
    <mergeCell ref="D105:F105"/>
    <mergeCell ref="D111:F111"/>
    <mergeCell ref="D113:F113"/>
    <mergeCell ref="D102:F102"/>
    <mergeCell ref="D3:J3"/>
    <mergeCell ref="D4:J4"/>
    <mergeCell ref="D2:J2"/>
    <mergeCell ref="D1:J1"/>
    <mergeCell ref="D17:J17"/>
    <mergeCell ref="D18:J18"/>
    <mergeCell ref="D40:J40"/>
    <mergeCell ref="D41:J41"/>
    <mergeCell ref="A39:A40"/>
    <mergeCell ref="D42:J42"/>
    <mergeCell ref="D43:J43"/>
    <mergeCell ref="D44:J44"/>
    <mergeCell ref="D68:F68"/>
    <mergeCell ref="D60:E60"/>
    <mergeCell ref="D61:E61"/>
    <mergeCell ref="D62:E62"/>
  </mergeCells>
  <hyperlinks>
    <hyperlink ref="B7" location="GUIDANCE!A289" display="G 84" xr:uid="{0A0F0BD9-BC53-4C26-BE0B-AB30C21454A6}"/>
  </hyperlinks>
  <printOptions horizontalCentered="1"/>
  <pageMargins left="0.11811023622047245" right="0.11811023622047245" top="0.35433070866141736" bottom="0.35433070866141736" header="0.31496062992125984" footer="0.31496062992125984"/>
  <pageSetup paperSize="9" scale="90" orientation="portrait" r:id="rId1"/>
  <headerFooter>
    <oddFooter>&amp;C&amp;"Calibri"&amp;11&amp;K000000Page &amp;P</oddFooter>
  </headerFooter>
  <rowBreaks count="2" manualBreakCount="2">
    <brk id="65" min="2" max="11" man="1"/>
    <brk id="92" min="2" max="11" man="1"/>
  </rowBreaks>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2">
    <tabColor rgb="FF00B0F0"/>
  </sheetPr>
  <dimension ref="A1:R475"/>
  <sheetViews>
    <sheetView showGridLines="0" view="pageBreakPreview" zoomScaleNormal="100" zoomScaleSheetLayoutView="100" workbookViewId="0">
      <pane ySplit="2" topLeftCell="A31" activePane="bottomLeft" state="frozen"/>
      <selection activeCell="M14" sqref="M14"/>
      <selection pane="bottomLeft" activeCell="M14" sqref="M14"/>
    </sheetView>
  </sheetViews>
  <sheetFormatPr defaultColWidth="6.875" defaultRowHeight="12" x14ac:dyDescent="0.2"/>
  <cols>
    <col min="1" max="1" width="17.875" style="609" customWidth="1"/>
    <col min="2" max="2" width="7.875" style="111" customWidth="1"/>
    <col min="3" max="3" width="1.5" style="107" customWidth="1"/>
    <col min="4" max="4" width="60.625" style="196" customWidth="1"/>
    <col min="5" max="5" width="12.875" style="107" customWidth="1"/>
    <col min="6" max="6" width="13.125" style="107" customWidth="1"/>
    <col min="7" max="7" width="11.375" style="107" customWidth="1"/>
    <col min="8" max="16384" width="6.875" style="107"/>
  </cols>
  <sheetData>
    <row r="1" spans="1:17" ht="16.5" customHeight="1" x14ac:dyDescent="0.2">
      <c r="D1" s="786" t="str">
        <f>+'Merge Details_Printing instr'!A11</f>
        <v>Model Council</v>
      </c>
      <c r="E1" s="786"/>
      <c r="F1" s="786"/>
      <c r="G1" s="786"/>
    </row>
    <row r="2" spans="1:17" ht="16.5" customHeight="1" x14ac:dyDescent="0.2">
      <c r="A2" s="610" t="s">
        <v>124</v>
      </c>
      <c r="D2" s="786" t="str">
        <f>+'Merge Details_Printing instr'!A12</f>
        <v>2024/2025 Financial Report</v>
      </c>
      <c r="E2" s="786"/>
      <c r="F2" s="786"/>
      <c r="G2" s="786"/>
    </row>
    <row r="3" spans="1:17" ht="18" x14ac:dyDescent="0.25">
      <c r="B3" s="134"/>
      <c r="D3" s="834" t="s">
        <v>376</v>
      </c>
      <c r="E3" s="834"/>
      <c r="F3" s="834"/>
      <c r="G3" s="834"/>
      <c r="H3" s="680"/>
      <c r="I3" s="680"/>
      <c r="J3" s="680"/>
    </row>
    <row r="4" spans="1:17" ht="18" x14ac:dyDescent="0.2">
      <c r="B4" s="134"/>
      <c r="D4" s="790" t="str">
        <f>'Merge Details_Printing instr'!$A$14</f>
        <v>For the Year Ended 30 June 2025</v>
      </c>
      <c r="E4" s="790"/>
      <c r="F4" s="790"/>
      <c r="G4" s="790"/>
    </row>
    <row r="5" spans="1:17" x14ac:dyDescent="0.2">
      <c r="B5" s="134"/>
      <c r="E5" s="110"/>
      <c r="F5" s="477"/>
    </row>
    <row r="6" spans="1:17" ht="15.75" customHeight="1" x14ac:dyDescent="0.2">
      <c r="B6" s="109"/>
      <c r="C6" s="109"/>
      <c r="D6" s="506" t="s">
        <v>1197</v>
      </c>
    </row>
    <row r="7" spans="1:17" ht="12.75" x14ac:dyDescent="0.2">
      <c r="B7" s="133"/>
      <c r="C7" s="104"/>
      <c r="D7" s="507" t="s">
        <v>1198</v>
      </c>
      <c r="E7" s="245"/>
      <c r="F7" s="245"/>
    </row>
    <row r="8" spans="1:17" ht="7.5" customHeight="1" x14ac:dyDescent="0.2">
      <c r="B8" s="133"/>
      <c r="C8" s="144"/>
      <c r="D8" s="143"/>
      <c r="E8" s="245"/>
      <c r="F8" s="245"/>
    </row>
    <row r="9" spans="1:17" ht="4.5" customHeight="1" x14ac:dyDescent="0.2">
      <c r="B9" s="133"/>
      <c r="C9" s="144"/>
      <c r="D9" s="143"/>
    </row>
    <row r="10" spans="1:17" x14ac:dyDescent="0.2">
      <c r="B10" s="133"/>
      <c r="C10" s="144"/>
      <c r="D10" s="490" t="s">
        <v>1199</v>
      </c>
    </row>
    <row r="11" spans="1:17" ht="16.5" customHeight="1" x14ac:dyDescent="0.2">
      <c r="B11" s="133"/>
      <c r="C11" s="144"/>
      <c r="D11" s="143" t="s">
        <v>1200</v>
      </c>
    </row>
    <row r="12" spans="1:17" ht="27.75" customHeight="1" x14ac:dyDescent="0.2">
      <c r="B12" s="133"/>
      <c r="C12" s="144"/>
      <c r="D12" s="817" t="s">
        <v>1201</v>
      </c>
      <c r="E12" s="817"/>
      <c r="F12" s="817"/>
      <c r="G12" s="817"/>
    </row>
    <row r="13" spans="1:17" s="196" customFormat="1" x14ac:dyDescent="0.2">
      <c r="A13" s="658" t="s">
        <v>1202</v>
      </c>
      <c r="B13" s="133"/>
      <c r="C13" s="144"/>
      <c r="D13" s="147" t="s">
        <v>1203</v>
      </c>
      <c r="E13" s="372"/>
      <c r="F13" s="372"/>
      <c r="G13" s="372"/>
      <c r="H13" s="372"/>
      <c r="I13" s="372"/>
      <c r="J13" s="360"/>
      <c r="K13" s="107"/>
      <c r="L13" s="107"/>
      <c r="M13" s="107"/>
      <c r="N13" s="107"/>
      <c r="O13" s="107"/>
      <c r="P13" s="107"/>
      <c r="Q13" s="107"/>
    </row>
    <row r="14" spans="1:17" s="196" customFormat="1" ht="73.5" customHeight="1" x14ac:dyDescent="0.2">
      <c r="A14" s="654"/>
      <c r="C14" s="144"/>
      <c r="D14" s="877" t="s">
        <v>1837</v>
      </c>
      <c r="E14" s="877"/>
      <c r="F14" s="877"/>
      <c r="G14" s="877"/>
      <c r="H14" s="372"/>
      <c r="I14" s="372"/>
      <c r="J14" s="360"/>
      <c r="K14" s="107"/>
      <c r="L14" s="107"/>
      <c r="M14" s="107"/>
      <c r="N14" s="107"/>
      <c r="O14" s="107"/>
      <c r="P14" s="107"/>
      <c r="Q14" s="107"/>
    </row>
    <row r="15" spans="1:17" s="196" customFormat="1" ht="6" customHeight="1" x14ac:dyDescent="0.2">
      <c r="A15" s="654"/>
      <c r="B15" s="133"/>
      <c r="C15" s="144"/>
      <c r="D15" s="143"/>
      <c r="E15" s="375"/>
      <c r="F15" s="375"/>
      <c r="G15" s="372"/>
      <c r="J15" s="360"/>
      <c r="K15" s="107"/>
      <c r="L15" s="107"/>
      <c r="M15" s="107"/>
      <c r="N15" s="107"/>
      <c r="O15" s="107"/>
      <c r="P15" s="107"/>
      <c r="Q15" s="107"/>
    </row>
    <row r="16" spans="1:17" ht="16.5" customHeight="1" x14ac:dyDescent="0.2">
      <c r="A16" s="611" t="s">
        <v>1204</v>
      </c>
      <c r="B16" s="408" t="s">
        <v>1205</v>
      </c>
      <c r="C16" s="144"/>
      <c r="D16" s="147" t="s">
        <v>1206</v>
      </c>
    </row>
    <row r="17" spans="1:10" ht="78" customHeight="1" x14ac:dyDescent="0.2">
      <c r="B17" s="109"/>
      <c r="C17" s="144"/>
      <c r="D17" s="817" t="s">
        <v>1207</v>
      </c>
      <c r="E17" s="817"/>
      <c r="F17" s="817"/>
      <c r="G17" s="817"/>
    </row>
    <row r="18" spans="1:10" ht="13.5" customHeight="1" x14ac:dyDescent="0.2">
      <c r="B18" s="109"/>
      <c r="C18" s="144"/>
      <c r="D18" s="845" t="s">
        <v>1208</v>
      </c>
      <c r="E18" s="845"/>
      <c r="F18" s="845"/>
      <c r="G18" s="845"/>
    </row>
    <row r="19" spans="1:10" x14ac:dyDescent="0.2">
      <c r="B19" s="408" t="s">
        <v>849</v>
      </c>
      <c r="C19" s="144"/>
      <c r="D19" s="493" t="s">
        <v>595</v>
      </c>
      <c r="E19" s="245"/>
      <c r="F19" s="245"/>
      <c r="I19" s="111"/>
    </row>
    <row r="20" spans="1:10" s="113" customFormat="1" ht="41.25" customHeight="1" x14ac:dyDescent="0.2">
      <c r="A20" s="659"/>
      <c r="B20" s="147"/>
      <c r="C20" s="143"/>
      <c r="D20" s="832" t="s">
        <v>1209</v>
      </c>
      <c r="E20" s="832"/>
      <c r="F20" s="832"/>
      <c r="G20" s="832"/>
      <c r="J20" s="494"/>
    </row>
    <row r="21" spans="1:10" s="113" customFormat="1" ht="8.25" customHeight="1" x14ac:dyDescent="0.2">
      <c r="A21" s="659"/>
      <c r="B21" s="147"/>
      <c r="C21" s="143"/>
      <c r="D21" s="144"/>
      <c r="E21" s="144"/>
      <c r="F21" s="144"/>
      <c r="G21" s="144"/>
      <c r="J21" s="494"/>
    </row>
    <row r="22" spans="1:10" ht="18.75" customHeight="1" x14ac:dyDescent="0.2">
      <c r="B22" s="133"/>
      <c r="C22" s="104"/>
      <c r="D22" s="493" t="s">
        <v>740</v>
      </c>
      <c r="E22" s="245"/>
      <c r="F22" s="245"/>
    </row>
    <row r="23" spans="1:10" ht="27" customHeight="1" x14ac:dyDescent="0.2">
      <c r="B23" s="133"/>
      <c r="C23" s="104"/>
      <c r="D23" s="817" t="s">
        <v>1210</v>
      </c>
      <c r="E23" s="817"/>
      <c r="F23" s="817"/>
      <c r="G23" s="817"/>
      <c r="H23" s="495"/>
    </row>
    <row r="24" spans="1:10" ht="16.5" customHeight="1" x14ac:dyDescent="0.2">
      <c r="B24" s="109"/>
      <c r="C24" s="104"/>
      <c r="D24" s="147" t="s">
        <v>1211</v>
      </c>
      <c r="E24" s="143"/>
      <c r="F24" s="143"/>
      <c r="G24" s="143"/>
    </row>
    <row r="25" spans="1:10" ht="16.5" customHeight="1" x14ac:dyDescent="0.2">
      <c r="B25" s="109"/>
      <c r="C25" s="104"/>
      <c r="D25" s="817" t="s">
        <v>1212</v>
      </c>
      <c r="E25" s="817"/>
      <c r="F25" s="817"/>
      <c r="G25" s="817"/>
    </row>
    <row r="26" spans="1:10" ht="16.5" customHeight="1" x14ac:dyDescent="0.2">
      <c r="B26" s="133"/>
      <c r="C26" s="104"/>
      <c r="D26" s="147" t="s">
        <v>1213</v>
      </c>
      <c r="E26" s="245"/>
      <c r="F26" s="245"/>
    </row>
    <row r="27" spans="1:10" ht="16.5" customHeight="1" x14ac:dyDescent="0.2">
      <c r="B27" s="133"/>
      <c r="C27" s="104"/>
      <c r="D27" s="817" t="s">
        <v>1214</v>
      </c>
      <c r="E27" s="817"/>
      <c r="F27" s="817"/>
      <c r="G27" s="817"/>
    </row>
    <row r="28" spans="1:10" ht="16.5" customHeight="1" x14ac:dyDescent="0.2">
      <c r="B28" s="133"/>
      <c r="C28" s="104"/>
      <c r="D28" s="147" t="s">
        <v>1215</v>
      </c>
      <c r="E28" s="245"/>
      <c r="F28" s="245"/>
    </row>
    <row r="29" spans="1:10" ht="27" customHeight="1" x14ac:dyDescent="0.2">
      <c r="B29" s="133"/>
      <c r="C29" s="104"/>
      <c r="D29" s="832" t="s">
        <v>1216</v>
      </c>
      <c r="E29" s="832"/>
      <c r="F29" s="832"/>
      <c r="G29" s="832"/>
    </row>
    <row r="30" spans="1:10" ht="17.25" customHeight="1" x14ac:dyDescent="0.2">
      <c r="B30" s="133"/>
      <c r="C30" s="104"/>
      <c r="D30" s="496" t="s">
        <v>1217</v>
      </c>
      <c r="E30" s="144"/>
      <c r="F30" s="144"/>
      <c r="G30" s="144"/>
    </row>
    <row r="31" spans="1:10" ht="64.5" customHeight="1" x14ac:dyDescent="0.2">
      <c r="B31" s="133"/>
      <c r="C31" s="104"/>
      <c r="D31" s="817" t="s">
        <v>1218</v>
      </c>
      <c r="E31" s="817"/>
      <c r="F31" s="817"/>
      <c r="G31" s="817"/>
    </row>
    <row r="32" spans="1:10" ht="19.5" customHeight="1" x14ac:dyDescent="0.2">
      <c r="B32" s="133"/>
      <c r="C32" s="104"/>
      <c r="D32" s="496" t="s">
        <v>1219</v>
      </c>
      <c r="E32" s="143"/>
      <c r="F32" s="143"/>
      <c r="G32" s="143"/>
    </row>
    <row r="33" spans="1:9" ht="77.25" customHeight="1" x14ac:dyDescent="0.2">
      <c r="B33" s="133"/>
      <c r="C33" s="104"/>
      <c r="D33" s="827" t="s">
        <v>1829</v>
      </c>
      <c r="E33" s="827"/>
      <c r="F33" s="827"/>
      <c r="G33" s="827"/>
    </row>
    <row r="34" spans="1:9" ht="6" customHeight="1" x14ac:dyDescent="0.2">
      <c r="B34" s="133"/>
      <c r="C34" s="104"/>
      <c r="D34" s="107"/>
      <c r="E34" s="245"/>
      <c r="F34" s="245"/>
    </row>
    <row r="35" spans="1:9" ht="16.5" customHeight="1" x14ac:dyDescent="0.2">
      <c r="B35" s="408" t="s">
        <v>1220</v>
      </c>
      <c r="C35" s="104"/>
      <c r="D35" s="878" t="s">
        <v>1221</v>
      </c>
      <c r="E35" s="847"/>
      <c r="F35" s="847"/>
      <c r="G35" s="847"/>
    </row>
    <row r="36" spans="1:9" ht="27" customHeight="1" x14ac:dyDescent="0.2">
      <c r="B36" s="133"/>
      <c r="C36" s="104"/>
      <c r="D36" s="817" t="s">
        <v>1222</v>
      </c>
      <c r="E36" s="817"/>
      <c r="F36" s="817"/>
      <c r="G36" s="817"/>
    </row>
    <row r="37" spans="1:9" x14ac:dyDescent="0.2">
      <c r="B37" s="133"/>
      <c r="C37" s="104"/>
      <c r="D37" s="143"/>
    </row>
    <row r="38" spans="1:9" ht="33.75" customHeight="1" x14ac:dyDescent="0.2">
      <c r="B38" s="109"/>
      <c r="C38" s="104"/>
      <c r="D38" s="817" t="s">
        <v>1223</v>
      </c>
      <c r="E38" s="817"/>
      <c r="F38" s="817"/>
      <c r="G38" s="817"/>
    </row>
    <row r="39" spans="1:9" ht="16.5" customHeight="1" x14ac:dyDescent="0.2">
      <c r="B39" s="109"/>
      <c r="C39" s="106"/>
      <c r="D39" s="106"/>
      <c r="E39" s="106"/>
      <c r="F39" s="106"/>
      <c r="G39" s="106"/>
    </row>
    <row r="40" spans="1:9" ht="12.75" x14ac:dyDescent="0.2">
      <c r="A40" s="611" t="s">
        <v>1224</v>
      </c>
      <c r="B40" s="408" t="s">
        <v>1225</v>
      </c>
      <c r="C40" s="104"/>
      <c r="D40" s="879" t="s">
        <v>1226</v>
      </c>
      <c r="E40" s="879"/>
      <c r="F40" s="879"/>
      <c r="G40" s="879"/>
    </row>
    <row r="41" spans="1:9" ht="87.75" customHeight="1" x14ac:dyDescent="0.2">
      <c r="C41" s="104"/>
      <c r="D41" s="881" t="s">
        <v>1227</v>
      </c>
      <c r="E41" s="827"/>
      <c r="F41" s="827"/>
      <c r="G41" s="827"/>
    </row>
    <row r="42" spans="1:9" ht="16.5" customHeight="1" x14ac:dyDescent="0.2">
      <c r="C42" s="104"/>
    </row>
    <row r="43" spans="1:9" s="196" customFormat="1" ht="16.5" customHeight="1" x14ac:dyDescent="0.2">
      <c r="A43" s="658" t="s">
        <v>1228</v>
      </c>
      <c r="B43" s="408" t="s">
        <v>1229</v>
      </c>
      <c r="C43" s="104"/>
      <c r="D43" s="508" t="s">
        <v>1230</v>
      </c>
      <c r="E43" s="497"/>
    </row>
    <row r="44" spans="1:9" s="196" customFormat="1" ht="16.5" customHeight="1" x14ac:dyDescent="0.2">
      <c r="A44" s="658"/>
      <c r="B44" s="210"/>
      <c r="C44" s="104"/>
      <c r="D44" s="498" t="s">
        <v>1231</v>
      </c>
      <c r="E44" s="498"/>
      <c r="F44" s="210"/>
      <c r="G44" s="210"/>
    </row>
    <row r="45" spans="1:9" s="196" customFormat="1" ht="76.5" customHeight="1" x14ac:dyDescent="0.2">
      <c r="A45" s="654"/>
      <c r="B45" s="210"/>
      <c r="C45" s="104"/>
      <c r="D45" s="880" t="s">
        <v>1232</v>
      </c>
      <c r="E45" s="880"/>
      <c r="F45" s="880"/>
      <c r="G45" s="880"/>
      <c r="I45" s="499"/>
    </row>
    <row r="46" spans="1:9" ht="6" customHeight="1" x14ac:dyDescent="0.2">
      <c r="B46" s="133"/>
      <c r="C46" s="104"/>
      <c r="D46" s="143"/>
      <c r="E46" s="245"/>
      <c r="F46" s="245"/>
    </row>
    <row r="47" spans="1:9" s="196" customFormat="1" ht="16.5" customHeight="1" x14ac:dyDescent="0.2">
      <c r="A47" s="658" t="s">
        <v>1233</v>
      </c>
      <c r="B47" s="408" t="s">
        <v>1229</v>
      </c>
      <c r="C47" s="104"/>
      <c r="D47" s="111" t="s">
        <v>1234</v>
      </c>
      <c r="E47" s="107"/>
      <c r="F47" s="107"/>
      <c r="G47" s="107"/>
    </row>
    <row r="48" spans="1:9" s="196" customFormat="1" ht="41.25" customHeight="1" x14ac:dyDescent="0.2">
      <c r="A48" s="654"/>
      <c r="B48" s="210"/>
      <c r="C48" s="104"/>
      <c r="D48" s="817" t="s">
        <v>1235</v>
      </c>
      <c r="E48" s="817"/>
      <c r="F48" s="817"/>
      <c r="G48" s="817"/>
    </row>
    <row r="49" spans="1:18" ht="6" customHeight="1" x14ac:dyDescent="0.2">
      <c r="B49" s="133"/>
      <c r="C49" s="104"/>
      <c r="D49" s="143"/>
      <c r="E49" s="245"/>
      <c r="F49" s="245"/>
    </row>
    <row r="50" spans="1:18" s="196" customFormat="1" x14ac:dyDescent="0.2">
      <c r="A50" s="654"/>
      <c r="B50" s="210"/>
      <c r="C50" s="104"/>
      <c r="D50" s="132" t="s">
        <v>1236</v>
      </c>
      <c r="E50" s="113"/>
      <c r="F50" s="113"/>
      <c r="G50" s="113"/>
    </row>
    <row r="51" spans="1:18" s="196" customFormat="1" ht="77.25" customHeight="1" x14ac:dyDescent="0.2">
      <c r="A51" s="654"/>
      <c r="B51" s="210"/>
      <c r="C51" s="104"/>
      <c r="D51" s="817" t="s">
        <v>1237</v>
      </c>
      <c r="E51" s="817"/>
      <c r="F51" s="817"/>
      <c r="G51" s="817"/>
    </row>
    <row r="52" spans="1:18" ht="7.5" customHeight="1" x14ac:dyDescent="0.2">
      <c r="B52" s="133"/>
      <c r="C52" s="104"/>
      <c r="D52" s="143"/>
      <c r="E52" s="245"/>
      <c r="F52" s="245"/>
    </row>
    <row r="53" spans="1:18" s="196" customFormat="1" ht="26.25" customHeight="1" x14ac:dyDescent="0.2">
      <c r="A53" s="654"/>
      <c r="B53" s="210"/>
      <c r="C53" s="104"/>
      <c r="D53" s="817" t="s">
        <v>1238</v>
      </c>
      <c r="E53" s="817"/>
      <c r="F53" s="817"/>
      <c r="G53" s="817"/>
    </row>
    <row r="54" spans="1:18" ht="6" customHeight="1" x14ac:dyDescent="0.2">
      <c r="B54" s="133"/>
      <c r="C54" s="104"/>
      <c r="D54" s="143"/>
      <c r="E54" s="245"/>
      <c r="F54" s="245"/>
    </row>
    <row r="55" spans="1:18" s="196" customFormat="1" ht="16.5" customHeight="1" x14ac:dyDescent="0.2">
      <c r="A55" s="654"/>
      <c r="B55" s="210"/>
      <c r="C55" s="104"/>
      <c r="D55" s="113" t="s">
        <v>1239</v>
      </c>
      <c r="E55" s="113"/>
      <c r="F55" s="113"/>
      <c r="G55" s="113"/>
      <c r="K55" s="117"/>
      <c r="L55" s="117"/>
      <c r="M55" s="117"/>
      <c r="N55" s="117"/>
      <c r="O55" s="117"/>
      <c r="P55" s="117"/>
      <c r="Q55" s="117"/>
      <c r="R55" s="117"/>
    </row>
    <row r="56" spans="1:18" s="196" customFormat="1" x14ac:dyDescent="0.2">
      <c r="A56" s="654"/>
      <c r="B56" s="210"/>
      <c r="C56" s="104"/>
      <c r="D56" s="113" t="s">
        <v>1240</v>
      </c>
      <c r="E56" s="113"/>
      <c r="F56" s="113"/>
      <c r="G56" s="113"/>
      <c r="K56" s="117"/>
      <c r="L56" s="117"/>
      <c r="M56" s="117"/>
      <c r="N56" s="117"/>
      <c r="O56" s="117"/>
      <c r="P56" s="117"/>
      <c r="Q56" s="117"/>
      <c r="R56" s="117"/>
    </row>
    <row r="57" spans="1:18" s="196" customFormat="1" x14ac:dyDescent="0.2">
      <c r="A57" s="654"/>
      <c r="B57" s="210"/>
      <c r="C57" s="104"/>
      <c r="D57" s="113" t="s">
        <v>1241</v>
      </c>
      <c r="E57" s="113"/>
      <c r="F57" s="113"/>
      <c r="G57" s="113"/>
    </row>
    <row r="58" spans="1:18" ht="7.5" customHeight="1" x14ac:dyDescent="0.2">
      <c r="B58" s="133"/>
      <c r="C58" s="104"/>
      <c r="D58" s="143"/>
      <c r="E58" s="245"/>
      <c r="F58" s="245"/>
    </row>
    <row r="59" spans="1:18" s="196" customFormat="1" ht="27.75" customHeight="1" x14ac:dyDescent="0.2">
      <c r="A59" s="654"/>
      <c r="B59" s="210"/>
      <c r="C59" s="104"/>
      <c r="D59" s="817" t="s">
        <v>1242</v>
      </c>
      <c r="E59" s="817"/>
      <c r="F59" s="817"/>
      <c r="G59" s="817"/>
    </row>
    <row r="60" spans="1:18" ht="6" customHeight="1" x14ac:dyDescent="0.2">
      <c r="B60" s="133"/>
      <c r="C60" s="104"/>
      <c r="D60" s="143"/>
      <c r="E60" s="245"/>
      <c r="F60" s="245"/>
    </row>
    <row r="61" spans="1:18" s="196" customFormat="1" x14ac:dyDescent="0.2">
      <c r="A61" s="654"/>
      <c r="B61" s="133"/>
      <c r="D61" s="848" t="s">
        <v>1243</v>
      </c>
      <c r="E61" s="848"/>
      <c r="F61" s="848"/>
      <c r="G61" s="848"/>
      <c r="H61" s="113"/>
      <c r="I61" s="113"/>
      <c r="J61" s="360"/>
      <c r="K61" s="107"/>
      <c r="L61" s="107"/>
      <c r="M61" s="107"/>
      <c r="N61" s="107"/>
      <c r="O61" s="107"/>
      <c r="P61" s="107"/>
      <c r="Q61" s="107"/>
    </row>
    <row r="62" spans="1:18" s="196" customFormat="1" x14ac:dyDescent="0.2">
      <c r="A62" s="654"/>
      <c r="B62" s="109"/>
      <c r="C62" s="106"/>
      <c r="D62" s="106"/>
      <c r="E62" s="106"/>
      <c r="F62" s="106"/>
      <c r="G62" s="106"/>
      <c r="J62" s="360"/>
    </row>
    <row r="63" spans="1:18" s="196" customFormat="1" x14ac:dyDescent="0.2">
      <c r="A63" s="658" t="s">
        <v>1233</v>
      </c>
      <c r="B63" s="408" t="s">
        <v>1229</v>
      </c>
      <c r="C63" s="104"/>
      <c r="D63" s="111" t="s">
        <v>1244</v>
      </c>
      <c r="E63" s="500"/>
      <c r="F63" s="500"/>
      <c r="G63" s="500"/>
      <c r="H63" s="500"/>
      <c r="I63" s="500"/>
      <c r="J63" s="360"/>
      <c r="K63" s="804"/>
      <c r="L63" s="804"/>
      <c r="M63" s="804"/>
      <c r="N63" s="804"/>
      <c r="O63" s="804"/>
      <c r="P63" s="804"/>
      <c r="Q63" s="804"/>
    </row>
    <row r="64" spans="1:18" s="196" customFormat="1" ht="48.6" customHeight="1" x14ac:dyDescent="0.2">
      <c r="A64" s="654"/>
      <c r="B64" s="133"/>
      <c r="D64" s="817" t="s">
        <v>1245</v>
      </c>
      <c r="E64" s="817"/>
      <c r="F64" s="817"/>
      <c r="G64" s="817"/>
      <c r="H64" s="97"/>
      <c r="I64" s="97"/>
      <c r="J64" s="360"/>
      <c r="K64" s="107"/>
      <c r="L64" s="107"/>
      <c r="M64" s="107"/>
      <c r="N64" s="107"/>
      <c r="O64" s="107"/>
      <c r="P64" s="107"/>
      <c r="Q64" s="107"/>
    </row>
    <row r="65" spans="1:17" s="196" customFormat="1" x14ac:dyDescent="0.2">
      <c r="A65" s="654"/>
      <c r="B65" s="133"/>
      <c r="D65" s="113" t="s">
        <v>1246</v>
      </c>
      <c r="E65" s="113"/>
      <c r="F65" s="113"/>
      <c r="G65" s="113"/>
      <c r="H65" s="113"/>
      <c r="I65" s="113"/>
      <c r="J65" s="360"/>
      <c r="K65" s="107"/>
      <c r="L65" s="107"/>
      <c r="M65" s="107"/>
      <c r="N65" s="107"/>
      <c r="O65" s="107"/>
      <c r="P65" s="107"/>
      <c r="Q65" s="107"/>
    </row>
    <row r="66" spans="1:17" s="196" customFormat="1" x14ac:dyDescent="0.2">
      <c r="A66" s="654"/>
      <c r="B66" s="133"/>
      <c r="D66" s="113" t="s">
        <v>1247</v>
      </c>
      <c r="E66" s="113"/>
      <c r="F66" s="113"/>
      <c r="G66" s="113"/>
      <c r="H66" s="113"/>
      <c r="I66" s="113"/>
      <c r="J66" s="360"/>
      <c r="K66" s="107"/>
      <c r="L66" s="107"/>
      <c r="M66" s="107"/>
      <c r="N66" s="107"/>
      <c r="O66" s="107"/>
      <c r="P66" s="107"/>
      <c r="Q66" s="107"/>
    </row>
    <row r="67" spans="1:17" s="196" customFormat="1" ht="17.100000000000001" customHeight="1" x14ac:dyDescent="0.2">
      <c r="A67" s="654"/>
      <c r="B67" s="133"/>
      <c r="D67" s="817" t="s">
        <v>1248</v>
      </c>
      <c r="E67" s="817"/>
      <c r="F67" s="817"/>
      <c r="G67" s="817"/>
      <c r="H67" s="128"/>
      <c r="I67" s="128"/>
      <c r="J67" s="360"/>
      <c r="K67" s="107"/>
      <c r="L67" s="107"/>
      <c r="M67" s="107"/>
      <c r="N67" s="107"/>
      <c r="O67" s="107"/>
      <c r="P67" s="107"/>
      <c r="Q67" s="107"/>
    </row>
    <row r="68" spans="1:17" s="196" customFormat="1" ht="25.5" customHeight="1" x14ac:dyDescent="0.2">
      <c r="A68" s="654"/>
      <c r="B68" s="133"/>
      <c r="D68" s="817" t="s">
        <v>1249</v>
      </c>
      <c r="E68" s="817"/>
      <c r="F68" s="817"/>
      <c r="G68" s="817"/>
      <c r="H68" s="97"/>
      <c r="I68" s="97"/>
      <c r="J68" s="360"/>
      <c r="K68" s="107"/>
      <c r="L68" s="107"/>
      <c r="M68" s="107"/>
      <c r="N68" s="107"/>
      <c r="O68" s="107"/>
      <c r="P68" s="107"/>
      <c r="Q68" s="107"/>
    </row>
    <row r="69" spans="1:17" ht="7.5" customHeight="1" x14ac:dyDescent="0.2">
      <c r="B69" s="133"/>
      <c r="C69" s="104"/>
      <c r="D69" s="97"/>
      <c r="E69" s="97"/>
      <c r="F69" s="97"/>
      <c r="G69" s="97"/>
      <c r="H69" s="97"/>
      <c r="I69" s="97"/>
    </row>
    <row r="70" spans="1:17" s="196" customFormat="1" ht="12.75" customHeight="1" x14ac:dyDescent="0.2">
      <c r="A70" s="654"/>
      <c r="B70" s="133"/>
      <c r="D70" s="117" t="s">
        <v>1250</v>
      </c>
      <c r="E70" s="143"/>
      <c r="F70" s="143"/>
      <c r="G70" s="143"/>
      <c r="H70" s="143"/>
      <c r="I70" s="143"/>
      <c r="J70" s="117"/>
      <c r="K70" s="143"/>
      <c r="L70" s="143"/>
      <c r="M70" s="143"/>
      <c r="N70" s="143"/>
      <c r="O70" s="143"/>
      <c r="P70" s="143"/>
      <c r="Q70" s="143"/>
    </row>
    <row r="71" spans="1:17" s="196" customFormat="1" ht="28.5" customHeight="1" x14ac:dyDescent="0.2">
      <c r="A71" s="654"/>
      <c r="B71" s="133"/>
      <c r="D71" s="817" t="s">
        <v>1251</v>
      </c>
      <c r="E71" s="817"/>
      <c r="F71" s="817"/>
      <c r="G71" s="817"/>
      <c r="H71" s="97"/>
      <c r="I71" s="97"/>
      <c r="J71" s="360"/>
      <c r="K71" s="107"/>
      <c r="L71" s="107"/>
      <c r="M71" s="107"/>
      <c r="N71" s="107"/>
      <c r="O71" s="107"/>
      <c r="P71" s="107"/>
      <c r="Q71" s="107"/>
    </row>
    <row r="72" spans="1:17" ht="7.5" customHeight="1" x14ac:dyDescent="0.2">
      <c r="B72" s="133"/>
      <c r="C72" s="104"/>
      <c r="D72" s="97"/>
      <c r="E72" s="97"/>
      <c r="F72" s="97"/>
      <c r="G72" s="97"/>
      <c r="H72" s="97"/>
      <c r="I72" s="97"/>
    </row>
    <row r="73" spans="1:17" s="196" customFormat="1" ht="30" customHeight="1" x14ac:dyDescent="0.2">
      <c r="A73" s="654"/>
      <c r="B73" s="133"/>
      <c r="D73" s="880" t="s">
        <v>1252</v>
      </c>
      <c r="E73" s="880"/>
      <c r="F73" s="880"/>
      <c r="G73" s="880"/>
      <c r="H73" s="372"/>
      <c r="I73" s="372"/>
      <c r="J73" s="360"/>
      <c r="K73" s="107"/>
      <c r="L73" s="107"/>
      <c r="M73" s="107"/>
      <c r="N73" s="107"/>
      <c r="O73" s="107"/>
      <c r="P73" s="107"/>
      <c r="Q73" s="107"/>
    </row>
    <row r="74" spans="1:17" s="196" customFormat="1" x14ac:dyDescent="0.2">
      <c r="A74" s="654"/>
      <c r="B74" s="133"/>
      <c r="D74" s="500"/>
      <c r="E74" s="500"/>
      <c r="F74" s="500"/>
      <c r="G74" s="500"/>
      <c r="H74" s="372"/>
      <c r="I74" s="372"/>
      <c r="J74" s="360"/>
      <c r="K74" s="107"/>
      <c r="L74" s="107"/>
      <c r="M74" s="107"/>
      <c r="N74" s="107"/>
      <c r="O74" s="107"/>
      <c r="P74" s="107"/>
      <c r="Q74" s="107"/>
    </row>
    <row r="75" spans="1:17" s="196" customFormat="1" x14ac:dyDescent="0.2">
      <c r="A75" s="658" t="s">
        <v>1253</v>
      </c>
      <c r="B75" s="408" t="s">
        <v>1229</v>
      </c>
      <c r="C75" s="210"/>
      <c r="D75" s="147" t="s">
        <v>1254</v>
      </c>
      <c r="E75" s="147"/>
      <c r="F75" s="147"/>
      <c r="G75" s="147"/>
      <c r="H75" s="147"/>
      <c r="I75" s="147"/>
      <c r="J75" s="360"/>
      <c r="K75" s="107"/>
      <c r="L75" s="107"/>
      <c r="M75" s="107"/>
      <c r="N75" s="107"/>
      <c r="O75" s="107"/>
      <c r="P75" s="107"/>
      <c r="Q75" s="107"/>
    </row>
    <row r="76" spans="1:17" s="196" customFormat="1" ht="33" customHeight="1" x14ac:dyDescent="0.2">
      <c r="A76" s="654"/>
      <c r="B76" s="133"/>
      <c r="C76" s="210"/>
      <c r="D76" s="832" t="s">
        <v>1255</v>
      </c>
      <c r="E76" s="832"/>
      <c r="F76" s="832"/>
      <c r="G76" s="832"/>
      <c r="H76" s="144"/>
      <c r="I76" s="144"/>
      <c r="J76" s="360"/>
      <c r="K76" s="107"/>
      <c r="L76" s="107"/>
      <c r="M76" s="107"/>
      <c r="N76" s="107"/>
      <c r="O76" s="107"/>
      <c r="P76" s="107"/>
      <c r="Q76" s="107"/>
    </row>
    <row r="77" spans="1:17" s="196" customFormat="1" x14ac:dyDescent="0.2">
      <c r="A77" s="654"/>
      <c r="B77" s="133"/>
      <c r="C77" s="210"/>
      <c r="D77" s="848" t="s">
        <v>1256</v>
      </c>
      <c r="E77" s="848"/>
      <c r="F77" s="848"/>
      <c r="G77" s="848"/>
      <c r="H77" s="113"/>
      <c r="I77" s="113"/>
      <c r="J77" s="360"/>
      <c r="K77" s="107"/>
      <c r="L77" s="107"/>
      <c r="M77" s="107"/>
      <c r="N77" s="107"/>
      <c r="O77" s="107"/>
      <c r="P77" s="107"/>
      <c r="Q77" s="107"/>
    </row>
    <row r="78" spans="1:17" s="196" customFormat="1" x14ac:dyDescent="0.2">
      <c r="A78" s="654"/>
      <c r="B78" s="133"/>
      <c r="C78" s="210"/>
      <c r="D78" s="820" t="s">
        <v>1257</v>
      </c>
      <c r="E78" s="820"/>
      <c r="F78" s="820"/>
      <c r="G78" s="820"/>
      <c r="H78" s="117"/>
      <c r="I78" s="117"/>
      <c r="J78" s="360"/>
      <c r="K78" s="107"/>
      <c r="L78" s="107"/>
      <c r="M78" s="107"/>
      <c r="N78" s="107"/>
      <c r="O78" s="107"/>
      <c r="P78" s="107"/>
      <c r="Q78" s="107"/>
    </row>
    <row r="79" spans="1:17" s="196" customFormat="1" x14ac:dyDescent="0.2">
      <c r="A79" s="654"/>
      <c r="B79" s="133"/>
      <c r="C79" s="210"/>
      <c r="D79" s="820" t="s">
        <v>1258</v>
      </c>
      <c r="E79" s="820"/>
      <c r="F79" s="820"/>
      <c r="G79" s="820"/>
      <c r="H79" s="117"/>
      <c r="I79" s="117"/>
      <c r="J79" s="360"/>
      <c r="K79" s="107"/>
      <c r="L79" s="107"/>
      <c r="M79" s="107"/>
      <c r="N79" s="107"/>
      <c r="O79" s="107"/>
      <c r="P79" s="107"/>
      <c r="Q79" s="107"/>
    </row>
    <row r="80" spans="1:17" s="196" customFormat="1" x14ac:dyDescent="0.2">
      <c r="A80" s="654"/>
      <c r="B80" s="133"/>
      <c r="C80" s="210"/>
      <c r="D80" s="820" t="s">
        <v>1259</v>
      </c>
      <c r="E80" s="820"/>
      <c r="F80" s="820"/>
      <c r="G80" s="820"/>
      <c r="H80" s="106"/>
      <c r="I80" s="117"/>
      <c r="J80" s="360"/>
      <c r="K80" s="107"/>
      <c r="L80" s="107"/>
      <c r="M80" s="107"/>
      <c r="N80" s="107"/>
      <c r="O80" s="107"/>
      <c r="P80" s="107"/>
      <c r="Q80" s="107"/>
    </row>
    <row r="81" spans="1:17" s="196" customFormat="1" x14ac:dyDescent="0.2">
      <c r="A81" s="654"/>
      <c r="B81" s="133"/>
      <c r="C81" s="210"/>
      <c r="D81" s="820" t="s">
        <v>1260</v>
      </c>
      <c r="E81" s="820"/>
      <c r="F81" s="820"/>
      <c r="G81" s="820"/>
      <c r="H81" s="117"/>
      <c r="I81" s="117"/>
      <c r="J81" s="360"/>
      <c r="K81" s="107"/>
      <c r="L81" s="107"/>
      <c r="M81" s="107"/>
      <c r="N81" s="107"/>
      <c r="O81" s="107"/>
      <c r="P81" s="107"/>
      <c r="Q81" s="107"/>
    </row>
    <row r="82" spans="1:17" s="196" customFormat="1" x14ac:dyDescent="0.2">
      <c r="A82" s="654"/>
      <c r="B82" s="133"/>
      <c r="C82" s="210"/>
      <c r="D82" s="820" t="s">
        <v>1261</v>
      </c>
      <c r="E82" s="820"/>
      <c r="F82" s="820"/>
      <c r="G82" s="820"/>
      <c r="H82" s="117"/>
      <c r="I82" s="117"/>
      <c r="J82" s="360"/>
      <c r="K82" s="107"/>
      <c r="L82" s="107"/>
      <c r="M82" s="107"/>
      <c r="N82" s="107"/>
      <c r="O82" s="107"/>
      <c r="P82" s="107"/>
      <c r="Q82" s="107"/>
    </row>
    <row r="83" spans="1:17" s="196" customFormat="1" x14ac:dyDescent="0.2">
      <c r="A83" s="654"/>
      <c r="B83" s="142"/>
      <c r="C83" s="210"/>
      <c r="D83" s="107"/>
      <c r="E83" s="107"/>
      <c r="F83" s="107"/>
      <c r="G83" s="107"/>
      <c r="H83" s="357"/>
      <c r="I83" s="245"/>
      <c r="J83" s="360"/>
      <c r="K83" s="107"/>
      <c r="L83" s="107"/>
      <c r="M83" s="107"/>
      <c r="N83" s="107"/>
      <c r="O83" s="107"/>
      <c r="P83" s="107"/>
      <c r="Q83" s="107"/>
    </row>
    <row r="84" spans="1:17" s="196" customFormat="1" ht="42.75" customHeight="1" x14ac:dyDescent="0.2">
      <c r="A84" s="654"/>
      <c r="B84" s="133"/>
      <c r="C84" s="210"/>
      <c r="D84" s="832" t="s">
        <v>1262</v>
      </c>
      <c r="E84" s="832"/>
      <c r="F84" s="832"/>
      <c r="G84" s="832"/>
      <c r="H84" s="144"/>
      <c r="I84" s="144"/>
      <c r="J84" s="360"/>
      <c r="K84" s="107"/>
      <c r="L84" s="107"/>
      <c r="M84" s="107"/>
      <c r="N84" s="107"/>
      <c r="O84" s="107"/>
      <c r="P84" s="107"/>
      <c r="Q84" s="107"/>
    </row>
    <row r="85" spans="1:17" s="196" customFormat="1" x14ac:dyDescent="0.2">
      <c r="A85" s="654"/>
      <c r="B85" s="133"/>
      <c r="C85" s="210"/>
      <c r="D85" s="144"/>
      <c r="E85" s="144"/>
      <c r="F85" s="144"/>
      <c r="G85" s="144"/>
      <c r="H85" s="144"/>
      <c r="I85" s="144"/>
      <c r="J85" s="360"/>
      <c r="K85" s="107"/>
      <c r="L85" s="107"/>
      <c r="M85" s="107"/>
      <c r="N85" s="107"/>
      <c r="O85" s="107"/>
      <c r="P85" s="107"/>
      <c r="Q85" s="107"/>
    </row>
    <row r="86" spans="1:17" s="196" customFormat="1" ht="33" customHeight="1" x14ac:dyDescent="0.2">
      <c r="A86" s="654"/>
      <c r="B86" s="133"/>
      <c r="C86" s="210"/>
      <c r="D86" s="832" t="s">
        <v>1263</v>
      </c>
      <c r="E86" s="832"/>
      <c r="F86" s="832"/>
      <c r="G86" s="832"/>
      <c r="H86" s="144"/>
      <c r="I86" s="144"/>
      <c r="J86" s="360"/>
      <c r="K86" s="107"/>
      <c r="L86" s="107"/>
      <c r="M86" s="107"/>
      <c r="N86" s="107"/>
      <c r="O86" s="107"/>
      <c r="P86" s="107"/>
      <c r="Q86" s="107"/>
    </row>
    <row r="87" spans="1:17" s="196" customFormat="1" x14ac:dyDescent="0.2">
      <c r="A87" s="654"/>
      <c r="B87" s="133"/>
      <c r="C87" s="210"/>
      <c r="D87" s="144"/>
      <c r="E87" s="144"/>
      <c r="F87" s="144"/>
      <c r="G87" s="144"/>
      <c r="H87" s="144"/>
      <c r="I87" s="144"/>
      <c r="J87" s="360"/>
      <c r="K87" s="107"/>
      <c r="L87" s="107"/>
      <c r="M87" s="107"/>
      <c r="N87" s="107"/>
      <c r="O87" s="107"/>
      <c r="P87" s="107"/>
      <c r="Q87" s="107"/>
    </row>
    <row r="88" spans="1:17" s="196" customFormat="1" ht="33" customHeight="1" x14ac:dyDescent="0.2">
      <c r="A88" s="654"/>
      <c r="B88" s="133"/>
      <c r="C88" s="210"/>
      <c r="D88" s="817" t="s">
        <v>1264</v>
      </c>
      <c r="E88" s="817"/>
      <c r="F88" s="817"/>
      <c r="G88" s="817"/>
      <c r="H88" s="143"/>
      <c r="I88" s="143"/>
      <c r="J88" s="360"/>
      <c r="K88" s="107"/>
      <c r="L88" s="107"/>
      <c r="M88" s="107"/>
      <c r="N88" s="107"/>
      <c r="O88" s="107"/>
      <c r="P88" s="107"/>
      <c r="Q88" s="107"/>
    </row>
    <row r="89" spans="1:17" s="196" customFormat="1" x14ac:dyDescent="0.2">
      <c r="A89" s="654"/>
      <c r="B89" s="133"/>
      <c r="C89" s="210"/>
      <c r="D89" s="848" t="s">
        <v>1265</v>
      </c>
      <c r="E89" s="848"/>
      <c r="F89" s="848"/>
      <c r="G89" s="848"/>
      <c r="H89" s="113"/>
      <c r="I89" s="113"/>
      <c r="J89" s="360"/>
      <c r="K89" s="107"/>
      <c r="L89" s="107"/>
      <c r="M89" s="107"/>
      <c r="N89" s="107"/>
      <c r="O89" s="107"/>
      <c r="P89" s="107"/>
      <c r="Q89" s="107"/>
    </row>
    <row r="90" spans="1:17" s="196" customFormat="1" x14ac:dyDescent="0.2">
      <c r="A90" s="654"/>
      <c r="B90" s="133"/>
      <c r="C90" s="210"/>
      <c r="D90" s="147"/>
      <c r="J90" s="360"/>
      <c r="K90" s="107"/>
      <c r="L90" s="107"/>
      <c r="M90" s="107"/>
      <c r="N90" s="107"/>
      <c r="O90" s="107"/>
      <c r="P90" s="107"/>
      <c r="Q90" s="107"/>
    </row>
    <row r="91" spans="1:17" s="196" customFormat="1" x14ac:dyDescent="0.2">
      <c r="A91" s="658" t="s">
        <v>1266</v>
      </c>
      <c r="B91" s="408" t="s">
        <v>1229</v>
      </c>
      <c r="C91" s="210"/>
      <c r="D91" s="122" t="s">
        <v>1267</v>
      </c>
      <c r="J91" s="360"/>
      <c r="K91" s="107"/>
      <c r="L91" s="107"/>
      <c r="M91" s="107"/>
      <c r="N91" s="107"/>
      <c r="O91" s="107"/>
      <c r="P91" s="107"/>
      <c r="Q91" s="107"/>
    </row>
    <row r="92" spans="1:17" s="196" customFormat="1" ht="33" customHeight="1" x14ac:dyDescent="0.2">
      <c r="A92" s="654"/>
      <c r="B92" s="210"/>
      <c r="C92" s="210"/>
      <c r="D92" s="832" t="s">
        <v>1268</v>
      </c>
      <c r="E92" s="832"/>
      <c r="F92" s="832"/>
      <c r="G92" s="832"/>
      <c r="H92" s="144"/>
      <c r="I92" s="144"/>
      <c r="J92" s="360"/>
      <c r="K92" s="107"/>
      <c r="L92" s="107"/>
      <c r="M92" s="107"/>
      <c r="N92" s="107"/>
      <c r="O92" s="107"/>
      <c r="P92" s="107"/>
      <c r="Q92" s="107"/>
    </row>
    <row r="93" spans="1:17" s="196" customFormat="1" x14ac:dyDescent="0.2">
      <c r="A93" s="654"/>
      <c r="B93" s="210"/>
      <c r="C93" s="210"/>
      <c r="D93" s="820" t="s">
        <v>1269</v>
      </c>
      <c r="E93" s="820"/>
      <c r="F93" s="820"/>
      <c r="G93" s="820"/>
      <c r="J93" s="360"/>
      <c r="K93" s="107"/>
      <c r="L93" s="107"/>
      <c r="M93" s="107"/>
      <c r="N93" s="107"/>
      <c r="O93" s="107"/>
      <c r="P93" s="107"/>
      <c r="Q93" s="107"/>
    </row>
    <row r="94" spans="1:17" s="196" customFormat="1" ht="33" customHeight="1" x14ac:dyDescent="0.2">
      <c r="A94" s="654"/>
      <c r="B94" s="210"/>
      <c r="C94" s="210"/>
      <c r="D94" s="817" t="s">
        <v>1270</v>
      </c>
      <c r="E94" s="817"/>
      <c r="F94" s="817"/>
      <c r="G94" s="817"/>
      <c r="H94" s="143"/>
      <c r="I94" s="143"/>
      <c r="J94" s="360"/>
      <c r="K94" s="107"/>
      <c r="L94" s="107"/>
      <c r="M94" s="107"/>
      <c r="N94" s="107"/>
      <c r="O94" s="107"/>
      <c r="P94" s="107"/>
      <c r="Q94" s="107"/>
    </row>
    <row r="95" spans="1:17" s="196" customFormat="1" x14ac:dyDescent="0.2">
      <c r="A95" s="654"/>
      <c r="B95" s="210"/>
      <c r="C95" s="210"/>
      <c r="D95" s="143"/>
      <c r="E95" s="143"/>
      <c r="F95" s="143"/>
      <c r="G95" s="143"/>
      <c r="H95" s="143"/>
      <c r="I95" s="143"/>
      <c r="J95" s="360"/>
      <c r="K95" s="107"/>
      <c r="L95" s="107"/>
      <c r="M95" s="107"/>
      <c r="N95" s="107"/>
      <c r="O95" s="107"/>
      <c r="P95" s="107"/>
      <c r="Q95" s="107"/>
    </row>
    <row r="96" spans="1:17" s="196" customFormat="1" x14ac:dyDescent="0.2">
      <c r="A96" s="654"/>
      <c r="B96" s="210"/>
      <c r="C96" s="210"/>
      <c r="D96" s="143"/>
      <c r="E96" s="143"/>
      <c r="F96" s="143"/>
      <c r="G96" s="143"/>
      <c r="H96" s="143"/>
      <c r="I96" s="143"/>
      <c r="J96" s="360"/>
      <c r="K96" s="107"/>
      <c r="L96" s="107"/>
      <c r="M96" s="107"/>
      <c r="N96" s="107"/>
      <c r="O96" s="107"/>
      <c r="P96" s="107"/>
      <c r="Q96" s="107"/>
    </row>
    <row r="97" spans="1:17" s="196" customFormat="1" ht="12.75" x14ac:dyDescent="0.2">
      <c r="A97" s="654"/>
      <c r="B97" s="408" t="s">
        <v>1271</v>
      </c>
      <c r="C97" s="210"/>
      <c r="D97" s="509" t="s">
        <v>1272</v>
      </c>
      <c r="J97" s="360"/>
      <c r="K97" s="107"/>
      <c r="L97" s="107"/>
      <c r="M97" s="107"/>
      <c r="N97" s="107"/>
      <c r="O97" s="107"/>
      <c r="P97" s="107"/>
      <c r="Q97" s="107"/>
    </row>
    <row r="98" spans="1:17" s="196" customFormat="1" x14ac:dyDescent="0.2">
      <c r="A98" s="654"/>
      <c r="B98" s="210"/>
      <c r="C98" s="104"/>
      <c r="D98" s="876" t="s">
        <v>1273</v>
      </c>
      <c r="E98" s="876"/>
      <c r="F98" s="876"/>
      <c r="G98" s="501"/>
      <c r="J98" s="360"/>
      <c r="K98" s="107"/>
      <c r="L98" s="107"/>
      <c r="M98" s="107"/>
      <c r="N98" s="107"/>
      <c r="O98" s="107"/>
      <c r="P98" s="107"/>
      <c r="Q98" s="107"/>
    </row>
    <row r="99" spans="1:17" s="196" customFormat="1" ht="35.25" customHeight="1" x14ac:dyDescent="0.2">
      <c r="A99" s="654"/>
      <c r="B99" s="210"/>
      <c r="C99" s="104"/>
      <c r="D99" s="817" t="s">
        <v>1274</v>
      </c>
      <c r="E99" s="817"/>
      <c r="F99" s="817"/>
      <c r="G99" s="817"/>
      <c r="H99" s="143"/>
      <c r="I99" s="143"/>
      <c r="J99" s="360"/>
      <c r="K99" s="107"/>
      <c r="L99" s="107"/>
      <c r="M99" s="107"/>
      <c r="N99" s="107"/>
      <c r="O99" s="107"/>
      <c r="P99" s="107"/>
      <c r="Q99" s="107"/>
    </row>
    <row r="100" spans="1:17" s="196" customFormat="1" ht="42" customHeight="1" x14ac:dyDescent="0.2">
      <c r="A100" s="654"/>
      <c r="B100" s="210"/>
      <c r="C100" s="104"/>
      <c r="D100" s="817" t="s">
        <v>1275</v>
      </c>
      <c r="E100" s="817"/>
      <c r="F100" s="817"/>
      <c r="G100" s="817"/>
      <c r="H100" s="143"/>
      <c r="I100" s="143"/>
      <c r="J100" s="360"/>
      <c r="K100" s="107"/>
      <c r="L100" s="107"/>
      <c r="M100" s="107"/>
      <c r="N100" s="107"/>
      <c r="O100" s="107"/>
      <c r="P100" s="107"/>
      <c r="Q100" s="107"/>
    </row>
    <row r="101" spans="1:17" s="196" customFormat="1" ht="66" customHeight="1" x14ac:dyDescent="0.2">
      <c r="A101" s="654"/>
      <c r="B101" s="210"/>
      <c r="C101" s="104"/>
      <c r="D101" s="827" t="s">
        <v>1866</v>
      </c>
      <c r="E101" s="827"/>
      <c r="F101" s="827"/>
      <c r="G101" s="827"/>
      <c r="H101" s="143"/>
      <c r="I101" s="143"/>
      <c r="J101" s="360"/>
      <c r="K101" s="107"/>
      <c r="L101" s="107"/>
      <c r="M101" s="107"/>
      <c r="N101" s="107"/>
      <c r="O101" s="107"/>
      <c r="P101" s="107"/>
      <c r="Q101" s="107"/>
    </row>
    <row r="102" spans="1:17" s="196" customFormat="1" ht="89.25" customHeight="1" x14ac:dyDescent="0.2">
      <c r="A102" s="742" t="s">
        <v>1867</v>
      </c>
      <c r="B102" s="210"/>
      <c r="C102" s="104"/>
      <c r="D102" s="827" t="s">
        <v>1877</v>
      </c>
      <c r="E102" s="827"/>
      <c r="F102" s="827"/>
      <c r="G102" s="827"/>
      <c r="H102" s="143"/>
      <c r="I102" s="143"/>
      <c r="J102" s="360"/>
      <c r="K102" s="107"/>
      <c r="L102" s="107"/>
      <c r="M102" s="107"/>
      <c r="N102" s="107"/>
      <c r="O102" s="107"/>
      <c r="P102" s="107"/>
      <c r="Q102" s="107"/>
    </row>
    <row r="103" spans="1:17" s="196" customFormat="1" ht="30.75" customHeight="1" x14ac:dyDescent="0.2">
      <c r="A103" s="654"/>
      <c r="B103" s="210"/>
      <c r="C103" s="104"/>
      <c r="D103" s="817" t="s">
        <v>1276</v>
      </c>
      <c r="E103" s="817"/>
      <c r="F103" s="817"/>
      <c r="G103" s="817"/>
      <c r="H103" s="143"/>
      <c r="I103" s="143"/>
      <c r="J103" s="360"/>
      <c r="K103" s="107"/>
      <c r="L103" s="107"/>
      <c r="M103" s="107"/>
      <c r="N103" s="107"/>
      <c r="O103" s="107"/>
      <c r="P103" s="107"/>
      <c r="Q103" s="107"/>
    </row>
    <row r="104" spans="1:17" s="196" customFormat="1" x14ac:dyDescent="0.2">
      <c r="A104" s="654"/>
      <c r="B104" s="210"/>
      <c r="C104" s="104"/>
      <c r="D104" s="820" t="s">
        <v>1277</v>
      </c>
      <c r="E104" s="820"/>
      <c r="F104" s="820"/>
      <c r="G104" s="820"/>
      <c r="H104" s="117"/>
      <c r="I104" s="117"/>
      <c r="J104" s="360"/>
      <c r="K104" s="107"/>
      <c r="L104" s="107"/>
      <c r="M104" s="107"/>
      <c r="N104" s="107"/>
      <c r="O104" s="107"/>
      <c r="P104" s="107"/>
      <c r="Q104" s="107"/>
    </row>
    <row r="105" spans="1:17" s="196" customFormat="1" ht="25.5" customHeight="1" x14ac:dyDescent="0.2">
      <c r="A105" s="654"/>
      <c r="B105" s="210"/>
      <c r="C105" s="104"/>
      <c r="D105" s="817" t="s">
        <v>1278</v>
      </c>
      <c r="E105" s="817"/>
      <c r="F105" s="817"/>
      <c r="G105" s="817"/>
      <c r="H105" s="143"/>
      <c r="I105" s="143"/>
      <c r="J105" s="360"/>
      <c r="K105" s="107"/>
      <c r="L105" s="107"/>
      <c r="M105" s="107"/>
      <c r="N105" s="107"/>
      <c r="O105" s="107"/>
      <c r="P105" s="107"/>
      <c r="Q105" s="107"/>
    </row>
    <row r="106" spans="1:17" s="196" customFormat="1" ht="16.5" customHeight="1" x14ac:dyDescent="0.2">
      <c r="A106" s="654"/>
      <c r="B106" s="210"/>
      <c r="C106" s="104"/>
      <c r="D106" s="817" t="s">
        <v>1279</v>
      </c>
      <c r="E106" s="817"/>
      <c r="F106" s="817"/>
      <c r="G106" s="817"/>
      <c r="H106" s="143"/>
      <c r="I106" s="143"/>
      <c r="J106" s="360"/>
      <c r="K106" s="107"/>
      <c r="L106" s="107"/>
      <c r="M106" s="107"/>
      <c r="N106" s="107"/>
      <c r="O106" s="107"/>
      <c r="P106" s="107"/>
      <c r="Q106" s="107"/>
    </row>
    <row r="107" spans="1:17" s="196" customFormat="1" ht="29.25" customHeight="1" x14ac:dyDescent="0.2">
      <c r="A107" s="654"/>
      <c r="B107" s="210"/>
      <c r="C107" s="104"/>
      <c r="D107" s="817" t="s">
        <v>1280</v>
      </c>
      <c r="E107" s="817"/>
      <c r="F107" s="817"/>
      <c r="G107" s="817"/>
      <c r="H107" s="143"/>
      <c r="I107" s="143"/>
      <c r="J107" s="360"/>
      <c r="K107" s="107"/>
      <c r="L107" s="107"/>
      <c r="M107" s="107"/>
      <c r="N107" s="107"/>
      <c r="O107" s="107"/>
      <c r="P107" s="107"/>
      <c r="Q107" s="107"/>
    </row>
    <row r="108" spans="1:17" s="196" customFormat="1" ht="27.75" customHeight="1" x14ac:dyDescent="0.2">
      <c r="A108" s="654"/>
      <c r="B108" s="210"/>
      <c r="C108" s="210"/>
      <c r="D108" s="817" t="s">
        <v>1281</v>
      </c>
      <c r="E108" s="817"/>
      <c r="F108" s="817"/>
      <c r="G108" s="817"/>
      <c r="H108" s="143"/>
      <c r="I108" s="143"/>
      <c r="J108" s="360"/>
      <c r="K108" s="107"/>
      <c r="L108" s="107"/>
      <c r="M108" s="107"/>
      <c r="N108" s="107"/>
      <c r="O108" s="107"/>
      <c r="P108" s="107"/>
      <c r="Q108" s="107"/>
    </row>
    <row r="109" spans="1:17" s="196" customFormat="1" x14ac:dyDescent="0.2">
      <c r="A109" s="654"/>
      <c r="B109" s="210"/>
      <c r="C109" s="210"/>
      <c r="D109" s="502"/>
      <c r="E109" s="502"/>
      <c r="F109" s="502"/>
      <c r="G109" s="502"/>
      <c r="H109" s="502"/>
      <c r="I109" s="502"/>
      <c r="J109" s="360"/>
      <c r="K109" s="107"/>
      <c r="L109" s="107"/>
      <c r="M109" s="107"/>
      <c r="N109" s="107"/>
      <c r="O109" s="107"/>
      <c r="P109" s="107"/>
      <c r="Q109" s="107"/>
    </row>
    <row r="110" spans="1:17" s="196" customFormat="1" x14ac:dyDescent="0.2">
      <c r="A110" s="654"/>
      <c r="B110" s="408" t="s">
        <v>1282</v>
      </c>
      <c r="C110" s="210"/>
      <c r="D110" s="503" t="s">
        <v>272</v>
      </c>
      <c r="E110" s="447"/>
      <c r="F110" s="447"/>
      <c r="G110" s="447"/>
      <c r="H110" s="504"/>
      <c r="I110" s="504"/>
      <c r="J110" s="360"/>
      <c r="K110" s="107"/>
      <c r="L110" s="107"/>
      <c r="M110" s="107"/>
      <c r="N110" s="107"/>
      <c r="O110" s="107"/>
      <c r="P110" s="107"/>
      <c r="Q110" s="107"/>
    </row>
    <row r="111" spans="1:17" s="196" customFormat="1" ht="66.75" customHeight="1" x14ac:dyDescent="0.2">
      <c r="A111" s="654"/>
      <c r="B111" s="210"/>
      <c r="C111" s="210"/>
      <c r="D111" s="817" t="s">
        <v>1283</v>
      </c>
      <c r="E111" s="817"/>
      <c r="F111" s="817"/>
      <c r="G111" s="817"/>
      <c r="H111" s="143"/>
      <c r="I111" s="143"/>
      <c r="J111" s="360"/>
      <c r="K111" s="107"/>
      <c r="L111" s="107"/>
      <c r="M111" s="107"/>
      <c r="N111" s="107"/>
      <c r="O111" s="107"/>
      <c r="P111" s="107"/>
      <c r="Q111" s="107"/>
    </row>
    <row r="112" spans="1:17" s="196" customFormat="1" ht="66" customHeight="1" x14ac:dyDescent="0.2">
      <c r="A112" s="654"/>
      <c r="B112" s="210"/>
      <c r="C112" s="104"/>
      <c r="D112" s="832" t="s">
        <v>1284</v>
      </c>
      <c r="E112" s="832"/>
      <c r="F112" s="832"/>
      <c r="G112" s="832"/>
      <c r="H112" s="144"/>
      <c r="I112" s="144"/>
      <c r="J112" s="360"/>
      <c r="K112" s="107"/>
      <c r="L112" s="107"/>
      <c r="M112" s="107"/>
      <c r="N112" s="107"/>
      <c r="O112" s="107"/>
      <c r="P112" s="107"/>
      <c r="Q112" s="107"/>
    </row>
    <row r="113" spans="1:17" s="196" customFormat="1" x14ac:dyDescent="0.2">
      <c r="A113" s="654"/>
      <c r="B113" s="210"/>
      <c r="C113" s="104"/>
      <c r="D113" s="132"/>
      <c r="I113" s="107"/>
      <c r="J113" s="360"/>
      <c r="K113" s="107"/>
      <c r="L113" s="107"/>
      <c r="M113" s="107"/>
      <c r="N113" s="107"/>
      <c r="O113" s="107"/>
      <c r="P113" s="107"/>
      <c r="Q113" s="107"/>
    </row>
    <row r="114" spans="1:17" s="196" customFormat="1" ht="24" x14ac:dyDescent="0.2">
      <c r="A114" s="658" t="s">
        <v>1285</v>
      </c>
      <c r="B114" s="210"/>
      <c r="C114" s="104"/>
      <c r="D114" s="704" t="s">
        <v>1286</v>
      </c>
      <c r="E114" s="705" t="s">
        <v>1287</v>
      </c>
      <c r="I114" s="107"/>
      <c r="J114" s="360"/>
      <c r="K114" s="107"/>
      <c r="L114" s="107"/>
      <c r="M114" s="107"/>
      <c r="N114" s="107"/>
      <c r="O114" s="107"/>
      <c r="P114" s="107"/>
      <c r="Q114" s="107"/>
    </row>
    <row r="115" spans="1:17" s="196" customFormat="1" x14ac:dyDescent="0.2">
      <c r="A115" s="654"/>
      <c r="B115" s="210"/>
      <c r="C115" s="104"/>
      <c r="D115" s="706" t="s">
        <v>341</v>
      </c>
      <c r="E115" s="707" t="s">
        <v>1288</v>
      </c>
      <c r="I115" s="107"/>
      <c r="J115" s="360"/>
      <c r="K115" s="107"/>
      <c r="L115" s="107"/>
      <c r="M115" s="107"/>
      <c r="N115" s="107"/>
      <c r="O115" s="107"/>
      <c r="P115" s="107"/>
      <c r="Q115" s="107"/>
    </row>
    <row r="116" spans="1:17" s="196" customFormat="1" x14ac:dyDescent="0.2">
      <c r="A116" s="654"/>
      <c r="B116" s="210"/>
      <c r="C116" s="104"/>
      <c r="D116" s="706" t="s">
        <v>344</v>
      </c>
      <c r="E116" s="707" t="s">
        <v>1288</v>
      </c>
      <c r="I116" s="107"/>
      <c r="J116" s="360"/>
      <c r="K116" s="107"/>
      <c r="L116" s="107"/>
      <c r="M116" s="107"/>
      <c r="N116" s="107"/>
      <c r="O116" s="107"/>
      <c r="P116" s="107"/>
      <c r="Q116" s="107"/>
    </row>
    <row r="117" spans="1:17" s="196" customFormat="1" x14ac:dyDescent="0.2">
      <c r="A117" s="654"/>
      <c r="B117" s="210"/>
      <c r="C117" s="104"/>
      <c r="D117" s="708" t="s">
        <v>358</v>
      </c>
      <c r="E117" s="707" t="s">
        <v>1288</v>
      </c>
      <c r="I117" s="107"/>
      <c r="J117" s="360"/>
      <c r="K117" s="107"/>
      <c r="L117" s="107"/>
      <c r="M117" s="107"/>
      <c r="N117" s="107"/>
      <c r="O117" s="107"/>
      <c r="P117" s="107"/>
      <c r="Q117" s="107"/>
    </row>
    <row r="118" spans="1:17" s="196" customFormat="1" x14ac:dyDescent="0.2">
      <c r="A118" s="654"/>
      <c r="B118" s="210"/>
      <c r="C118" s="104"/>
      <c r="D118" s="708" t="s">
        <v>359</v>
      </c>
      <c r="E118" s="707" t="s">
        <v>1288</v>
      </c>
      <c r="I118" s="107"/>
      <c r="J118" s="360"/>
      <c r="K118" s="107"/>
      <c r="L118" s="107"/>
      <c r="M118" s="107"/>
      <c r="N118" s="107"/>
      <c r="O118" s="107"/>
      <c r="P118" s="107"/>
      <c r="Q118" s="107"/>
    </row>
    <row r="119" spans="1:17" s="196" customFormat="1" x14ac:dyDescent="0.2">
      <c r="A119" s="654"/>
      <c r="B119" s="210"/>
      <c r="C119" s="104"/>
      <c r="D119" s="708" t="s">
        <v>360</v>
      </c>
      <c r="E119" s="707" t="s">
        <v>1288</v>
      </c>
      <c r="I119" s="107"/>
      <c r="J119" s="360"/>
      <c r="K119" s="107"/>
      <c r="L119" s="107"/>
      <c r="M119" s="107"/>
      <c r="N119" s="107"/>
      <c r="O119" s="107"/>
      <c r="P119" s="107"/>
      <c r="Q119" s="107"/>
    </row>
    <row r="120" spans="1:17" s="196" customFormat="1" x14ac:dyDescent="0.2">
      <c r="A120" s="654"/>
      <c r="B120" s="210"/>
      <c r="C120" s="104"/>
      <c r="D120" s="708" t="s">
        <v>361</v>
      </c>
      <c r="E120" s="707" t="s">
        <v>1288</v>
      </c>
      <c r="I120" s="107"/>
      <c r="J120" s="360"/>
      <c r="K120" s="107"/>
      <c r="L120" s="107"/>
      <c r="M120" s="107"/>
      <c r="N120" s="107"/>
      <c r="O120" s="107"/>
      <c r="P120" s="107"/>
      <c r="Q120" s="107"/>
    </row>
    <row r="121" spans="1:17" s="196" customFormat="1" x14ac:dyDescent="0.2">
      <c r="A121" s="654"/>
      <c r="B121" s="210"/>
      <c r="C121" s="104"/>
      <c r="D121" s="708" t="s">
        <v>362</v>
      </c>
      <c r="E121" s="707" t="s">
        <v>1288</v>
      </c>
      <c r="I121" s="107"/>
      <c r="J121" s="360"/>
      <c r="K121" s="107"/>
      <c r="L121" s="107"/>
      <c r="M121" s="107"/>
      <c r="N121" s="107"/>
      <c r="O121" s="107"/>
      <c r="P121" s="107"/>
      <c r="Q121" s="107"/>
    </row>
    <row r="122" spans="1:17" s="196" customFormat="1" x14ac:dyDescent="0.2">
      <c r="A122" s="654"/>
      <c r="B122" s="210"/>
      <c r="C122" s="104"/>
      <c r="D122" s="708" t="s">
        <v>363</v>
      </c>
      <c r="E122" s="707" t="s">
        <v>1288</v>
      </c>
      <c r="I122" s="107"/>
      <c r="J122" s="360"/>
      <c r="K122" s="107"/>
      <c r="L122" s="107"/>
      <c r="M122" s="107"/>
      <c r="N122" s="107"/>
      <c r="O122" s="107"/>
      <c r="P122" s="107"/>
      <c r="Q122" s="107"/>
    </row>
    <row r="123" spans="1:17" s="196" customFormat="1" x14ac:dyDescent="0.2">
      <c r="A123" s="654"/>
      <c r="B123" s="210"/>
      <c r="C123" s="104"/>
      <c r="D123" s="708" t="s">
        <v>364</v>
      </c>
      <c r="E123" s="707" t="s">
        <v>1288</v>
      </c>
      <c r="I123" s="107"/>
      <c r="J123" s="360"/>
      <c r="K123" s="107"/>
      <c r="L123" s="107"/>
      <c r="M123" s="107"/>
      <c r="N123" s="107"/>
      <c r="O123" s="107"/>
      <c r="P123" s="107"/>
      <c r="Q123" s="107"/>
    </row>
    <row r="124" spans="1:17" s="196" customFormat="1" x14ac:dyDescent="0.2">
      <c r="A124" s="654"/>
      <c r="B124" s="210"/>
      <c r="C124" s="104"/>
      <c r="D124" s="708" t="s">
        <v>365</v>
      </c>
      <c r="E124" s="707" t="s">
        <v>1288</v>
      </c>
      <c r="I124" s="107"/>
      <c r="J124" s="360"/>
      <c r="K124" s="107"/>
      <c r="L124" s="107"/>
      <c r="M124" s="107"/>
      <c r="N124" s="107"/>
      <c r="O124" s="107"/>
      <c r="P124" s="107"/>
      <c r="Q124" s="107"/>
    </row>
    <row r="125" spans="1:17" s="196" customFormat="1" x14ac:dyDescent="0.2">
      <c r="A125" s="654"/>
      <c r="B125" s="210"/>
      <c r="C125" s="104"/>
      <c r="D125" s="708" t="s">
        <v>367</v>
      </c>
      <c r="E125" s="707" t="s">
        <v>1288</v>
      </c>
      <c r="I125" s="107"/>
      <c r="J125" s="360"/>
      <c r="K125" s="107"/>
      <c r="L125" s="107"/>
      <c r="M125" s="107"/>
      <c r="N125" s="107"/>
      <c r="O125" s="107"/>
      <c r="P125" s="107"/>
      <c r="Q125" s="107"/>
    </row>
    <row r="126" spans="1:17" s="196" customFormat="1" x14ac:dyDescent="0.2">
      <c r="A126" s="654"/>
      <c r="B126" s="210"/>
      <c r="C126" s="104"/>
      <c r="D126" s="132"/>
      <c r="I126" s="107"/>
      <c r="J126" s="360"/>
      <c r="K126" s="107"/>
      <c r="L126" s="107"/>
      <c r="M126" s="107"/>
      <c r="N126" s="107"/>
      <c r="O126" s="107"/>
      <c r="P126" s="107"/>
      <c r="Q126" s="107"/>
    </row>
    <row r="127" spans="1:17" s="196" customFormat="1" ht="67.5" customHeight="1" x14ac:dyDescent="0.2">
      <c r="A127" s="654"/>
      <c r="B127" s="210"/>
      <c r="C127" s="104"/>
      <c r="D127" s="817" t="s">
        <v>1289</v>
      </c>
      <c r="E127" s="817"/>
      <c r="F127" s="817"/>
      <c r="G127" s="817"/>
      <c r="H127" s="143"/>
      <c r="I127" s="143"/>
      <c r="J127" s="360"/>
      <c r="K127" s="107"/>
      <c r="L127" s="107"/>
      <c r="M127" s="107"/>
      <c r="N127" s="107"/>
      <c r="O127" s="107"/>
      <c r="P127" s="107"/>
      <c r="Q127" s="107"/>
    </row>
    <row r="128" spans="1:17" s="196" customFormat="1" x14ac:dyDescent="0.2">
      <c r="A128" s="654"/>
      <c r="B128" s="210"/>
      <c r="C128" s="104"/>
      <c r="D128" s="143"/>
      <c r="E128" s="143"/>
      <c r="F128" s="143"/>
      <c r="G128" s="143"/>
      <c r="H128" s="143"/>
      <c r="I128" s="143"/>
      <c r="J128" s="360"/>
      <c r="K128" s="107"/>
      <c r="L128" s="107"/>
      <c r="M128" s="107"/>
      <c r="N128" s="107"/>
      <c r="O128" s="107"/>
      <c r="P128" s="107"/>
      <c r="Q128" s="107"/>
    </row>
    <row r="129" spans="1:17" s="196" customFormat="1" x14ac:dyDescent="0.2">
      <c r="A129" s="654"/>
      <c r="B129" s="408" t="s">
        <v>1271</v>
      </c>
      <c r="D129" s="446" t="s">
        <v>1290</v>
      </c>
      <c r="E129" s="143"/>
      <c r="F129" s="143"/>
      <c r="G129" s="143"/>
      <c r="H129" s="143"/>
      <c r="I129" s="143"/>
      <c r="J129" s="360"/>
      <c r="K129" s="107"/>
      <c r="L129" s="107"/>
      <c r="M129" s="107"/>
      <c r="N129" s="107"/>
      <c r="O129" s="107"/>
      <c r="P129" s="107"/>
      <c r="Q129" s="107"/>
    </row>
    <row r="130" spans="1:17" s="196" customFormat="1" ht="71.45" customHeight="1" x14ac:dyDescent="0.2">
      <c r="A130" s="654"/>
      <c r="B130" s="210"/>
      <c r="D130" s="817" t="s">
        <v>1291</v>
      </c>
      <c r="E130" s="817"/>
      <c r="F130" s="817"/>
      <c r="G130" s="817"/>
      <c r="H130" s="143"/>
      <c r="I130" s="143"/>
      <c r="J130" s="360"/>
      <c r="K130" s="107"/>
      <c r="L130" s="107"/>
      <c r="M130" s="107"/>
      <c r="N130" s="107"/>
      <c r="O130" s="107"/>
      <c r="P130" s="107"/>
      <c r="Q130" s="107"/>
    </row>
    <row r="131" spans="1:17" s="196" customFormat="1" x14ac:dyDescent="0.2">
      <c r="A131" s="654"/>
      <c r="B131" s="210"/>
      <c r="D131" s="143"/>
      <c r="E131" s="143"/>
      <c r="F131" s="143"/>
      <c r="G131" s="143"/>
      <c r="H131" s="143"/>
      <c r="I131" s="143"/>
      <c r="J131" s="360"/>
      <c r="K131" s="107"/>
      <c r="L131" s="107"/>
      <c r="M131" s="107"/>
      <c r="N131" s="107"/>
      <c r="O131" s="107"/>
      <c r="P131" s="107"/>
      <c r="Q131" s="107"/>
    </row>
    <row r="132" spans="1:17" s="196" customFormat="1" ht="12.75" x14ac:dyDescent="0.2">
      <c r="A132" s="658" t="s">
        <v>1292</v>
      </c>
      <c r="B132" s="408" t="s">
        <v>1293</v>
      </c>
      <c r="D132" s="95" t="s">
        <v>1294</v>
      </c>
      <c r="H132" s="489"/>
      <c r="I132" s="143"/>
      <c r="J132" s="360"/>
      <c r="K132" s="107"/>
      <c r="L132" s="107"/>
      <c r="M132" s="107"/>
      <c r="N132" s="107"/>
      <c r="O132" s="107"/>
      <c r="P132" s="107"/>
      <c r="Q132" s="107"/>
    </row>
    <row r="133" spans="1:17" s="196" customFormat="1" x14ac:dyDescent="0.2">
      <c r="A133" s="654"/>
      <c r="B133" s="133"/>
      <c r="D133" s="107" t="s">
        <v>1295</v>
      </c>
      <c r="F133" s="107"/>
      <c r="G133" s="107"/>
      <c r="H133" s="489"/>
      <c r="I133" s="143"/>
      <c r="J133" s="360"/>
      <c r="K133" s="107"/>
      <c r="L133" s="107"/>
      <c r="M133" s="107"/>
      <c r="N133" s="107"/>
      <c r="O133" s="107"/>
      <c r="P133" s="107"/>
      <c r="Q133" s="107"/>
    </row>
    <row r="134" spans="1:17" s="196" customFormat="1" x14ac:dyDescent="0.2">
      <c r="A134" s="654"/>
      <c r="B134" s="133"/>
      <c r="C134" s="113"/>
      <c r="D134" s="505" t="s">
        <v>1296</v>
      </c>
      <c r="F134" s="107"/>
      <c r="G134" s="107"/>
      <c r="H134" s="489"/>
      <c r="I134" s="143"/>
      <c r="J134" s="360"/>
      <c r="K134" s="107"/>
      <c r="L134" s="107"/>
      <c r="M134" s="107"/>
      <c r="N134" s="107"/>
      <c r="O134" s="107"/>
      <c r="P134" s="107"/>
      <c r="Q134" s="107"/>
    </row>
    <row r="135" spans="1:17" s="196" customFormat="1" ht="3" customHeight="1" x14ac:dyDescent="0.2">
      <c r="A135" s="654"/>
      <c r="B135" s="210"/>
      <c r="D135" s="143"/>
      <c r="E135" s="143"/>
      <c r="F135" s="143"/>
      <c r="G135" s="143"/>
      <c r="H135" s="143"/>
      <c r="I135" s="143"/>
      <c r="J135" s="360"/>
      <c r="K135" s="107"/>
      <c r="L135" s="107"/>
      <c r="M135" s="107"/>
      <c r="N135" s="107"/>
      <c r="O135" s="107"/>
      <c r="P135" s="107"/>
      <c r="Q135" s="107"/>
    </row>
    <row r="136" spans="1:17" s="196" customFormat="1" x14ac:dyDescent="0.2">
      <c r="A136" s="654"/>
      <c r="B136" s="210"/>
      <c r="D136" s="143"/>
      <c r="E136" s="143"/>
      <c r="F136" s="143"/>
      <c r="G136" s="143"/>
      <c r="H136" s="143"/>
      <c r="I136" s="143"/>
      <c r="J136" s="360"/>
      <c r="K136" s="107"/>
      <c r="L136" s="107"/>
      <c r="M136" s="107"/>
      <c r="N136" s="107"/>
      <c r="O136" s="107"/>
      <c r="P136" s="107"/>
      <c r="Q136" s="107"/>
    </row>
    <row r="137" spans="1:17" s="196" customFormat="1" x14ac:dyDescent="0.2">
      <c r="A137" s="654"/>
      <c r="B137" s="133"/>
      <c r="D137" s="500"/>
      <c r="E137" s="500"/>
      <c r="F137" s="500"/>
      <c r="G137" s="500"/>
      <c r="H137" s="372"/>
      <c r="I137" s="372"/>
      <c r="J137" s="360"/>
      <c r="K137" s="107"/>
      <c r="L137" s="107"/>
      <c r="M137" s="107"/>
      <c r="N137" s="107"/>
      <c r="O137" s="107"/>
      <c r="P137" s="107"/>
      <c r="Q137" s="107"/>
    </row>
    <row r="138" spans="1:17" s="196" customFormat="1" x14ac:dyDescent="0.2">
      <c r="A138" s="654"/>
      <c r="B138" s="133"/>
      <c r="D138" s="500"/>
      <c r="E138" s="500"/>
      <c r="F138" s="500"/>
      <c r="G138" s="500"/>
      <c r="H138" s="372"/>
      <c r="I138" s="372"/>
      <c r="J138" s="360"/>
      <c r="K138" s="107"/>
      <c r="L138" s="107"/>
      <c r="M138" s="107"/>
      <c r="N138" s="107"/>
      <c r="O138" s="107"/>
      <c r="P138" s="107"/>
      <c r="Q138" s="107"/>
    </row>
    <row r="139" spans="1:17" s="196" customFormat="1" x14ac:dyDescent="0.2">
      <c r="A139" s="654"/>
      <c r="B139" s="133"/>
      <c r="D139" s="500"/>
      <c r="E139" s="500"/>
      <c r="F139" s="500"/>
      <c r="G139" s="500"/>
      <c r="H139" s="372"/>
      <c r="I139" s="372"/>
      <c r="J139" s="360"/>
      <c r="K139" s="107"/>
      <c r="L139" s="107"/>
      <c r="M139" s="107"/>
      <c r="N139" s="107"/>
      <c r="O139" s="107"/>
      <c r="P139" s="107"/>
      <c r="Q139" s="107"/>
    </row>
    <row r="140" spans="1:17" s="196" customFormat="1" x14ac:dyDescent="0.2">
      <c r="A140" s="654"/>
      <c r="B140" s="133"/>
      <c r="D140" s="500"/>
      <c r="E140" s="500"/>
      <c r="F140" s="500"/>
      <c r="G140" s="500"/>
      <c r="H140" s="372"/>
      <c r="I140" s="372"/>
      <c r="J140" s="360"/>
      <c r="K140" s="107"/>
      <c r="L140" s="107"/>
      <c r="M140" s="107"/>
      <c r="N140" s="107"/>
      <c r="O140" s="107"/>
      <c r="P140" s="107"/>
      <c r="Q140" s="107"/>
    </row>
    <row r="141" spans="1:17" s="196" customFormat="1" x14ac:dyDescent="0.2">
      <c r="A141" s="654"/>
      <c r="B141" s="133"/>
      <c r="D141" s="500"/>
      <c r="E141" s="500"/>
      <c r="F141" s="500"/>
      <c r="G141" s="500"/>
      <c r="H141" s="372"/>
      <c r="I141" s="372"/>
      <c r="J141" s="360"/>
      <c r="K141" s="107"/>
      <c r="L141" s="107"/>
      <c r="M141" s="107"/>
      <c r="N141" s="107"/>
      <c r="O141" s="107"/>
      <c r="P141" s="107"/>
      <c r="Q141" s="107"/>
    </row>
    <row r="142" spans="1:17" s="196" customFormat="1" x14ac:dyDescent="0.2">
      <c r="A142" s="654"/>
      <c r="B142" s="133"/>
      <c r="D142" s="500"/>
      <c r="E142" s="500"/>
      <c r="F142" s="500"/>
      <c r="G142" s="500"/>
      <c r="H142" s="372"/>
      <c r="I142" s="372"/>
      <c r="J142" s="360"/>
      <c r="K142" s="107"/>
      <c r="L142" s="107"/>
      <c r="M142" s="107"/>
      <c r="N142" s="107"/>
      <c r="O142" s="107"/>
      <c r="P142" s="107"/>
      <c r="Q142" s="107"/>
    </row>
    <row r="143" spans="1:17" s="196" customFormat="1" x14ac:dyDescent="0.2">
      <c r="A143" s="654"/>
      <c r="B143" s="133"/>
      <c r="D143" s="500"/>
      <c r="E143" s="500"/>
      <c r="F143" s="500"/>
      <c r="G143" s="500"/>
      <c r="H143" s="372"/>
      <c r="I143" s="372"/>
      <c r="J143" s="360"/>
      <c r="K143" s="107"/>
      <c r="L143" s="107"/>
      <c r="M143" s="107"/>
      <c r="N143" s="107"/>
      <c r="O143" s="107"/>
      <c r="P143" s="107"/>
      <c r="Q143" s="107"/>
    </row>
    <row r="144" spans="1:17" s="196" customFormat="1" x14ac:dyDescent="0.2">
      <c r="A144" s="654"/>
      <c r="B144" s="133"/>
      <c r="D144" s="500"/>
      <c r="E144" s="500"/>
      <c r="F144" s="500"/>
      <c r="G144" s="500"/>
      <c r="H144" s="372"/>
      <c r="I144" s="372"/>
      <c r="J144" s="360"/>
      <c r="K144" s="107"/>
      <c r="L144" s="107"/>
      <c r="M144" s="107"/>
      <c r="N144" s="107"/>
      <c r="O144" s="107"/>
      <c r="P144" s="107"/>
      <c r="Q144" s="107"/>
    </row>
    <row r="145" spans="1:17" s="196" customFormat="1" x14ac:dyDescent="0.2">
      <c r="A145" s="654"/>
      <c r="B145" s="133"/>
      <c r="D145" s="500"/>
      <c r="E145" s="500"/>
      <c r="F145" s="500"/>
      <c r="G145" s="500"/>
      <c r="H145" s="372"/>
      <c r="I145" s="372"/>
      <c r="J145" s="360"/>
      <c r="K145" s="107"/>
      <c r="L145" s="107"/>
      <c r="M145" s="107"/>
      <c r="N145" s="107"/>
      <c r="O145" s="107"/>
      <c r="P145" s="107"/>
      <c r="Q145" s="107"/>
    </row>
    <row r="146" spans="1:17" s="196" customFormat="1" x14ac:dyDescent="0.2">
      <c r="A146" s="654"/>
      <c r="B146" s="133"/>
      <c r="D146" s="500"/>
      <c r="E146" s="500"/>
      <c r="F146" s="500"/>
      <c r="G146" s="500"/>
      <c r="H146" s="372"/>
      <c r="I146" s="372"/>
      <c r="J146" s="360"/>
      <c r="K146" s="107"/>
      <c r="L146" s="107"/>
      <c r="M146" s="107"/>
      <c r="N146" s="107"/>
      <c r="O146" s="107"/>
      <c r="P146" s="107"/>
      <c r="Q146" s="107"/>
    </row>
    <row r="147" spans="1:17" s="196" customFormat="1" x14ac:dyDescent="0.2">
      <c r="A147" s="654"/>
      <c r="B147" s="133"/>
      <c r="D147" s="500"/>
      <c r="E147" s="500"/>
      <c r="F147" s="500"/>
      <c r="G147" s="500"/>
      <c r="H147" s="372"/>
      <c r="I147" s="372"/>
      <c r="J147" s="360"/>
      <c r="K147" s="107"/>
      <c r="L147" s="107"/>
      <c r="M147" s="107"/>
      <c r="N147" s="107"/>
      <c r="O147" s="107"/>
      <c r="P147" s="107"/>
      <c r="Q147" s="107"/>
    </row>
    <row r="148" spans="1:17" x14ac:dyDescent="0.2">
      <c r="B148" s="106"/>
      <c r="C148" s="106"/>
      <c r="D148" s="106"/>
      <c r="E148" s="106"/>
      <c r="F148" s="106"/>
      <c r="G148" s="106"/>
    </row>
    <row r="149" spans="1:17" ht="16.5" customHeight="1" x14ac:dyDescent="0.2">
      <c r="D149" s="107"/>
    </row>
    <row r="150" spans="1:17" x14ac:dyDescent="0.2">
      <c r="D150" s="107"/>
    </row>
    <row r="475" ht="11.25" customHeight="1" x14ac:dyDescent="0.2"/>
  </sheetData>
  <mergeCells count="61">
    <mergeCell ref="D3:G3"/>
    <mergeCell ref="D4:G4"/>
    <mergeCell ref="D1:G1"/>
    <mergeCell ref="D2:G2"/>
    <mergeCell ref="D61:G61"/>
    <mergeCell ref="D25:G25"/>
    <mergeCell ref="D27:G27"/>
    <mergeCell ref="D29:G29"/>
    <mergeCell ref="D31:G31"/>
    <mergeCell ref="D18:G18"/>
    <mergeCell ref="D20:G20"/>
    <mergeCell ref="D23:G23"/>
    <mergeCell ref="D64:G64"/>
    <mergeCell ref="D68:G68"/>
    <mergeCell ref="D67:G67"/>
    <mergeCell ref="D71:G71"/>
    <mergeCell ref="D73:G73"/>
    <mergeCell ref="D89:G89"/>
    <mergeCell ref="D92:G92"/>
    <mergeCell ref="D93:G93"/>
    <mergeCell ref="D94:G94"/>
    <mergeCell ref="D88:G88"/>
    <mergeCell ref="D81:G81"/>
    <mergeCell ref="D82:G82"/>
    <mergeCell ref="D84:G84"/>
    <mergeCell ref="D86:G86"/>
    <mergeCell ref="D76:G76"/>
    <mergeCell ref="K63:Q63"/>
    <mergeCell ref="D40:G40"/>
    <mergeCell ref="D45:G45"/>
    <mergeCell ref="D48:G48"/>
    <mergeCell ref="D51:G51"/>
    <mergeCell ref="D53:G53"/>
    <mergeCell ref="D59:G59"/>
    <mergeCell ref="D41:G41"/>
    <mergeCell ref="D127:G127"/>
    <mergeCell ref="D130:G130"/>
    <mergeCell ref="D98:F98"/>
    <mergeCell ref="D12:G12"/>
    <mergeCell ref="D14:G14"/>
    <mergeCell ref="D79:G79"/>
    <mergeCell ref="D80:G80"/>
    <mergeCell ref="D36:G36"/>
    <mergeCell ref="D38:G38"/>
    <mergeCell ref="D77:G77"/>
    <mergeCell ref="D78:G78"/>
    <mergeCell ref="D35:G35"/>
    <mergeCell ref="D33:G33"/>
    <mergeCell ref="D17:G17"/>
    <mergeCell ref="D106:G106"/>
    <mergeCell ref="D107:G107"/>
    <mergeCell ref="D108:G108"/>
    <mergeCell ref="D111:G111"/>
    <mergeCell ref="D112:G112"/>
    <mergeCell ref="D99:G99"/>
    <mergeCell ref="D100:G100"/>
    <mergeCell ref="D103:G103"/>
    <mergeCell ref="D104:G104"/>
    <mergeCell ref="D105:G105"/>
    <mergeCell ref="D101:G101"/>
    <mergeCell ref="D102:G102"/>
  </mergeCells>
  <hyperlinks>
    <hyperlink ref="B16" location="GUIDANCE!A298" display="G 86" xr:uid="{02ED3CC5-2F9E-483D-AD45-AB43544061D0}"/>
    <hyperlink ref="B19" location="GUIDANCE!A303" display="G 67" xr:uid="{750FD7DB-664C-488D-95F5-972EED31F653}"/>
    <hyperlink ref="B35" location="GUIDANCE!A304" display="G 87" xr:uid="{FEFBFB08-9121-4430-A56A-E20E0C3C7B48}"/>
    <hyperlink ref="B40" location="GUIDANCE!A305" display="G 88" xr:uid="{80E056B5-D7B0-4326-9784-F60B4502DF5F}"/>
    <hyperlink ref="B43" location="GUIDANCE!A316" display="G 89" xr:uid="{65CAF89E-4E6C-4AC9-AE39-49A8865E1F1C}"/>
    <hyperlink ref="B47" location="GUIDANCE!A324" display="G 89" xr:uid="{FF10D7D0-1A17-4B58-B89E-F077B5991652}"/>
    <hyperlink ref="B63" location="GUIDANCE!A332" display="G 89" xr:uid="{CC7578E7-9CA8-4489-AC19-5BD272513E5E}"/>
    <hyperlink ref="B75" location="GUIDANCE!A340" display="G 89" xr:uid="{DB4A8959-373D-425A-826D-858EC1D4D904}"/>
    <hyperlink ref="B91" location="GUIDANCE!A348" display="G 89" xr:uid="{05BF3F47-A6B3-4AC8-A6B6-4B6AFB6E35B0}"/>
    <hyperlink ref="B97" location="GUIDANCE!A349" display="G 90" xr:uid="{CA9AD37E-9A1A-49A2-A8F2-6AAB769210C7}"/>
    <hyperlink ref="B110" location="GUIDANCE!A356" display="G 76" xr:uid="{95B436FD-818B-40AA-A4B5-CB8AEAA618CC}"/>
    <hyperlink ref="B129" location="GUIDANCE!A357" display="G 90" xr:uid="{1D2836DE-9475-4D53-B248-74E722CCA70C}"/>
    <hyperlink ref="B132" location="GUIDANCE!A371" display="G 91" xr:uid="{359E5557-9120-4DC5-9A68-A632FFA1D19E}"/>
  </hyperlinks>
  <printOptions horizontalCentered="1"/>
  <pageMargins left="0.11811023622047245" right="0.11811023622047245" top="0.35433070866141736" bottom="0.35433070866141736" header="0.31496062992125984" footer="0.31496062992125984"/>
  <pageSetup paperSize="9" scale="80" fitToHeight="2" orientation="portrait" r:id="rId1"/>
  <headerFooter>
    <oddFooter>&amp;C&amp;"Calibri"&amp;11&amp;K000000Page &amp;P</oddFooter>
  </headerFooter>
  <rowBreaks count="3" manualBreakCount="3">
    <brk id="38" min="2" max="6" man="1"/>
    <brk id="62" min="2" max="6" man="1"/>
    <brk id="95" min="2" max="6" man="1"/>
  </row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3">
    <tabColor rgb="FF00B0F0"/>
  </sheetPr>
  <dimension ref="A1:O377"/>
  <sheetViews>
    <sheetView showGridLines="0" view="pageBreakPreview" zoomScaleNormal="100" zoomScaleSheetLayoutView="100" workbookViewId="0">
      <pane ySplit="2" topLeftCell="A3" activePane="bottomLeft" state="frozen"/>
      <selection activeCell="M14" sqref="M14"/>
      <selection pane="bottomLeft" activeCell="M14" sqref="M14"/>
    </sheetView>
  </sheetViews>
  <sheetFormatPr defaultColWidth="9" defaultRowHeight="12" x14ac:dyDescent="0.2"/>
  <cols>
    <col min="1" max="1" width="15" style="654" customWidth="1"/>
    <col min="2" max="2" width="6.375" style="133" customWidth="1"/>
    <col min="3" max="3" width="1.5" style="196" customWidth="1"/>
    <col min="4" max="4" width="42.375" style="147" customWidth="1"/>
    <col min="5" max="8" width="12.625" style="196" customWidth="1"/>
    <col min="9" max="9" width="9" style="360"/>
    <col min="10" max="16384" width="9" style="196"/>
  </cols>
  <sheetData>
    <row r="1" spans="1:15" ht="16.5" customHeight="1" x14ac:dyDescent="0.2">
      <c r="D1" s="786" t="str">
        <f>+'Merge Details_Printing instr'!A11</f>
        <v>Model Council</v>
      </c>
      <c r="E1" s="786"/>
      <c r="F1" s="786"/>
      <c r="G1" s="786"/>
      <c r="H1" s="786"/>
    </row>
    <row r="2" spans="1:15" ht="16.5" customHeight="1" x14ac:dyDescent="0.2">
      <c r="A2" s="660" t="s">
        <v>1297</v>
      </c>
      <c r="B2" s="210"/>
      <c r="D2" s="806" t="str">
        <f>+'Merge Details_Printing instr'!A12</f>
        <v>2024/2025 Financial Report</v>
      </c>
      <c r="E2" s="806"/>
      <c r="F2" s="806"/>
      <c r="G2" s="806"/>
      <c r="H2" s="806"/>
    </row>
    <row r="3" spans="1:15" ht="18" x14ac:dyDescent="0.2">
      <c r="B3" s="513"/>
      <c r="C3" s="514"/>
      <c r="D3" s="851" t="s">
        <v>376</v>
      </c>
      <c r="E3" s="851"/>
      <c r="F3" s="851"/>
      <c r="G3" s="851"/>
      <c r="H3" s="851"/>
    </row>
    <row r="4" spans="1:15" ht="18" x14ac:dyDescent="0.2">
      <c r="C4" s="104"/>
      <c r="D4" s="790" t="str">
        <f>'Merge Details_Printing instr'!$A$14</f>
        <v>For the Year Ended 30 June 2025</v>
      </c>
      <c r="E4" s="790"/>
      <c r="F4" s="790"/>
      <c r="G4" s="790"/>
      <c r="H4" s="790"/>
    </row>
    <row r="5" spans="1:15" x14ac:dyDescent="0.2">
      <c r="C5" s="104"/>
      <c r="D5" s="104"/>
      <c r="E5" s="104"/>
      <c r="F5" s="104"/>
      <c r="G5" s="104"/>
      <c r="H5" s="104"/>
    </row>
    <row r="6" spans="1:15" ht="15.75" x14ac:dyDescent="0.25">
      <c r="C6" s="144"/>
      <c r="D6" s="188" t="s">
        <v>1298</v>
      </c>
      <c r="E6" s="500"/>
      <c r="F6" s="500"/>
      <c r="G6" s="500"/>
      <c r="H6" s="500"/>
      <c r="I6" s="804"/>
      <c r="J6" s="804"/>
      <c r="K6" s="804"/>
      <c r="L6" s="804"/>
      <c r="M6" s="804"/>
      <c r="N6" s="804"/>
      <c r="O6" s="804"/>
    </row>
    <row r="7" spans="1:15" ht="6" customHeight="1" x14ac:dyDescent="0.2">
      <c r="B7" s="210"/>
      <c r="C7" s="144"/>
      <c r="D7" s="107"/>
      <c r="F7" s="109"/>
      <c r="I7" s="107"/>
      <c r="J7" s="107"/>
      <c r="K7" s="107"/>
      <c r="L7" s="107"/>
      <c r="M7" s="107"/>
      <c r="N7" s="107"/>
      <c r="O7" s="107"/>
    </row>
    <row r="8" spans="1:15" ht="87.75" customHeight="1" x14ac:dyDescent="0.2">
      <c r="A8" s="658" t="s">
        <v>1299</v>
      </c>
      <c r="B8" s="516" t="s">
        <v>1300</v>
      </c>
      <c r="C8" s="97"/>
      <c r="D8" s="187" t="s">
        <v>1301</v>
      </c>
      <c r="E8" s="410" t="s">
        <v>1302</v>
      </c>
      <c r="F8" s="410" t="s">
        <v>1303</v>
      </c>
      <c r="G8" s="410" t="s">
        <v>1304</v>
      </c>
      <c r="H8" s="410" t="s">
        <v>1305</v>
      </c>
      <c r="I8" s="196"/>
    </row>
    <row r="9" spans="1:15" x14ac:dyDescent="0.2">
      <c r="D9" s="122" t="s">
        <v>1306</v>
      </c>
      <c r="E9" s="517" t="s">
        <v>16</v>
      </c>
      <c r="F9" s="517" t="s">
        <v>16</v>
      </c>
      <c r="G9" s="517" t="s">
        <v>16</v>
      </c>
      <c r="H9" s="517" t="s">
        <v>16</v>
      </c>
      <c r="I9" s="196"/>
    </row>
    <row r="10" spans="1:15" x14ac:dyDescent="0.2">
      <c r="D10" s="113"/>
      <c r="E10" s="106"/>
      <c r="F10" s="106"/>
      <c r="G10" s="106"/>
      <c r="H10" s="106"/>
      <c r="I10" s="196"/>
    </row>
    <row r="11" spans="1:15" x14ac:dyDescent="0.2">
      <c r="D11" s="149">
        <f>+'Merge Details_Printing instr'!$A$17</f>
        <v>2025</v>
      </c>
      <c r="E11" s="106"/>
      <c r="F11" s="106"/>
      <c r="G11" s="106"/>
      <c r="H11" s="106"/>
      <c r="I11" s="196"/>
    </row>
    <row r="12" spans="1:15" x14ac:dyDescent="0.2">
      <c r="D12" s="122" t="s">
        <v>340</v>
      </c>
      <c r="E12" s="518"/>
      <c r="F12" s="518"/>
      <c r="G12" s="518"/>
      <c r="H12" s="519"/>
      <c r="I12" s="196"/>
    </row>
    <row r="13" spans="1:15" x14ac:dyDescent="0.2">
      <c r="D13" s="113" t="s">
        <v>1307</v>
      </c>
      <c r="E13" s="365">
        <v>0</v>
      </c>
      <c r="F13" s="365">
        <v>0</v>
      </c>
      <c r="G13" s="365">
        <v>0</v>
      </c>
      <c r="H13" s="520">
        <f>SUM(E13:G13)</f>
        <v>0</v>
      </c>
      <c r="I13" s="196"/>
    </row>
    <row r="14" spans="1:15" x14ac:dyDescent="0.2">
      <c r="D14" s="113" t="s">
        <v>344</v>
      </c>
      <c r="E14" s="365">
        <v>0</v>
      </c>
      <c r="F14" s="521">
        <v>0</v>
      </c>
      <c r="G14" s="521">
        <v>0</v>
      </c>
      <c r="H14" s="522">
        <f>SUM(E14:G14)</f>
        <v>0</v>
      </c>
      <c r="I14" s="196"/>
    </row>
    <row r="15" spans="1:15" x14ac:dyDescent="0.2">
      <c r="D15" s="113"/>
      <c r="E15" s="523">
        <f>SUM(E13:E14)</f>
        <v>0</v>
      </c>
      <c r="F15" s="365">
        <f>SUM(F13:F14)</f>
        <v>0</v>
      </c>
      <c r="G15" s="365">
        <f>SUM(G13:G14)</f>
        <v>0</v>
      </c>
      <c r="H15" s="520">
        <f>SUM(E15:G15)</f>
        <v>0</v>
      </c>
      <c r="I15" s="196"/>
    </row>
    <row r="16" spans="1:15" x14ac:dyDescent="0.2">
      <c r="D16" s="122" t="s">
        <v>357</v>
      </c>
      <c r="E16" s="365"/>
      <c r="F16" s="365"/>
      <c r="G16" s="365"/>
      <c r="H16" s="520"/>
      <c r="I16" s="196"/>
    </row>
    <row r="17" spans="1:8" s="196" customFormat="1" x14ac:dyDescent="0.2">
      <c r="A17" s="654"/>
      <c r="B17" s="133"/>
      <c r="D17" s="113" t="s">
        <v>358</v>
      </c>
      <c r="E17" s="365">
        <v>0</v>
      </c>
      <c r="F17" s="365">
        <v>0</v>
      </c>
      <c r="G17" s="365">
        <v>0</v>
      </c>
      <c r="H17" s="520">
        <f>SUM(E17:G17)</f>
        <v>0</v>
      </c>
    </row>
    <row r="18" spans="1:8" s="196" customFormat="1" x14ac:dyDescent="0.2">
      <c r="A18" s="654"/>
      <c r="B18" s="133"/>
      <c r="D18" s="136" t="s">
        <v>359</v>
      </c>
      <c r="E18" s="365">
        <v>0</v>
      </c>
      <c r="F18" s="365">
        <v>0</v>
      </c>
      <c r="G18" s="365">
        <v>0</v>
      </c>
      <c r="H18" s="520">
        <f>SUM(E18:G18)</f>
        <v>0</v>
      </c>
    </row>
    <row r="19" spans="1:8" s="196" customFormat="1" x14ac:dyDescent="0.2">
      <c r="A19" s="654"/>
      <c r="B19" s="133"/>
      <c r="D19" s="136" t="s">
        <v>360</v>
      </c>
      <c r="E19" s="365">
        <v>0</v>
      </c>
      <c r="F19" s="365">
        <v>0</v>
      </c>
      <c r="G19" s="365">
        <v>0</v>
      </c>
      <c r="H19" s="520">
        <v>0</v>
      </c>
    </row>
    <row r="20" spans="1:8" s="196" customFormat="1" x14ac:dyDescent="0.2">
      <c r="A20" s="654"/>
      <c r="B20" s="133"/>
      <c r="D20" s="136" t="s">
        <v>361</v>
      </c>
      <c r="E20" s="365">
        <v>0</v>
      </c>
      <c r="F20" s="365">
        <v>0</v>
      </c>
      <c r="G20" s="365">
        <v>0</v>
      </c>
      <c r="H20" s="520">
        <f>SUM(E20:G20)</f>
        <v>0</v>
      </c>
    </row>
    <row r="21" spans="1:8" s="196" customFormat="1" x14ac:dyDescent="0.2">
      <c r="A21" s="654"/>
      <c r="B21" s="133"/>
      <c r="D21" s="136" t="s">
        <v>362</v>
      </c>
      <c r="E21" s="365">
        <v>0</v>
      </c>
      <c r="F21" s="365">
        <v>0</v>
      </c>
      <c r="G21" s="365">
        <v>0</v>
      </c>
      <c r="H21" s="520">
        <v>0</v>
      </c>
    </row>
    <row r="22" spans="1:8" s="196" customFormat="1" x14ac:dyDescent="0.2">
      <c r="A22" s="654"/>
      <c r="B22" s="133"/>
      <c r="D22" s="136" t="s">
        <v>363</v>
      </c>
      <c r="E22" s="524">
        <v>0</v>
      </c>
      <c r="F22" s="524">
        <v>0</v>
      </c>
      <c r="G22" s="524">
        <v>0</v>
      </c>
      <c r="H22" s="520">
        <f>SUM(E22:G22)</f>
        <v>0</v>
      </c>
    </row>
    <row r="23" spans="1:8" s="196" customFormat="1" x14ac:dyDescent="0.2">
      <c r="A23" s="654"/>
      <c r="B23" s="133"/>
      <c r="D23" s="136" t="s">
        <v>364</v>
      </c>
      <c r="E23" s="524">
        <v>0</v>
      </c>
      <c r="F23" s="524">
        <v>0</v>
      </c>
      <c r="G23" s="524">
        <v>0</v>
      </c>
      <c r="H23" s="520">
        <f>SUM(E23:G23)</f>
        <v>0</v>
      </c>
    </row>
    <row r="24" spans="1:8" s="196" customFormat="1" x14ac:dyDescent="0.2">
      <c r="A24" s="654"/>
      <c r="B24" s="133"/>
      <c r="D24" s="136" t="s">
        <v>365</v>
      </c>
      <c r="E24" s="365">
        <v>0</v>
      </c>
      <c r="F24" s="365">
        <v>0</v>
      </c>
      <c r="G24" s="365">
        <v>0</v>
      </c>
      <c r="H24" s="365">
        <v>0</v>
      </c>
    </row>
    <row r="25" spans="1:8" s="196" customFormat="1" x14ac:dyDescent="0.2">
      <c r="A25" s="654"/>
      <c r="B25" s="133"/>
      <c r="D25" s="136" t="s">
        <v>1308</v>
      </c>
      <c r="E25" s="365">
        <v>0</v>
      </c>
      <c r="F25" s="365">
        <v>0</v>
      </c>
      <c r="G25" s="365">
        <v>0</v>
      </c>
      <c r="H25" s="365">
        <v>0</v>
      </c>
    </row>
    <row r="26" spans="1:8" s="196" customFormat="1" x14ac:dyDescent="0.2">
      <c r="A26" s="654"/>
      <c r="B26" s="133"/>
      <c r="D26" s="136" t="s">
        <v>367</v>
      </c>
      <c r="E26" s="365">
        <v>0</v>
      </c>
      <c r="F26" s="365">
        <v>0</v>
      </c>
      <c r="G26" s="365">
        <v>0</v>
      </c>
      <c r="H26" s="465">
        <f>SUM(E26:G26)</f>
        <v>0</v>
      </c>
    </row>
    <row r="27" spans="1:8" s="196" customFormat="1" x14ac:dyDescent="0.2">
      <c r="A27" s="654"/>
      <c r="B27" s="133"/>
      <c r="D27" s="113"/>
      <c r="E27" s="523">
        <f>SUM(E17:E26)</f>
        <v>0</v>
      </c>
      <c r="F27" s="523">
        <f>SUM(F17:F26)</f>
        <v>0</v>
      </c>
      <c r="G27" s="523">
        <f>SUM(G17:G26)</f>
        <v>0</v>
      </c>
      <c r="H27" s="523">
        <f>SUM(H17:H26)</f>
        <v>0</v>
      </c>
    </row>
    <row r="28" spans="1:8" s="196" customFormat="1" x14ac:dyDescent="0.2">
      <c r="A28" s="654"/>
      <c r="B28" s="133"/>
      <c r="D28" s="122" t="s">
        <v>1309</v>
      </c>
      <c r="E28" s="366">
        <f>E27+E15</f>
        <v>0</v>
      </c>
      <c r="F28" s="366">
        <f>F27+F15</f>
        <v>0</v>
      </c>
      <c r="G28" s="366">
        <f>G27+G15</f>
        <v>0</v>
      </c>
      <c r="H28" s="366">
        <f>H27+H15</f>
        <v>0</v>
      </c>
    </row>
    <row r="29" spans="1:8" s="196" customFormat="1" x14ac:dyDescent="0.2">
      <c r="A29" s="654"/>
      <c r="B29" s="133"/>
      <c r="D29" s="113"/>
      <c r="E29" s="525"/>
      <c r="F29" s="525"/>
      <c r="G29" s="525"/>
      <c r="H29" s="525"/>
    </row>
    <row r="30" spans="1:8" s="196" customFormat="1" x14ac:dyDescent="0.2">
      <c r="A30" s="654"/>
      <c r="B30" s="133"/>
      <c r="D30" s="149">
        <f>+'Merge Details_Printing instr'!$A$18</f>
        <v>2024</v>
      </c>
      <c r="E30" s="525"/>
      <c r="F30" s="525"/>
      <c r="G30" s="525"/>
      <c r="H30" s="525"/>
    </row>
    <row r="31" spans="1:8" s="196" customFormat="1" x14ac:dyDescent="0.2">
      <c r="A31" s="654"/>
      <c r="B31" s="133"/>
      <c r="D31" s="122" t="s">
        <v>340</v>
      </c>
      <c r="E31" s="526"/>
      <c r="F31" s="526"/>
      <c r="G31" s="526"/>
      <c r="H31" s="526"/>
    </row>
    <row r="32" spans="1:8" s="196" customFormat="1" x14ac:dyDescent="0.2">
      <c r="A32" s="654"/>
      <c r="B32" s="133"/>
      <c r="D32" s="113" t="s">
        <v>1307</v>
      </c>
      <c r="E32" s="365">
        <v>0</v>
      </c>
      <c r="F32" s="365">
        <v>0</v>
      </c>
      <c r="G32" s="365">
        <v>0</v>
      </c>
      <c r="H32" s="465">
        <f>SUM(E32:G32)</f>
        <v>0</v>
      </c>
    </row>
    <row r="33" spans="1:8" s="196" customFormat="1" x14ac:dyDescent="0.2">
      <c r="A33" s="654"/>
      <c r="B33" s="133"/>
      <c r="D33" s="113" t="s">
        <v>344</v>
      </c>
      <c r="E33" s="521">
        <v>0</v>
      </c>
      <c r="F33" s="521">
        <v>0</v>
      </c>
      <c r="G33" s="521">
        <v>0</v>
      </c>
      <c r="H33" s="521">
        <f>SUM(E33:G33)</f>
        <v>0</v>
      </c>
    </row>
    <row r="34" spans="1:8" s="196" customFormat="1" x14ac:dyDescent="0.2">
      <c r="A34" s="654"/>
      <c r="B34" s="133"/>
      <c r="D34" s="113"/>
      <c r="E34" s="365">
        <f>SUM(E32:E33)</f>
        <v>0</v>
      </c>
      <c r="F34" s="365">
        <f>SUM(F32:F33)</f>
        <v>0</v>
      </c>
      <c r="G34" s="365">
        <f>SUM(G32:G33)</f>
        <v>0</v>
      </c>
      <c r="H34" s="465">
        <f>SUM(E34:G34)</f>
        <v>0</v>
      </c>
    </row>
    <row r="35" spans="1:8" s="196" customFormat="1" x14ac:dyDescent="0.2">
      <c r="A35" s="654"/>
      <c r="B35" s="133"/>
      <c r="D35" s="122" t="s">
        <v>357</v>
      </c>
      <c r="E35" s="365"/>
      <c r="F35" s="365"/>
      <c r="G35" s="365"/>
      <c r="H35" s="465"/>
    </row>
    <row r="36" spans="1:8" s="196" customFormat="1" x14ac:dyDescent="0.2">
      <c r="A36" s="654"/>
      <c r="B36" s="133"/>
      <c r="D36" s="136" t="s">
        <v>358</v>
      </c>
      <c r="E36" s="365">
        <v>0</v>
      </c>
      <c r="F36" s="365">
        <v>0</v>
      </c>
      <c r="G36" s="365">
        <v>0</v>
      </c>
      <c r="H36" s="465">
        <f t="shared" ref="H36:H42" si="0">SUM(E36:G36)</f>
        <v>0</v>
      </c>
    </row>
    <row r="37" spans="1:8" s="196" customFormat="1" x14ac:dyDescent="0.2">
      <c r="A37" s="654"/>
      <c r="B37" s="133"/>
      <c r="D37" s="136" t="s">
        <v>359</v>
      </c>
      <c r="E37" s="365">
        <v>0</v>
      </c>
      <c r="F37" s="365">
        <v>0</v>
      </c>
      <c r="G37" s="365">
        <v>0</v>
      </c>
      <c r="H37" s="465">
        <f t="shared" si="0"/>
        <v>0</v>
      </c>
    </row>
    <row r="38" spans="1:8" s="196" customFormat="1" x14ac:dyDescent="0.2">
      <c r="A38" s="654"/>
      <c r="B38" s="133"/>
      <c r="D38" s="136" t="s">
        <v>360</v>
      </c>
      <c r="E38" s="365">
        <v>0</v>
      </c>
      <c r="F38" s="365">
        <v>0</v>
      </c>
      <c r="G38" s="365">
        <v>0</v>
      </c>
      <c r="H38" s="465">
        <f t="shared" si="0"/>
        <v>0</v>
      </c>
    </row>
    <row r="39" spans="1:8" s="196" customFormat="1" x14ac:dyDescent="0.2">
      <c r="A39" s="654"/>
      <c r="B39" s="133"/>
      <c r="D39" s="136" t="s">
        <v>361</v>
      </c>
      <c r="E39" s="365">
        <v>0</v>
      </c>
      <c r="F39" s="365">
        <v>0</v>
      </c>
      <c r="G39" s="365">
        <v>0</v>
      </c>
      <c r="H39" s="465">
        <f t="shared" si="0"/>
        <v>0</v>
      </c>
    </row>
    <row r="40" spans="1:8" s="196" customFormat="1" x14ac:dyDescent="0.2">
      <c r="A40" s="654"/>
      <c r="B40" s="133"/>
      <c r="D40" s="136" t="s">
        <v>362</v>
      </c>
      <c r="E40" s="365">
        <v>0</v>
      </c>
      <c r="F40" s="365">
        <v>0</v>
      </c>
      <c r="G40" s="365">
        <v>0</v>
      </c>
      <c r="H40" s="465">
        <f t="shared" si="0"/>
        <v>0</v>
      </c>
    </row>
    <row r="41" spans="1:8" s="196" customFormat="1" x14ac:dyDescent="0.2">
      <c r="A41" s="654"/>
      <c r="B41" s="133"/>
      <c r="D41" s="136" t="s">
        <v>363</v>
      </c>
      <c r="E41" s="365">
        <v>0</v>
      </c>
      <c r="F41" s="365">
        <v>0</v>
      </c>
      <c r="G41" s="365">
        <v>0</v>
      </c>
      <c r="H41" s="465">
        <f t="shared" si="0"/>
        <v>0</v>
      </c>
    </row>
    <row r="42" spans="1:8" s="196" customFormat="1" x14ac:dyDescent="0.2">
      <c r="A42" s="654"/>
      <c r="B42" s="133"/>
      <c r="D42" s="136" t="s">
        <v>364</v>
      </c>
      <c r="E42" s="365">
        <v>0</v>
      </c>
      <c r="F42" s="365">
        <v>0</v>
      </c>
      <c r="G42" s="365">
        <v>0</v>
      </c>
      <c r="H42" s="465">
        <f t="shared" si="0"/>
        <v>0</v>
      </c>
    </row>
    <row r="43" spans="1:8" s="196" customFormat="1" x14ac:dyDescent="0.2">
      <c r="A43" s="654"/>
      <c r="B43" s="133"/>
      <c r="D43" s="136" t="s">
        <v>365</v>
      </c>
      <c r="E43" s="365">
        <v>0</v>
      </c>
      <c r="F43" s="365">
        <v>0</v>
      </c>
      <c r="G43" s="365">
        <v>0</v>
      </c>
      <c r="H43" s="365">
        <v>0</v>
      </c>
    </row>
    <row r="44" spans="1:8" s="196" customFormat="1" x14ac:dyDescent="0.2">
      <c r="A44" s="654"/>
      <c r="B44" s="133"/>
      <c r="D44" s="136" t="s">
        <v>1308</v>
      </c>
      <c r="E44" s="365">
        <v>0</v>
      </c>
      <c r="F44" s="365">
        <v>0</v>
      </c>
      <c r="G44" s="365">
        <v>0</v>
      </c>
      <c r="H44" s="365">
        <v>0</v>
      </c>
    </row>
    <row r="45" spans="1:8" s="196" customFormat="1" x14ac:dyDescent="0.2">
      <c r="A45" s="654"/>
      <c r="B45" s="133"/>
      <c r="D45" s="136" t="s">
        <v>367</v>
      </c>
      <c r="E45" s="365">
        <v>0</v>
      </c>
      <c r="F45" s="365">
        <v>0</v>
      </c>
      <c r="G45" s="365">
        <v>0</v>
      </c>
      <c r="H45" s="465">
        <f>SUM(E45:G45)</f>
        <v>0</v>
      </c>
    </row>
    <row r="46" spans="1:8" s="196" customFormat="1" x14ac:dyDescent="0.2">
      <c r="A46" s="654"/>
      <c r="B46" s="133"/>
      <c r="D46" s="113"/>
      <c r="E46" s="527">
        <f>SUM(E36:E45)</f>
        <v>0</v>
      </c>
      <c r="F46" s="527">
        <f>SUM(F36:F45)</f>
        <v>0</v>
      </c>
      <c r="G46" s="527">
        <f>SUM(G36:G45)</f>
        <v>0</v>
      </c>
      <c r="H46" s="527">
        <f>SUM(H36:H45)</f>
        <v>0</v>
      </c>
    </row>
    <row r="47" spans="1:8" s="196" customFormat="1" x14ac:dyDescent="0.2">
      <c r="A47" s="654"/>
      <c r="B47" s="133"/>
      <c r="D47" s="122" t="s">
        <v>1309</v>
      </c>
      <c r="E47" s="528">
        <f>E34+E46</f>
        <v>0</v>
      </c>
      <c r="F47" s="528">
        <f>F34+F46</f>
        <v>0</v>
      </c>
      <c r="G47" s="528">
        <f>G34+G46</f>
        <v>0</v>
      </c>
      <c r="H47" s="528">
        <f>H34+H46</f>
        <v>0</v>
      </c>
    </row>
    <row r="48" spans="1:8" s="196" customFormat="1" ht="6" customHeight="1" x14ac:dyDescent="0.2">
      <c r="A48" s="654"/>
      <c r="B48" s="133"/>
      <c r="D48" s="113"/>
      <c r="E48" s="106"/>
      <c r="F48" s="106"/>
      <c r="G48" s="106"/>
      <c r="H48" s="106"/>
    </row>
    <row r="49" spans="4:9" ht="16.5" customHeight="1" x14ac:dyDescent="0.2">
      <c r="D49" s="882" t="s">
        <v>1310</v>
      </c>
      <c r="E49" s="882"/>
      <c r="F49" s="882"/>
      <c r="G49" s="882"/>
      <c r="H49" s="882"/>
      <c r="I49" s="196"/>
    </row>
    <row r="50" spans="4:9" ht="6" customHeight="1" x14ac:dyDescent="0.2">
      <c r="D50" s="97"/>
      <c r="E50" s="97"/>
      <c r="F50" s="97"/>
      <c r="G50" s="97"/>
      <c r="H50" s="106"/>
      <c r="I50" s="196"/>
    </row>
    <row r="51" spans="4:9" ht="60" customHeight="1" x14ac:dyDescent="0.2">
      <c r="D51" s="185"/>
      <c r="E51" s="410" t="s">
        <v>1302</v>
      </c>
      <c r="F51" s="410" t="s">
        <v>1311</v>
      </c>
      <c r="G51" s="410" t="s">
        <v>1312</v>
      </c>
      <c r="H51" s="410" t="s">
        <v>1305</v>
      </c>
      <c r="I51" s="196"/>
    </row>
    <row r="52" spans="4:9" x14ac:dyDescent="0.2">
      <c r="D52" s="113"/>
      <c r="E52" s="517" t="s">
        <v>16</v>
      </c>
      <c r="F52" s="517" t="s">
        <v>16</v>
      </c>
      <c r="G52" s="517" t="s">
        <v>16</v>
      </c>
      <c r="H52" s="517" t="s">
        <v>16</v>
      </c>
      <c r="I52" s="196"/>
    </row>
    <row r="53" spans="4:9" x14ac:dyDescent="0.2">
      <c r="D53" s="122" t="s">
        <v>1313</v>
      </c>
      <c r="E53" s="106"/>
      <c r="F53" s="106"/>
      <c r="G53" s="106"/>
      <c r="H53" s="106"/>
      <c r="I53" s="196"/>
    </row>
    <row r="54" spans="4:9" x14ac:dyDescent="0.2">
      <c r="E54" s="106"/>
      <c r="F54" s="106"/>
      <c r="G54" s="106"/>
      <c r="H54" s="106"/>
      <c r="I54" s="196"/>
    </row>
    <row r="55" spans="4:9" x14ac:dyDescent="0.2">
      <c r="D55" s="149">
        <f>+'Merge Details_Printing instr'!$A$17</f>
        <v>2025</v>
      </c>
      <c r="E55" s="106"/>
      <c r="F55" s="106"/>
      <c r="G55" s="106"/>
      <c r="H55" s="106"/>
      <c r="I55" s="196"/>
    </row>
    <row r="56" spans="4:9" x14ac:dyDescent="0.2">
      <c r="D56" s="113" t="s">
        <v>1314</v>
      </c>
      <c r="E56" s="524">
        <v>0</v>
      </c>
      <c r="F56" s="524">
        <v>0</v>
      </c>
      <c r="G56" s="524">
        <v>0</v>
      </c>
      <c r="H56" s="524">
        <f>SUM(E56:G56)</f>
        <v>0</v>
      </c>
      <c r="I56" s="196"/>
    </row>
    <row r="57" spans="4:9" x14ac:dyDescent="0.2">
      <c r="D57" s="122" t="s">
        <v>1315</v>
      </c>
      <c r="E57" s="528">
        <f>E56</f>
        <v>0</v>
      </c>
      <c r="F57" s="528">
        <f>F56</f>
        <v>0</v>
      </c>
      <c r="G57" s="528">
        <f>G56</f>
        <v>0</v>
      </c>
      <c r="H57" s="528">
        <f>H56</f>
        <v>0</v>
      </c>
      <c r="I57" s="196"/>
    </row>
    <row r="58" spans="4:9" x14ac:dyDescent="0.2">
      <c r="D58" s="122"/>
      <c r="E58" s="529"/>
      <c r="F58" s="529"/>
      <c r="G58" s="529"/>
      <c r="H58" s="529"/>
      <c r="I58" s="196"/>
    </row>
    <row r="59" spans="4:9" x14ac:dyDescent="0.2">
      <c r="E59" s="524"/>
      <c r="F59" s="524"/>
      <c r="G59" s="524"/>
      <c r="H59" s="524"/>
      <c r="I59" s="196"/>
    </row>
    <row r="60" spans="4:9" x14ac:dyDescent="0.2">
      <c r="D60" s="149">
        <f>+'Merge Details_Printing instr'!$A$18</f>
        <v>2024</v>
      </c>
      <c r="E60" s="524"/>
      <c r="F60" s="524"/>
      <c r="G60" s="524"/>
      <c r="H60" s="524"/>
      <c r="I60" s="196"/>
    </row>
    <row r="61" spans="4:9" x14ac:dyDescent="0.2">
      <c r="D61" s="113" t="s">
        <v>1314</v>
      </c>
      <c r="E61" s="524">
        <v>0</v>
      </c>
      <c r="F61" s="524">
        <v>0</v>
      </c>
      <c r="G61" s="524">
        <v>0</v>
      </c>
      <c r="H61" s="524">
        <f>SUM(E61:G61)</f>
        <v>0</v>
      </c>
      <c r="I61" s="196"/>
    </row>
    <row r="62" spans="4:9" x14ac:dyDescent="0.2">
      <c r="D62" s="122" t="s">
        <v>1315</v>
      </c>
      <c r="E62" s="528">
        <f>E61</f>
        <v>0</v>
      </c>
      <c r="F62" s="528">
        <f>F61</f>
        <v>0</v>
      </c>
      <c r="G62" s="528">
        <f>G61</f>
        <v>0</v>
      </c>
      <c r="H62" s="528">
        <f>H61</f>
        <v>0</v>
      </c>
      <c r="I62" s="196"/>
    </row>
    <row r="63" spans="4:9" x14ac:dyDescent="0.2">
      <c r="D63" s="113"/>
      <c r="E63" s="106"/>
      <c r="F63" s="106"/>
      <c r="G63" s="106"/>
      <c r="H63" s="106"/>
      <c r="I63" s="196"/>
    </row>
    <row r="64" spans="4:9" ht="16.5" customHeight="1" x14ac:dyDescent="0.2">
      <c r="D64" s="882" t="s">
        <v>1316</v>
      </c>
      <c r="E64" s="882"/>
      <c r="F64" s="882"/>
      <c r="G64" s="882"/>
      <c r="H64" s="882"/>
      <c r="I64" s="196"/>
    </row>
    <row r="65" spans="2:9" ht="16.5" customHeight="1" x14ac:dyDescent="0.2">
      <c r="D65" s="128"/>
      <c r="E65" s="97"/>
      <c r="F65" s="97"/>
      <c r="G65" s="97"/>
      <c r="H65" s="106"/>
      <c r="I65" s="196"/>
    </row>
    <row r="66" spans="2:9" x14ac:dyDescent="0.2">
      <c r="D66" s="143"/>
      <c r="E66" s="143"/>
      <c r="F66" s="143"/>
      <c r="G66" s="143"/>
      <c r="H66" s="143"/>
    </row>
    <row r="67" spans="2:9" x14ac:dyDescent="0.2">
      <c r="B67" s="104"/>
      <c r="C67" s="104"/>
      <c r="D67" s="104"/>
      <c r="E67" s="104"/>
      <c r="F67" s="104"/>
      <c r="G67" s="104"/>
      <c r="H67" s="104"/>
    </row>
    <row r="68" spans="2:9" x14ac:dyDescent="0.2">
      <c r="B68" s="210"/>
      <c r="D68" s="196"/>
    </row>
    <row r="69" spans="2:9" x14ac:dyDescent="0.2">
      <c r="B69" s="210"/>
      <c r="D69" s="196"/>
    </row>
    <row r="70" spans="2:9" x14ac:dyDescent="0.2">
      <c r="D70" s="196"/>
    </row>
    <row r="71" spans="2:9" x14ac:dyDescent="0.2">
      <c r="D71" s="196"/>
    </row>
    <row r="72" spans="2:9" x14ac:dyDescent="0.2">
      <c r="D72" s="196"/>
    </row>
    <row r="73" spans="2:9" x14ac:dyDescent="0.2">
      <c r="D73" s="196"/>
    </row>
    <row r="74" spans="2:9" x14ac:dyDescent="0.2">
      <c r="D74" s="196"/>
    </row>
    <row r="75" spans="2:9" x14ac:dyDescent="0.2">
      <c r="D75" s="196"/>
    </row>
    <row r="76" spans="2:9" x14ac:dyDescent="0.2">
      <c r="D76" s="196"/>
    </row>
    <row r="77" spans="2:9" x14ac:dyDescent="0.2">
      <c r="D77" s="196"/>
    </row>
    <row r="78" spans="2:9" x14ac:dyDescent="0.2">
      <c r="D78" s="196"/>
    </row>
    <row r="79" spans="2:9" x14ac:dyDescent="0.2">
      <c r="D79" s="196"/>
    </row>
    <row r="80" spans="2:9" x14ac:dyDescent="0.2">
      <c r="D80" s="196"/>
    </row>
    <row r="377" spans="1:9" s="104" customFormat="1" ht="11.25" customHeight="1" x14ac:dyDescent="0.2">
      <c r="A377" s="656"/>
      <c r="B377" s="133"/>
      <c r="C377" s="196"/>
      <c r="D377" s="147"/>
      <c r="E377" s="196"/>
      <c r="F377" s="196"/>
      <c r="G377" s="196"/>
      <c r="H377" s="196"/>
      <c r="I377" s="360"/>
    </row>
  </sheetData>
  <mergeCells count="7">
    <mergeCell ref="D49:H49"/>
    <mergeCell ref="D64:H64"/>
    <mergeCell ref="D1:H1"/>
    <mergeCell ref="D2:H2"/>
    <mergeCell ref="I6:O6"/>
    <mergeCell ref="D3:H3"/>
    <mergeCell ref="D4:H4"/>
  </mergeCells>
  <hyperlinks>
    <hyperlink ref="B8" location="GUIDANCE!A373" display="G 92" xr:uid="{DCE50953-BC19-4048-9275-51FBC80C0D7E}"/>
  </hyperlinks>
  <printOptions horizontalCentered="1"/>
  <pageMargins left="0.11811023622047245" right="0.11811023622047245" top="0.35433070866141736" bottom="0.35433070866141736" header="0.31496062992125984" footer="0.31496062992125984"/>
  <pageSetup paperSize="9" scale="98" orientation="portrait" r:id="rId1"/>
  <headerFooter>
    <oddFooter>&amp;C&amp;"Calibri"&amp;11&amp;K000000Page &amp;P</oddFooter>
  </headerFooter>
  <rowBreaks count="1" manualBreakCount="1">
    <brk id="49" max="16383" man="1"/>
  </rowBreak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rgb="FF00B0F0"/>
  </sheetPr>
  <dimension ref="A1:Q99"/>
  <sheetViews>
    <sheetView view="pageBreakPreview" zoomScaleNormal="100" zoomScaleSheetLayoutView="100" workbookViewId="0">
      <pane ySplit="2" topLeftCell="A3" activePane="bottomLeft" state="frozen"/>
      <selection activeCell="M14" sqref="M14"/>
      <selection pane="bottomLeft" activeCell="M14" sqref="M14"/>
    </sheetView>
  </sheetViews>
  <sheetFormatPr defaultColWidth="9" defaultRowHeight="12" x14ac:dyDescent="0.2"/>
  <cols>
    <col min="1" max="1" width="13.125" style="654" customWidth="1"/>
    <col min="2" max="2" width="4.75" style="104" customWidth="1"/>
    <col min="3" max="3" width="1.5" style="196" customWidth="1"/>
    <col min="4" max="4" width="34.375" style="147" customWidth="1"/>
    <col min="5" max="6" width="14.625" style="196" customWidth="1"/>
    <col min="7" max="8" width="13.75" style="196" customWidth="1"/>
    <col min="9" max="9" width="9" style="360"/>
    <col min="10" max="16384" width="9" style="196"/>
  </cols>
  <sheetData>
    <row r="1" spans="1:16" x14ac:dyDescent="0.2">
      <c r="B1" s="196"/>
      <c r="D1" s="786" t="str">
        <f>+'Merge Details_Printing instr'!A11</f>
        <v>Model Council</v>
      </c>
      <c r="E1" s="786"/>
      <c r="F1" s="786"/>
      <c r="G1" s="786"/>
      <c r="H1" s="786"/>
    </row>
    <row r="2" spans="1:16" x14ac:dyDescent="0.2">
      <c r="A2" s="660" t="s">
        <v>1297</v>
      </c>
      <c r="B2" s="196"/>
      <c r="C2" s="512"/>
      <c r="D2" s="806" t="str">
        <f>+'Merge Details_Printing instr'!A12</f>
        <v>2024/2025 Financial Report</v>
      </c>
      <c r="E2" s="806"/>
      <c r="F2" s="806"/>
      <c r="G2" s="806"/>
      <c r="H2" s="806"/>
    </row>
    <row r="3" spans="1:16" ht="18" x14ac:dyDescent="0.2">
      <c r="C3" s="144"/>
      <c r="D3" s="851" t="s">
        <v>376</v>
      </c>
      <c r="E3" s="851"/>
      <c r="F3" s="851"/>
      <c r="G3" s="851"/>
      <c r="H3" s="851"/>
    </row>
    <row r="4" spans="1:16" ht="18" x14ac:dyDescent="0.2">
      <c r="C4" s="144"/>
      <c r="D4" s="790" t="str">
        <f>'Merge Details_Printing instr'!$A$14</f>
        <v>For the Year Ended 30 June 2025</v>
      </c>
      <c r="E4" s="790"/>
      <c r="F4" s="790"/>
      <c r="G4" s="790"/>
      <c r="H4" s="790"/>
    </row>
    <row r="5" spans="1:16" x14ac:dyDescent="0.2">
      <c r="C5" s="144"/>
      <c r="G5" s="110"/>
      <c r="H5" s="110"/>
    </row>
    <row r="6" spans="1:16" x14ac:dyDescent="0.2">
      <c r="C6" s="144"/>
      <c r="G6" s="110">
        <f>+'Merge Details_Printing instr'!$A$17</f>
        <v>2025</v>
      </c>
      <c r="H6" s="110">
        <f>+'Merge Details_Printing instr'!$A$18</f>
        <v>2024</v>
      </c>
    </row>
    <row r="7" spans="1:16" ht="15.75" customHeight="1" x14ac:dyDescent="0.2">
      <c r="A7" s="658" t="s">
        <v>1317</v>
      </c>
      <c r="C7" s="530"/>
      <c r="D7" s="537" t="s">
        <v>1318</v>
      </c>
      <c r="F7" s="137"/>
      <c r="G7" s="362" t="str">
        <f>+'Merge Details_Printing instr'!$A$21</f>
        <v>$'000</v>
      </c>
      <c r="H7" s="362" t="str">
        <f>+'Merge Details_Printing instr'!$A$21</f>
        <v>$'000</v>
      </c>
      <c r="J7" s="107"/>
      <c r="K7" s="107"/>
      <c r="L7" s="107"/>
      <c r="M7" s="107"/>
      <c r="N7" s="107"/>
      <c r="O7" s="107"/>
      <c r="P7" s="107"/>
    </row>
    <row r="8" spans="1:16" ht="6" customHeight="1" x14ac:dyDescent="0.2">
      <c r="C8" s="530"/>
      <c r="D8" s="107"/>
      <c r="F8" s="137"/>
      <c r="G8" s="137"/>
      <c r="H8" s="137"/>
      <c r="J8" s="107"/>
      <c r="K8" s="107"/>
      <c r="L8" s="107"/>
      <c r="M8" s="107"/>
      <c r="N8" s="107"/>
      <c r="O8" s="107"/>
      <c r="P8" s="107"/>
    </row>
    <row r="9" spans="1:16" ht="33" customHeight="1" x14ac:dyDescent="0.2">
      <c r="C9" s="530"/>
      <c r="D9" s="107" t="s">
        <v>192</v>
      </c>
      <c r="F9" s="365"/>
      <c r="G9" s="365">
        <v>0</v>
      </c>
      <c r="H9" s="365">
        <v>0</v>
      </c>
      <c r="J9" s="107"/>
      <c r="K9" s="107"/>
      <c r="L9" s="107"/>
      <c r="M9" s="107"/>
      <c r="N9" s="107"/>
      <c r="O9" s="107"/>
      <c r="P9" s="107"/>
    </row>
    <row r="10" spans="1:16" ht="15.75" customHeight="1" x14ac:dyDescent="0.2">
      <c r="C10" s="530"/>
      <c r="D10" s="260" t="s">
        <v>1319</v>
      </c>
      <c r="F10" s="365"/>
      <c r="G10" s="365"/>
      <c r="H10" s="365"/>
      <c r="J10" s="107"/>
      <c r="K10" s="107"/>
      <c r="L10" s="107"/>
      <c r="M10" s="107"/>
      <c r="N10" s="107"/>
      <c r="O10" s="107"/>
      <c r="P10" s="107"/>
    </row>
    <row r="11" spans="1:16" x14ac:dyDescent="0.2">
      <c r="C11" s="531"/>
      <c r="D11" s="107" t="s">
        <v>1320</v>
      </c>
      <c r="F11" s="365"/>
      <c r="G11" s="365">
        <v>0</v>
      </c>
      <c r="H11" s="365">
        <v>0</v>
      </c>
      <c r="J11" s="107"/>
      <c r="K11" s="107"/>
      <c r="L11" s="107"/>
      <c r="M11" s="107"/>
      <c r="N11" s="107"/>
      <c r="O11" s="107"/>
      <c r="P11" s="107"/>
    </row>
    <row r="12" spans="1:16" x14ac:dyDescent="0.2">
      <c r="C12" s="531"/>
      <c r="D12" s="107" t="s">
        <v>1321</v>
      </c>
      <c r="F12" s="365"/>
      <c r="G12" s="365">
        <v>0</v>
      </c>
      <c r="H12" s="365">
        <v>0</v>
      </c>
    </row>
    <row r="13" spans="1:16" x14ac:dyDescent="0.2">
      <c r="C13" s="531"/>
      <c r="D13" s="107" t="s">
        <v>162</v>
      </c>
      <c r="F13" s="365"/>
      <c r="G13" s="365">
        <v>0</v>
      </c>
      <c r="H13" s="365">
        <v>0</v>
      </c>
    </row>
    <row r="14" spans="1:16" x14ac:dyDescent="0.2">
      <c r="C14" s="531"/>
      <c r="D14" s="107" t="s">
        <v>1322</v>
      </c>
      <c r="F14" s="365"/>
      <c r="G14" s="365">
        <v>0</v>
      </c>
      <c r="H14" s="365">
        <v>0</v>
      </c>
    </row>
    <row r="15" spans="1:16" x14ac:dyDescent="0.2">
      <c r="C15" s="531"/>
      <c r="D15" s="107" t="s">
        <v>273</v>
      </c>
      <c r="F15" s="365"/>
      <c r="G15" s="365">
        <v>0</v>
      </c>
      <c r="H15" s="365">
        <v>0</v>
      </c>
    </row>
    <row r="16" spans="1:16" x14ac:dyDescent="0.2">
      <c r="C16" s="531"/>
      <c r="D16" s="107"/>
      <c r="F16" s="365"/>
      <c r="G16" s="365"/>
      <c r="H16" s="365"/>
    </row>
    <row r="17" spans="1:17" x14ac:dyDescent="0.2">
      <c r="C17" s="531"/>
      <c r="D17" s="260" t="s">
        <v>1323</v>
      </c>
      <c r="F17" s="365"/>
      <c r="G17" s="365">
        <v>0</v>
      </c>
      <c r="H17" s="365">
        <v>0</v>
      </c>
    </row>
    <row r="18" spans="1:17" x14ac:dyDescent="0.2">
      <c r="C18" s="531"/>
      <c r="D18" s="107" t="s">
        <v>1324</v>
      </c>
      <c r="F18" s="365"/>
      <c r="G18" s="365">
        <v>0</v>
      </c>
      <c r="H18" s="365">
        <v>0</v>
      </c>
    </row>
    <row r="19" spans="1:17" x14ac:dyDescent="0.2">
      <c r="C19" s="531"/>
      <c r="D19" s="107" t="s">
        <v>1325</v>
      </c>
      <c r="F19" s="365"/>
      <c r="G19" s="365">
        <v>0</v>
      </c>
      <c r="H19" s="365">
        <v>0</v>
      </c>
    </row>
    <row r="20" spans="1:17" x14ac:dyDescent="0.2">
      <c r="C20" s="531"/>
      <c r="D20" s="107" t="s">
        <v>1326</v>
      </c>
      <c r="F20" s="365"/>
      <c r="G20" s="365">
        <v>0</v>
      </c>
      <c r="H20" s="365">
        <v>0</v>
      </c>
    </row>
    <row r="21" spans="1:17" x14ac:dyDescent="0.2">
      <c r="C21" s="531"/>
      <c r="D21" s="107" t="s">
        <v>1327</v>
      </c>
      <c r="F21" s="365"/>
      <c r="G21" s="365">
        <v>0</v>
      </c>
      <c r="H21" s="365">
        <v>0</v>
      </c>
    </row>
    <row r="22" spans="1:17" x14ac:dyDescent="0.2">
      <c r="C22" s="531"/>
      <c r="D22" s="107" t="s">
        <v>1328</v>
      </c>
      <c r="F22" s="365"/>
      <c r="G22" s="365">
        <v>0</v>
      </c>
      <c r="H22" s="365">
        <v>0</v>
      </c>
    </row>
    <row r="23" spans="1:17" x14ac:dyDescent="0.2">
      <c r="C23" s="531"/>
      <c r="D23" s="107" t="s">
        <v>1329</v>
      </c>
      <c r="F23" s="365"/>
      <c r="G23" s="365">
        <v>0</v>
      </c>
      <c r="H23" s="365">
        <v>0</v>
      </c>
    </row>
    <row r="24" spans="1:17" x14ac:dyDescent="0.2">
      <c r="C24" s="531"/>
      <c r="D24" s="107" t="s">
        <v>1330</v>
      </c>
      <c r="F24" s="365"/>
      <c r="G24" s="365">
        <v>0</v>
      </c>
      <c r="H24" s="365">
        <v>0</v>
      </c>
    </row>
    <row r="25" spans="1:17" x14ac:dyDescent="0.2">
      <c r="C25" s="531"/>
      <c r="D25" s="107" t="s">
        <v>1331</v>
      </c>
      <c r="F25" s="365"/>
      <c r="G25" s="365">
        <v>0</v>
      </c>
      <c r="H25" s="365">
        <v>0</v>
      </c>
    </row>
    <row r="26" spans="1:17" x14ac:dyDescent="0.2">
      <c r="C26" s="531"/>
      <c r="D26" s="107" t="s">
        <v>1332</v>
      </c>
      <c r="F26" s="365"/>
      <c r="G26" s="365">
        <v>0</v>
      </c>
      <c r="H26" s="365">
        <v>0</v>
      </c>
      <c r="K26" s="97"/>
      <c r="L26" s="97"/>
      <c r="M26" s="97"/>
      <c r="N26" s="97"/>
      <c r="O26" s="97"/>
      <c r="P26" s="97"/>
      <c r="Q26" s="97"/>
    </row>
    <row r="27" spans="1:17" x14ac:dyDescent="0.2">
      <c r="C27" s="531"/>
      <c r="D27" s="107" t="s">
        <v>1333</v>
      </c>
      <c r="F27" s="364"/>
      <c r="G27" s="366">
        <f>SUM(G9:G26)</f>
        <v>0</v>
      </c>
      <c r="H27" s="366">
        <f>SUM(H9:H26)</f>
        <v>0</v>
      </c>
    </row>
    <row r="28" spans="1:17" x14ac:dyDescent="0.2">
      <c r="C28" s="531"/>
      <c r="D28" s="532"/>
      <c r="E28" s="533"/>
      <c r="F28" s="533"/>
      <c r="G28" s="533"/>
      <c r="H28" s="531"/>
      <c r="K28" s="97"/>
      <c r="L28" s="97"/>
      <c r="M28" s="97"/>
      <c r="N28" s="97"/>
      <c r="O28" s="97"/>
      <c r="P28" s="97"/>
      <c r="Q28" s="97"/>
    </row>
    <row r="29" spans="1:17" ht="6" customHeight="1" x14ac:dyDescent="0.2"/>
    <row r="30" spans="1:17" ht="12.75" x14ac:dyDescent="0.2">
      <c r="B30" s="962" t="s">
        <v>1334</v>
      </c>
      <c r="D30" s="507" t="s">
        <v>1335</v>
      </c>
      <c r="E30" s="534"/>
      <c r="F30" s="245"/>
      <c r="G30" s="245"/>
      <c r="H30" s="245"/>
    </row>
    <row r="31" spans="1:17" ht="56.25" customHeight="1" x14ac:dyDescent="0.2">
      <c r="A31" s="658" t="s">
        <v>1336</v>
      </c>
      <c r="D31" s="817" t="s">
        <v>1337</v>
      </c>
      <c r="E31" s="817"/>
      <c r="F31" s="817"/>
      <c r="G31" s="817"/>
      <c r="H31" s="817"/>
      <c r="I31" s="661"/>
    </row>
    <row r="32" spans="1:17" x14ac:dyDescent="0.2">
      <c r="D32" s="371" t="s">
        <v>1338</v>
      </c>
      <c r="E32" s="143"/>
      <c r="F32" s="143"/>
      <c r="G32" s="143"/>
      <c r="H32" s="143"/>
    </row>
    <row r="33" spans="1:8" ht="45" customHeight="1" x14ac:dyDescent="0.2">
      <c r="D33" s="827" t="s">
        <v>1842</v>
      </c>
      <c r="E33" s="827"/>
      <c r="F33" s="827"/>
      <c r="G33" s="827"/>
      <c r="H33" s="827"/>
    </row>
    <row r="34" spans="1:8" x14ac:dyDescent="0.2">
      <c r="D34" s="371" t="s">
        <v>1339</v>
      </c>
      <c r="E34" s="143"/>
      <c r="F34" s="143"/>
      <c r="G34" s="143"/>
      <c r="H34" s="143"/>
    </row>
    <row r="35" spans="1:8" ht="36.6" customHeight="1" x14ac:dyDescent="0.2">
      <c r="A35" s="658" t="s">
        <v>1340</v>
      </c>
      <c r="D35" s="817" t="s">
        <v>1341</v>
      </c>
      <c r="E35" s="817"/>
      <c r="F35" s="817"/>
      <c r="G35" s="817"/>
      <c r="H35" s="817"/>
    </row>
    <row r="36" spans="1:8" ht="69" customHeight="1" x14ac:dyDescent="0.2">
      <c r="A36" s="658" t="s">
        <v>1342</v>
      </c>
      <c r="D36" s="886" t="s">
        <v>1843</v>
      </c>
      <c r="E36" s="886"/>
      <c r="F36" s="886"/>
      <c r="G36" s="886"/>
      <c r="H36" s="886"/>
    </row>
    <row r="37" spans="1:8" ht="14.65" customHeight="1" x14ac:dyDescent="0.2">
      <c r="D37" s="535" t="s">
        <v>1343</v>
      </c>
      <c r="E37" s="534"/>
      <c r="F37" s="245"/>
      <c r="G37" s="245"/>
      <c r="H37" s="245"/>
    </row>
    <row r="38" spans="1:8" ht="48.75" customHeight="1" x14ac:dyDescent="0.2">
      <c r="D38" s="884" t="s">
        <v>1844</v>
      </c>
      <c r="E38" s="884"/>
      <c r="F38" s="884"/>
      <c r="G38" s="884"/>
      <c r="H38" s="884"/>
    </row>
    <row r="39" spans="1:8" ht="40.5" customHeight="1" x14ac:dyDescent="0.2">
      <c r="D39" s="884" t="s">
        <v>1845</v>
      </c>
      <c r="E39" s="884"/>
      <c r="F39" s="884"/>
      <c r="G39" s="884"/>
      <c r="H39" s="884"/>
    </row>
    <row r="40" spans="1:8" ht="63" customHeight="1" x14ac:dyDescent="0.2">
      <c r="D40" s="884" t="s">
        <v>1846</v>
      </c>
      <c r="E40" s="884"/>
      <c r="F40" s="884"/>
      <c r="G40" s="884"/>
      <c r="H40" s="884"/>
    </row>
    <row r="41" spans="1:8" ht="6" customHeight="1" x14ac:dyDescent="0.2">
      <c r="D41" s="535"/>
      <c r="E41" s="534"/>
      <c r="F41" s="245"/>
      <c r="G41" s="245"/>
      <c r="H41" s="245"/>
    </row>
    <row r="42" spans="1:8" x14ac:dyDescent="0.2">
      <c r="D42" s="145" t="s">
        <v>1344</v>
      </c>
      <c r="E42" s="534"/>
      <c r="F42" s="245"/>
      <c r="G42" s="245"/>
      <c r="H42" s="245"/>
    </row>
    <row r="43" spans="1:8" x14ac:dyDescent="0.2">
      <c r="D43" s="446" t="s">
        <v>1345</v>
      </c>
      <c r="E43" s="143"/>
      <c r="F43" s="143"/>
      <c r="G43" s="143"/>
      <c r="H43" s="143"/>
    </row>
    <row r="44" spans="1:8" ht="51" customHeight="1" x14ac:dyDescent="0.2">
      <c r="A44" s="658" t="s">
        <v>1346</v>
      </c>
      <c r="D44" s="827" t="s">
        <v>1847</v>
      </c>
      <c r="E44" s="827"/>
      <c r="F44" s="827"/>
      <c r="G44" s="827"/>
      <c r="H44" s="827"/>
    </row>
    <row r="45" spans="1:8" ht="31.5" customHeight="1" x14ac:dyDescent="0.2">
      <c r="D45" s="817" t="s">
        <v>1347</v>
      </c>
      <c r="E45" s="817"/>
      <c r="F45" s="817"/>
      <c r="G45" s="817"/>
      <c r="H45" s="817"/>
    </row>
    <row r="46" spans="1:8" x14ac:dyDescent="0.2">
      <c r="D46" s="260" t="s">
        <v>1348</v>
      </c>
      <c r="E46" s="534"/>
      <c r="F46" s="245"/>
      <c r="G46" s="245"/>
      <c r="H46" s="245"/>
    </row>
    <row r="47" spans="1:8" ht="65.25" customHeight="1" x14ac:dyDescent="0.2">
      <c r="A47" s="658" t="s">
        <v>1349</v>
      </c>
      <c r="D47" s="827" t="s">
        <v>1848</v>
      </c>
      <c r="E47" s="827"/>
      <c r="F47" s="827"/>
      <c r="G47" s="827"/>
      <c r="H47" s="827"/>
    </row>
    <row r="48" spans="1:8" ht="28.5" customHeight="1" x14ac:dyDescent="0.2">
      <c r="A48" s="658" t="s">
        <v>1350</v>
      </c>
      <c r="D48" s="817" t="s">
        <v>1351</v>
      </c>
      <c r="E48" s="817"/>
      <c r="F48" s="817"/>
      <c r="G48" s="817"/>
      <c r="H48" s="817"/>
    </row>
    <row r="49" spans="1:8" ht="39" customHeight="1" x14ac:dyDescent="0.2">
      <c r="A49" s="658" t="s">
        <v>1342</v>
      </c>
      <c r="D49" s="817" t="s">
        <v>1352</v>
      </c>
      <c r="E49" s="817"/>
      <c r="F49" s="817"/>
      <c r="G49" s="817"/>
      <c r="H49" s="817"/>
    </row>
    <row r="50" spans="1:8" ht="28.5" customHeight="1" x14ac:dyDescent="0.2">
      <c r="A50" s="658" t="s">
        <v>1353</v>
      </c>
      <c r="D50" s="817" t="s">
        <v>1354</v>
      </c>
      <c r="E50" s="817"/>
      <c r="F50" s="817"/>
      <c r="G50" s="817"/>
      <c r="H50" s="817"/>
    </row>
    <row r="51" spans="1:8" x14ac:dyDescent="0.2">
      <c r="D51" s="817" t="s">
        <v>1355</v>
      </c>
      <c r="E51" s="817"/>
      <c r="F51" s="817"/>
      <c r="G51" s="817"/>
      <c r="H51" s="817"/>
    </row>
    <row r="52" spans="1:8" ht="28.5" customHeight="1" x14ac:dyDescent="0.2">
      <c r="D52" s="817" t="s">
        <v>1356</v>
      </c>
      <c r="E52" s="817"/>
      <c r="F52" s="817"/>
      <c r="G52" s="817"/>
      <c r="H52" s="817"/>
    </row>
    <row r="53" spans="1:8" ht="6" customHeight="1" x14ac:dyDescent="0.2">
      <c r="D53" s="143"/>
      <c r="E53" s="143"/>
      <c r="F53" s="143"/>
      <c r="G53" s="143"/>
      <c r="H53" s="143"/>
    </row>
    <row r="54" spans="1:8" x14ac:dyDescent="0.2">
      <c r="D54" s="885" t="s">
        <v>1849</v>
      </c>
      <c r="E54" s="885"/>
      <c r="F54" s="885"/>
      <c r="G54" s="885"/>
      <c r="H54" s="885"/>
    </row>
    <row r="55" spans="1:8" ht="51" customHeight="1" x14ac:dyDescent="0.2">
      <c r="D55" s="827" t="s">
        <v>1850</v>
      </c>
      <c r="E55" s="827"/>
      <c r="F55" s="827"/>
      <c r="G55" s="827"/>
      <c r="H55" s="827"/>
    </row>
    <row r="56" spans="1:8" ht="25.5" customHeight="1" x14ac:dyDescent="0.2">
      <c r="D56" s="817" t="s">
        <v>1357</v>
      </c>
      <c r="E56" s="817"/>
      <c r="F56" s="817"/>
      <c r="G56" s="817"/>
      <c r="H56" s="817"/>
    </row>
    <row r="57" spans="1:8" x14ac:dyDescent="0.2">
      <c r="D57" s="536"/>
      <c r="E57" s="534"/>
      <c r="F57" s="245"/>
      <c r="G57" s="245"/>
      <c r="H57" s="245"/>
    </row>
    <row r="58" spans="1:8" x14ac:dyDescent="0.2">
      <c r="D58" s="536"/>
      <c r="E58" s="534"/>
      <c r="F58" s="676">
        <v>2024</v>
      </c>
      <c r="G58" s="677">
        <v>2023</v>
      </c>
      <c r="H58" s="245"/>
    </row>
    <row r="59" spans="1:8" x14ac:dyDescent="0.2">
      <c r="D59" s="536"/>
      <c r="E59" s="534"/>
      <c r="F59" s="676" t="s">
        <v>1359</v>
      </c>
      <c r="G59" s="676" t="s">
        <v>1358</v>
      </c>
      <c r="H59" s="245"/>
    </row>
    <row r="60" spans="1:8" x14ac:dyDescent="0.2">
      <c r="D60" s="536"/>
      <c r="E60" s="534"/>
      <c r="F60" s="676" t="s">
        <v>1360</v>
      </c>
      <c r="G60" s="678" t="s">
        <v>1360</v>
      </c>
      <c r="H60" s="245"/>
    </row>
    <row r="61" spans="1:8" x14ac:dyDescent="0.2">
      <c r="D61" s="536" t="s">
        <v>1361</v>
      </c>
      <c r="E61" s="534"/>
      <c r="F61" s="445">
        <v>108.4</v>
      </c>
      <c r="G61" s="445">
        <v>84.7</v>
      </c>
      <c r="H61" s="245"/>
    </row>
    <row r="62" spans="1:8" x14ac:dyDescent="0.2">
      <c r="D62" s="536" t="s">
        <v>1362</v>
      </c>
      <c r="E62" s="534"/>
      <c r="F62" s="445">
        <v>141.4</v>
      </c>
      <c r="G62" s="445">
        <v>123.6</v>
      </c>
      <c r="H62" s="245"/>
    </row>
    <row r="63" spans="1:8" x14ac:dyDescent="0.2">
      <c r="D63" s="536" t="s">
        <v>1363</v>
      </c>
      <c r="E63" s="534"/>
      <c r="F63" s="445">
        <v>156.69999999999999</v>
      </c>
      <c r="G63" s="445">
        <v>141.9</v>
      </c>
      <c r="H63" s="245"/>
    </row>
    <row r="64" spans="1:8" x14ac:dyDescent="0.2">
      <c r="D64" s="536"/>
      <c r="E64" s="534"/>
      <c r="F64" s="245"/>
      <c r="H64" s="245"/>
    </row>
    <row r="65" spans="4:8" x14ac:dyDescent="0.2">
      <c r="D65" s="536"/>
      <c r="E65" s="534"/>
      <c r="F65" s="245"/>
      <c r="H65" s="245"/>
    </row>
    <row r="66" spans="4:8" ht="26.25" customHeight="1" x14ac:dyDescent="0.2">
      <c r="D66" s="827" t="s">
        <v>1851</v>
      </c>
      <c r="E66" s="827"/>
      <c r="F66" s="827"/>
      <c r="G66" s="827"/>
      <c r="H66" s="827"/>
    </row>
    <row r="67" spans="4:8" ht="25.5" customHeight="1" x14ac:dyDescent="0.2">
      <c r="D67" s="827" t="s">
        <v>1852</v>
      </c>
      <c r="E67" s="827"/>
      <c r="F67" s="827"/>
      <c r="G67" s="827"/>
      <c r="H67" s="827"/>
    </row>
    <row r="68" spans="4:8" ht="25.5" customHeight="1" x14ac:dyDescent="0.2">
      <c r="D68" s="827" t="s">
        <v>1853</v>
      </c>
      <c r="E68" s="827"/>
      <c r="F68" s="827"/>
      <c r="G68" s="827"/>
      <c r="H68" s="827"/>
    </row>
    <row r="69" spans="4:8" ht="15.75" customHeight="1" x14ac:dyDescent="0.2">
      <c r="D69" s="817"/>
      <c r="E69" s="817"/>
      <c r="F69" s="817"/>
      <c r="G69" s="817"/>
      <c r="H69" s="817"/>
    </row>
    <row r="70" spans="4:8" ht="15.75" customHeight="1" x14ac:dyDescent="0.2">
      <c r="D70" s="885" t="s">
        <v>1854</v>
      </c>
      <c r="E70" s="885"/>
      <c r="F70" s="885"/>
      <c r="G70" s="885"/>
      <c r="H70" s="885"/>
    </row>
    <row r="71" spans="4:8" ht="50.1" customHeight="1" x14ac:dyDescent="0.2">
      <c r="D71" s="884" t="s">
        <v>1855</v>
      </c>
      <c r="E71" s="884"/>
      <c r="F71" s="884"/>
      <c r="G71" s="884"/>
      <c r="H71" s="884"/>
    </row>
    <row r="72" spans="4:8" ht="43.5" customHeight="1" x14ac:dyDescent="0.2">
      <c r="D72" s="884" t="s">
        <v>1856</v>
      </c>
      <c r="E72" s="884"/>
      <c r="F72" s="884"/>
      <c r="G72" s="884"/>
      <c r="H72" s="884"/>
    </row>
    <row r="73" spans="4:8" ht="53.1" customHeight="1" x14ac:dyDescent="0.2">
      <c r="D73" s="884" t="s">
        <v>1857</v>
      </c>
      <c r="E73" s="884"/>
      <c r="F73" s="884"/>
      <c r="G73" s="884"/>
      <c r="H73" s="884"/>
    </row>
    <row r="74" spans="4:8" ht="15.75" customHeight="1" x14ac:dyDescent="0.2">
      <c r="D74" s="143"/>
      <c r="E74" s="143"/>
      <c r="F74" s="143"/>
      <c r="G74" s="143"/>
      <c r="H74" s="143"/>
    </row>
    <row r="75" spans="4:8" ht="15.75" customHeight="1" x14ac:dyDescent="0.2">
      <c r="D75" s="371"/>
      <c r="E75" s="143"/>
      <c r="F75" s="143"/>
      <c r="G75" s="143"/>
      <c r="H75" s="143"/>
    </row>
    <row r="76" spans="4:8" ht="15.75" customHeight="1" x14ac:dyDescent="0.2">
      <c r="D76" s="885" t="s">
        <v>1858</v>
      </c>
      <c r="E76" s="885"/>
      <c r="F76" s="885"/>
      <c r="G76" s="885"/>
      <c r="H76" s="885"/>
    </row>
    <row r="77" spans="4:8" ht="53.1" customHeight="1" x14ac:dyDescent="0.2">
      <c r="D77" s="827" t="s">
        <v>1364</v>
      </c>
      <c r="E77" s="827"/>
      <c r="F77" s="827"/>
      <c r="G77" s="827"/>
      <c r="H77" s="827"/>
    </row>
    <row r="78" spans="4:8" ht="15.75" customHeight="1" x14ac:dyDescent="0.2">
      <c r="D78" s="724"/>
      <c r="E78" s="725"/>
      <c r="F78" s="677">
        <v>2020</v>
      </c>
      <c r="G78" s="677">
        <v>2023</v>
      </c>
      <c r="H78" s="726"/>
    </row>
    <row r="79" spans="4:8" ht="24.6" customHeight="1" x14ac:dyDescent="0.2">
      <c r="D79" s="724"/>
      <c r="E79" s="725"/>
      <c r="F79" s="676" t="s">
        <v>1365</v>
      </c>
      <c r="G79" s="676" t="s">
        <v>1365</v>
      </c>
      <c r="H79" s="726"/>
    </row>
    <row r="80" spans="4:8" ht="15.75" customHeight="1" x14ac:dyDescent="0.2">
      <c r="D80" s="724"/>
      <c r="E80" s="725"/>
      <c r="F80" s="676"/>
      <c r="G80" s="678"/>
      <c r="H80" s="726"/>
    </row>
    <row r="81" spans="1:8" ht="15.75" customHeight="1" x14ac:dyDescent="0.2">
      <c r="D81" s="724" t="s">
        <v>1366</v>
      </c>
      <c r="E81" s="725"/>
      <c r="F81" s="445" t="s">
        <v>1367</v>
      </c>
      <c r="G81" s="445" t="s">
        <v>1368</v>
      </c>
      <c r="H81" s="726"/>
    </row>
    <row r="82" spans="1:8" ht="36" customHeight="1" x14ac:dyDescent="0.2">
      <c r="D82" s="724" t="s">
        <v>1369</v>
      </c>
      <c r="E82" s="725"/>
      <c r="F82" s="445" t="s">
        <v>1370</v>
      </c>
      <c r="G82" s="445" t="s">
        <v>1371</v>
      </c>
      <c r="H82" s="726"/>
    </row>
    <row r="83" spans="1:8" ht="15.75" customHeight="1" x14ac:dyDescent="0.2">
      <c r="D83" s="724" t="s">
        <v>1372</v>
      </c>
      <c r="E83" s="725"/>
      <c r="F83" s="445" t="s">
        <v>1373</v>
      </c>
      <c r="G83" s="445" t="s">
        <v>1374</v>
      </c>
      <c r="H83" s="726"/>
    </row>
    <row r="84" spans="1:8" ht="15.75" customHeight="1" x14ac:dyDescent="0.2">
      <c r="D84" s="143"/>
      <c r="E84" s="143"/>
      <c r="F84" s="143"/>
      <c r="G84" s="143"/>
      <c r="H84" s="143"/>
    </row>
    <row r="85" spans="1:8" ht="6" customHeight="1" x14ac:dyDescent="0.2"/>
    <row r="86" spans="1:8" x14ac:dyDescent="0.2">
      <c r="D86" s="111" t="s">
        <v>1375</v>
      </c>
    </row>
    <row r="87" spans="1:8" ht="26.25" customHeight="1" x14ac:dyDescent="0.2">
      <c r="D87" s="827" t="s">
        <v>1376</v>
      </c>
      <c r="E87" s="827"/>
      <c r="F87" s="827"/>
      <c r="G87" s="827"/>
      <c r="H87" s="883"/>
    </row>
    <row r="88" spans="1:8" x14ac:dyDescent="0.2">
      <c r="G88" s="110">
        <f>+'Merge Details_Printing instr'!$A$17</f>
        <v>2025</v>
      </c>
      <c r="H88" s="110">
        <f>+'Merge Details_Printing instr'!$A$18</f>
        <v>2024</v>
      </c>
    </row>
    <row r="89" spans="1:8" x14ac:dyDescent="0.2">
      <c r="D89" s="147" t="s">
        <v>1377</v>
      </c>
      <c r="E89" s="147" t="s">
        <v>1378</v>
      </c>
      <c r="F89" s="147" t="s">
        <v>1379</v>
      </c>
      <c r="G89" s="341" t="s">
        <v>16</v>
      </c>
      <c r="H89" s="341" t="s">
        <v>16</v>
      </c>
    </row>
    <row r="90" spans="1:8" ht="24" x14ac:dyDescent="0.2">
      <c r="D90" s="143" t="s">
        <v>1380</v>
      </c>
      <c r="E90" s="196" t="s">
        <v>1381</v>
      </c>
      <c r="F90" s="670" t="s">
        <v>1859</v>
      </c>
      <c r="G90" s="365">
        <v>0</v>
      </c>
      <c r="H90" s="365">
        <v>0</v>
      </c>
    </row>
    <row r="91" spans="1:8" ht="24" x14ac:dyDescent="0.2">
      <c r="D91" s="143" t="s">
        <v>1380</v>
      </c>
      <c r="E91" s="196" t="s">
        <v>1338</v>
      </c>
      <c r="F91" s="670" t="s">
        <v>1859</v>
      </c>
      <c r="G91" s="365">
        <v>0</v>
      </c>
      <c r="H91" s="365">
        <v>0</v>
      </c>
    </row>
    <row r="92" spans="1:8" ht="33.75" customHeight="1" x14ac:dyDescent="0.2">
      <c r="D92" s="143" t="s">
        <v>1382</v>
      </c>
      <c r="E92" s="196" t="s">
        <v>1383</v>
      </c>
      <c r="F92" s="196" t="s">
        <v>1384</v>
      </c>
      <c r="G92" s="365">
        <v>0</v>
      </c>
      <c r="H92" s="365">
        <v>0</v>
      </c>
    </row>
    <row r="93" spans="1:8" ht="6" customHeight="1" x14ac:dyDescent="0.2">
      <c r="D93" s="143"/>
    </row>
    <row r="94" spans="1:8" ht="27.75" customHeight="1" x14ac:dyDescent="0.2">
      <c r="D94" s="827" t="s">
        <v>1860</v>
      </c>
      <c r="E94" s="827"/>
      <c r="F94" s="827"/>
      <c r="G94" s="827"/>
      <c r="H94" s="827"/>
    </row>
    <row r="95" spans="1:8" ht="25.5" customHeight="1" x14ac:dyDescent="0.2">
      <c r="D95" s="827" t="s">
        <v>1861</v>
      </c>
      <c r="E95" s="827"/>
      <c r="F95" s="827"/>
      <c r="G95" s="827"/>
      <c r="H95" s="827"/>
    </row>
    <row r="96" spans="1:8" ht="28.5" customHeight="1" x14ac:dyDescent="0.2">
      <c r="A96" s="658" t="s">
        <v>1385</v>
      </c>
      <c r="D96" s="827" t="s">
        <v>1862</v>
      </c>
      <c r="E96" s="827"/>
      <c r="F96" s="827"/>
      <c r="G96" s="827"/>
      <c r="H96" s="827"/>
    </row>
    <row r="97" spans="3:8" x14ac:dyDescent="0.2">
      <c r="D97" s="143"/>
    </row>
    <row r="98" spans="3:8" ht="16.5" customHeight="1" x14ac:dyDescent="0.2">
      <c r="C98" s="104"/>
      <c r="D98" s="104"/>
      <c r="E98" s="104"/>
      <c r="F98" s="104"/>
      <c r="G98" s="104"/>
      <c r="H98" s="104"/>
    </row>
    <row r="99" spans="3:8" x14ac:dyDescent="0.2">
      <c r="D99" s="143"/>
    </row>
  </sheetData>
  <mergeCells count="36">
    <mergeCell ref="D36:H36"/>
    <mergeCell ref="D44:H44"/>
    <mergeCell ref="D45:H45"/>
    <mergeCell ref="D54:H54"/>
    <mergeCell ref="D48:H48"/>
    <mergeCell ref="D47:H47"/>
    <mergeCell ref="D52:H52"/>
    <mergeCell ref="D49:H49"/>
    <mergeCell ref="D38:H38"/>
    <mergeCell ref="D39:H39"/>
    <mergeCell ref="D40:H40"/>
    <mergeCell ref="D50:H50"/>
    <mergeCell ref="D51:H51"/>
    <mergeCell ref="D1:H1"/>
    <mergeCell ref="D2:H2"/>
    <mergeCell ref="D31:H31"/>
    <mergeCell ref="D33:H33"/>
    <mergeCell ref="D35:H35"/>
    <mergeCell ref="D3:H3"/>
    <mergeCell ref="D4:H4"/>
    <mergeCell ref="D69:H69"/>
    <mergeCell ref="D96:H96"/>
    <mergeCell ref="D87:H87"/>
    <mergeCell ref="D94:H94"/>
    <mergeCell ref="D95:H95"/>
    <mergeCell ref="D71:H71"/>
    <mergeCell ref="D72:H72"/>
    <mergeCell ref="D73:H73"/>
    <mergeCell ref="D70:H70"/>
    <mergeCell ref="D76:H76"/>
    <mergeCell ref="D77:H77"/>
    <mergeCell ref="D55:H55"/>
    <mergeCell ref="D56:H56"/>
    <mergeCell ref="D66:H66"/>
    <mergeCell ref="D67:H67"/>
    <mergeCell ref="D68:H68"/>
  </mergeCells>
  <hyperlinks>
    <hyperlink ref="B30" location="GUIDANCE!A382" display="G94" xr:uid="{F8705796-DBE1-458B-A836-C74BEFA5895C}"/>
  </hyperlinks>
  <printOptions horizontalCentered="1"/>
  <pageMargins left="0.11811023622047245" right="0.11811023622047245" top="0.35433070866141736" bottom="0.35433070866141736" header="0.31496062992125984" footer="0.31496062992125984"/>
  <pageSetup paperSize="9" orientation="portrait" r:id="rId1"/>
  <headerFooter>
    <oddFooter>&amp;C&amp;"Calibri"&amp;11&amp;K000000Page &amp;P</oddFooter>
  </headerFooter>
  <rowBreaks count="3" manualBreakCount="3">
    <brk id="40" min="2" max="7" man="1"/>
    <brk id="68" min="2" max="7" man="1"/>
    <brk id="96" min="2" max="7" man="1"/>
  </rowBreak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0AF1D0-4332-4DD4-8E4A-2C4FC41C7B6B}">
  <sheetPr>
    <tabColor rgb="FF00B0F0"/>
  </sheetPr>
  <dimension ref="A1:O43"/>
  <sheetViews>
    <sheetView view="pageBreakPreview" zoomScaleNormal="100" zoomScaleSheetLayoutView="100" workbookViewId="0">
      <pane ySplit="2" topLeftCell="A3" activePane="bottomLeft" state="frozen"/>
      <selection activeCell="M14" sqref="M14"/>
      <selection pane="bottomLeft" activeCell="M14" sqref="M14"/>
    </sheetView>
  </sheetViews>
  <sheetFormatPr defaultColWidth="9" defaultRowHeight="12" x14ac:dyDescent="0.2"/>
  <cols>
    <col min="1" max="1" width="14" style="492" customWidth="1"/>
    <col min="2" max="2" width="6.125" style="133" customWidth="1"/>
    <col min="3" max="3" width="1.5" style="196" customWidth="1"/>
    <col min="4" max="4" width="29.75" style="147" customWidth="1"/>
    <col min="5" max="6" width="14.625" style="196" customWidth="1"/>
    <col min="7" max="7" width="31.625" style="196" customWidth="1"/>
    <col min="8" max="8" width="9" style="360"/>
    <col min="9" max="16384" width="9" style="196"/>
  </cols>
  <sheetData>
    <row r="1" spans="1:15" x14ac:dyDescent="0.2">
      <c r="D1" s="786" t="str">
        <f>+'Merge Details_Printing instr'!A11</f>
        <v>Model Council</v>
      </c>
      <c r="E1" s="786"/>
      <c r="F1" s="786"/>
      <c r="G1" s="786"/>
    </row>
    <row r="2" spans="1:15" x14ac:dyDescent="0.2">
      <c r="A2" s="510" t="s">
        <v>1297</v>
      </c>
      <c r="B2" s="210"/>
      <c r="D2" s="806" t="str">
        <f>+'Merge Details_Printing instr'!A12</f>
        <v>2024/2025 Financial Report</v>
      </c>
      <c r="E2" s="806"/>
      <c r="F2" s="806"/>
      <c r="G2" s="806"/>
    </row>
    <row r="3" spans="1:15" ht="18" x14ac:dyDescent="0.2">
      <c r="C3" s="144"/>
      <c r="D3" s="851" t="s">
        <v>376</v>
      </c>
      <c r="E3" s="851"/>
      <c r="F3" s="851"/>
      <c r="G3" s="851"/>
    </row>
    <row r="4" spans="1:15" ht="18" x14ac:dyDescent="0.2">
      <c r="C4" s="144"/>
      <c r="D4" s="790" t="str">
        <f>'Merge Details_Printing instr'!$A$14</f>
        <v>For the Year Ended 30 June 2025</v>
      </c>
      <c r="E4" s="790"/>
      <c r="F4" s="790"/>
      <c r="G4" s="790"/>
    </row>
    <row r="5" spans="1:15" x14ac:dyDescent="0.2">
      <c r="C5" s="144"/>
    </row>
    <row r="6" spans="1:15" ht="15.75" customHeight="1" x14ac:dyDescent="0.2">
      <c r="A6" s="515" t="s">
        <v>1386</v>
      </c>
      <c r="B6" s="408" t="s">
        <v>1387</v>
      </c>
      <c r="C6" s="530"/>
      <c r="D6" s="546" t="s">
        <v>1388</v>
      </c>
      <c r="F6" s="137"/>
      <c r="G6" s="362"/>
      <c r="I6" s="107"/>
      <c r="J6" s="107"/>
      <c r="K6" s="107"/>
      <c r="L6" s="107"/>
      <c r="M6" s="107"/>
      <c r="N6" s="107"/>
      <c r="O6" s="107"/>
    </row>
    <row r="7" spans="1:15" ht="15.75" customHeight="1" x14ac:dyDescent="0.2">
      <c r="B7" s="539"/>
      <c r="C7" s="530"/>
      <c r="D7" s="889"/>
      <c r="E7" s="889"/>
      <c r="F7" s="889"/>
      <c r="G7" s="889"/>
      <c r="I7" s="107"/>
      <c r="J7" s="107"/>
      <c r="K7" s="107"/>
      <c r="L7" s="107"/>
      <c r="M7" s="107"/>
      <c r="N7" s="107"/>
      <c r="O7" s="107"/>
    </row>
    <row r="8" spans="1:15" x14ac:dyDescent="0.2">
      <c r="C8" s="530"/>
      <c r="D8" s="798" t="s">
        <v>1389</v>
      </c>
      <c r="E8" s="798"/>
      <c r="F8" s="798"/>
      <c r="G8" s="798"/>
      <c r="I8" s="107"/>
      <c r="J8" s="107"/>
      <c r="K8" s="107"/>
      <c r="L8" s="107"/>
      <c r="M8" s="107"/>
      <c r="N8" s="107"/>
      <c r="O8" s="107"/>
    </row>
    <row r="9" spans="1:15" x14ac:dyDescent="0.2">
      <c r="B9" s="104"/>
      <c r="C9" s="530"/>
      <c r="D9" s="887" t="s">
        <v>1390</v>
      </c>
      <c r="E9" s="888"/>
      <c r="F9" s="888"/>
      <c r="G9" s="888"/>
      <c r="I9" s="107"/>
      <c r="J9" s="107"/>
      <c r="K9" s="107"/>
      <c r="L9" s="107"/>
      <c r="M9" s="107"/>
      <c r="N9" s="107"/>
      <c r="O9" s="107"/>
    </row>
    <row r="10" spans="1:15" ht="35.25" customHeight="1" x14ac:dyDescent="0.2">
      <c r="C10" s="530"/>
      <c r="D10" s="890"/>
      <c r="E10" s="890"/>
      <c r="F10" s="890"/>
      <c r="G10" s="890"/>
      <c r="I10" s="107"/>
      <c r="J10" s="107"/>
      <c r="K10" s="107"/>
      <c r="L10" s="107"/>
      <c r="M10" s="107"/>
      <c r="N10" s="107"/>
      <c r="O10" s="107"/>
    </row>
    <row r="11" spans="1:15" ht="21" customHeight="1" x14ac:dyDescent="0.2">
      <c r="C11" s="530"/>
      <c r="D11" s="887"/>
      <c r="E11" s="888"/>
      <c r="F11" s="888"/>
      <c r="G11" s="888"/>
      <c r="I11" s="107"/>
      <c r="J11" s="107"/>
      <c r="K11" s="107"/>
      <c r="L11" s="107"/>
      <c r="M11" s="107"/>
      <c r="N11" s="107"/>
      <c r="O11" s="107"/>
    </row>
    <row r="12" spans="1:15" x14ac:dyDescent="0.2">
      <c r="C12" s="530"/>
      <c r="D12" s="890"/>
      <c r="E12" s="890"/>
      <c r="F12" s="890"/>
      <c r="G12" s="890"/>
      <c r="I12" s="107"/>
      <c r="J12" s="107"/>
      <c r="K12" s="107"/>
      <c r="L12" s="107"/>
      <c r="M12" s="107"/>
      <c r="N12" s="107"/>
      <c r="O12" s="107"/>
    </row>
    <row r="13" spans="1:15" x14ac:dyDescent="0.2">
      <c r="C13" s="531"/>
      <c r="D13" s="541"/>
      <c r="E13" s="541"/>
      <c r="F13" s="542"/>
      <c r="G13" s="542"/>
      <c r="I13" s="107"/>
      <c r="J13" s="107"/>
      <c r="K13" s="107"/>
      <c r="L13" s="107"/>
      <c r="M13" s="107"/>
      <c r="N13" s="107"/>
      <c r="O13" s="107"/>
    </row>
    <row r="14" spans="1:15" x14ac:dyDescent="0.2">
      <c r="C14" s="531"/>
      <c r="D14" s="543"/>
      <c r="E14" s="540"/>
      <c r="F14" s="544"/>
      <c r="G14" s="545"/>
    </row>
    <row r="16" spans="1:15" x14ac:dyDescent="0.2">
      <c r="B16" s="104"/>
      <c r="C16" s="104"/>
      <c r="D16" s="104"/>
      <c r="E16" s="104"/>
      <c r="F16" s="104"/>
      <c r="G16" s="104"/>
      <c r="H16" s="97"/>
      <c r="I16" s="360"/>
    </row>
    <row r="17" ht="6" customHeight="1" x14ac:dyDescent="0.2"/>
    <row r="33" spans="1:8" s="104" customFormat="1" x14ac:dyDescent="0.2">
      <c r="A33" s="409"/>
      <c r="B33" s="133"/>
      <c r="C33" s="196"/>
      <c r="D33" s="147"/>
      <c r="E33" s="196"/>
      <c r="F33" s="196"/>
      <c r="G33" s="196"/>
      <c r="H33" s="360"/>
    </row>
    <row r="37" spans="1:8" ht="68.25" customHeight="1" x14ac:dyDescent="0.2"/>
    <row r="38" spans="1:8" ht="34.5" customHeight="1" x14ac:dyDescent="0.2">
      <c r="D38" s="847"/>
      <c r="E38" s="789"/>
      <c r="F38" s="789"/>
      <c r="G38" s="789"/>
    </row>
    <row r="43" spans="1:8" ht="33.75" customHeight="1" x14ac:dyDescent="0.2"/>
  </sheetData>
  <mergeCells count="11">
    <mergeCell ref="D1:G1"/>
    <mergeCell ref="D2:G2"/>
    <mergeCell ref="D38:G38"/>
    <mergeCell ref="D8:G8"/>
    <mergeCell ref="D9:G9"/>
    <mergeCell ref="D11:G11"/>
    <mergeCell ref="D7:G7"/>
    <mergeCell ref="D10:G10"/>
    <mergeCell ref="D12:G12"/>
    <mergeCell ref="D3:G3"/>
    <mergeCell ref="D4:G4"/>
  </mergeCells>
  <hyperlinks>
    <hyperlink ref="B6" location="GUIDANCE!A375" display="G 93" xr:uid="{CF60072B-19E1-4568-9909-12FCAC2000FF}"/>
  </hyperlinks>
  <printOptions horizontalCentered="1"/>
  <pageMargins left="0.11811023622047245" right="0.11811023622047245" top="0.35433070866141736" bottom="0.35433070866141736" header="0.31496062992125984" footer="0.31496062992125984"/>
  <pageSetup paperSize="9" orientation="portrait" r:id="rId1"/>
  <headerFooter>
    <oddFooter>&amp;C&amp;"Calibri"&amp;11&amp;K000000Page &amp;P</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72B1CE-BEFD-4986-AC6E-A433B250F687}">
  <sheetPr>
    <tabColor theme="7"/>
    <pageSetUpPr fitToPage="1"/>
  </sheetPr>
  <dimension ref="A1:E382"/>
  <sheetViews>
    <sheetView showGridLines="0" zoomScale="90" zoomScaleNormal="90" workbookViewId="0">
      <pane xSplit="4" ySplit="1" topLeftCell="E369" activePane="bottomRight" state="frozen"/>
      <selection activeCell="M14" sqref="M14"/>
      <selection pane="topRight" activeCell="M14" sqref="M14"/>
      <selection pane="bottomLeft" activeCell="M14" sqref="M14"/>
      <selection pane="bottomRight" activeCell="M14" sqref="M14"/>
    </sheetView>
  </sheetViews>
  <sheetFormatPr defaultRowHeight="14.25" x14ac:dyDescent="0.2"/>
  <cols>
    <col min="1" max="1" width="9" style="46"/>
    <col min="2" max="2" width="187.375" customWidth="1"/>
    <col min="3" max="3" width="24.625" style="24" customWidth="1"/>
    <col min="4" max="4" width="37.125" customWidth="1"/>
  </cols>
  <sheetData>
    <row r="1" spans="1:4" ht="15.75" thickBot="1" x14ac:dyDescent="0.3">
      <c r="A1" s="711" t="s">
        <v>1391</v>
      </c>
      <c r="B1" s="72" t="s">
        <v>1392</v>
      </c>
      <c r="C1" s="72" t="s">
        <v>124</v>
      </c>
      <c r="D1" s="710" t="s">
        <v>1393</v>
      </c>
    </row>
    <row r="2" spans="1:4" ht="43.5" thickBot="1" x14ac:dyDescent="0.25">
      <c r="A2" s="47" t="s">
        <v>50</v>
      </c>
      <c r="B2" s="56" t="s">
        <v>1394</v>
      </c>
      <c r="C2" s="709" t="s">
        <v>1395</v>
      </c>
      <c r="D2" s="73"/>
    </row>
    <row r="3" spans="1:4" ht="32.25" customHeight="1" thickBot="1" x14ac:dyDescent="0.25">
      <c r="A3" s="47" t="s">
        <v>55</v>
      </c>
      <c r="B3" s="50" t="s">
        <v>1396</v>
      </c>
      <c r="C3" s="671" t="s">
        <v>1397</v>
      </c>
      <c r="D3" s="675"/>
    </row>
    <row r="4" spans="1:4" ht="15" thickBot="1" x14ac:dyDescent="0.25">
      <c r="A4" s="48" t="s">
        <v>57</v>
      </c>
      <c r="B4" s="57" t="s">
        <v>1398</v>
      </c>
      <c r="C4" s="671" t="s">
        <v>1397</v>
      </c>
      <c r="D4" s="675"/>
    </row>
    <row r="5" spans="1:4" ht="29.25" thickBot="1" x14ac:dyDescent="0.25">
      <c r="A5" s="48" t="s">
        <v>55</v>
      </c>
      <c r="B5" s="50" t="s">
        <v>1396</v>
      </c>
      <c r="C5" s="671" t="s">
        <v>1397</v>
      </c>
      <c r="D5" s="675"/>
    </row>
    <row r="6" spans="1:4" ht="15" thickBot="1" x14ac:dyDescent="0.25">
      <c r="A6" s="48" t="s">
        <v>57</v>
      </c>
      <c r="B6" s="57" t="s">
        <v>1398</v>
      </c>
      <c r="C6" s="671" t="s">
        <v>1397</v>
      </c>
      <c r="D6" s="675"/>
    </row>
    <row r="7" spans="1:4" ht="72" customHeight="1" thickBot="1" x14ac:dyDescent="0.25">
      <c r="A7" s="49" t="s">
        <v>126</v>
      </c>
      <c r="B7" s="58" t="s">
        <v>1399</v>
      </c>
      <c r="C7" s="672" t="s">
        <v>1400</v>
      </c>
      <c r="D7" s="675"/>
    </row>
    <row r="8" spans="1:4" ht="28.5" x14ac:dyDescent="0.2">
      <c r="A8" s="897" t="s">
        <v>142</v>
      </c>
      <c r="B8" s="51" t="s">
        <v>1401</v>
      </c>
      <c r="C8" s="900" t="s">
        <v>1402</v>
      </c>
      <c r="D8" s="933"/>
    </row>
    <row r="9" spans="1:4" ht="29.25" thickBot="1" x14ac:dyDescent="0.25">
      <c r="A9" s="899"/>
      <c r="B9" s="52" t="s">
        <v>1403</v>
      </c>
      <c r="C9" s="901"/>
      <c r="D9" s="934"/>
    </row>
    <row r="10" spans="1:4" ht="25.5" customHeight="1" x14ac:dyDescent="0.2">
      <c r="A10" s="895" t="s">
        <v>1404</v>
      </c>
      <c r="B10" s="53" t="s">
        <v>1405</v>
      </c>
      <c r="C10" s="902" t="s">
        <v>1406</v>
      </c>
      <c r="D10" s="933"/>
    </row>
    <row r="11" spans="1:4" x14ac:dyDescent="0.2">
      <c r="A11" s="895"/>
      <c r="B11" s="53" t="s">
        <v>1407</v>
      </c>
      <c r="C11" s="903"/>
      <c r="D11" s="935"/>
    </row>
    <row r="12" spans="1:4" x14ac:dyDescent="0.2">
      <c r="A12" s="895"/>
      <c r="B12" s="53" t="s">
        <v>1408</v>
      </c>
      <c r="C12" s="903"/>
      <c r="D12" s="935"/>
    </row>
    <row r="13" spans="1:4" x14ac:dyDescent="0.2">
      <c r="A13" s="895"/>
      <c r="B13" s="53" t="s">
        <v>1409</v>
      </c>
      <c r="C13" s="903"/>
      <c r="D13" s="935"/>
    </row>
    <row r="14" spans="1:4" x14ac:dyDescent="0.2">
      <c r="A14" s="895"/>
      <c r="B14" s="53" t="s">
        <v>1410</v>
      </c>
      <c r="C14" s="903"/>
      <c r="D14" s="935"/>
    </row>
    <row r="15" spans="1:4" x14ac:dyDescent="0.2">
      <c r="A15" s="895"/>
      <c r="B15" s="53" t="s">
        <v>1411</v>
      </c>
      <c r="C15" s="903"/>
      <c r="D15" s="935"/>
    </row>
    <row r="16" spans="1:4" x14ac:dyDescent="0.2">
      <c r="A16" s="895"/>
      <c r="B16" s="53" t="s">
        <v>1412</v>
      </c>
      <c r="C16" s="903"/>
      <c r="D16" s="935"/>
    </row>
    <row r="17" spans="1:4" x14ac:dyDescent="0.2">
      <c r="A17" s="895"/>
      <c r="B17" s="53" t="s">
        <v>1409</v>
      </c>
      <c r="C17" s="903"/>
      <c r="D17" s="935"/>
    </row>
    <row r="18" spans="1:4" x14ac:dyDescent="0.2">
      <c r="A18" s="895"/>
      <c r="B18" s="53" t="s">
        <v>1413</v>
      </c>
      <c r="C18" s="903"/>
      <c r="D18" s="935"/>
    </row>
    <row r="19" spans="1:4" ht="33.75" customHeight="1" x14ac:dyDescent="0.2">
      <c r="A19" s="895"/>
      <c r="B19" s="53" t="s">
        <v>1414</v>
      </c>
      <c r="C19" s="903"/>
      <c r="D19" s="935"/>
    </row>
    <row r="20" spans="1:4" ht="29.25" x14ac:dyDescent="0.2">
      <c r="A20" s="895"/>
      <c r="B20" s="54" t="s">
        <v>1415</v>
      </c>
      <c r="C20" s="903"/>
      <c r="D20" s="935"/>
    </row>
    <row r="21" spans="1:4" x14ac:dyDescent="0.2">
      <c r="A21" s="895"/>
      <c r="B21" s="54" t="s">
        <v>1416</v>
      </c>
      <c r="C21" s="903"/>
      <c r="D21" s="935"/>
    </row>
    <row r="22" spans="1:4" x14ac:dyDescent="0.2">
      <c r="A22" s="895"/>
      <c r="B22" s="54" t="s">
        <v>1417</v>
      </c>
      <c r="C22" s="903"/>
      <c r="D22" s="935"/>
    </row>
    <row r="23" spans="1:4" ht="28.5" x14ac:dyDescent="0.2">
      <c r="A23" s="895"/>
      <c r="B23" s="54" t="s">
        <v>1418</v>
      </c>
      <c r="C23" s="903"/>
      <c r="D23" s="935"/>
    </row>
    <row r="24" spans="1:4" ht="29.25" thickBot="1" x14ac:dyDescent="0.25">
      <c r="A24" s="896"/>
      <c r="B24" s="55" t="s">
        <v>1419</v>
      </c>
      <c r="C24" s="904"/>
      <c r="D24" s="934"/>
    </row>
    <row r="25" spans="1:4" ht="29.25" thickBot="1" x14ac:dyDescent="0.25">
      <c r="A25" s="48" t="s">
        <v>161</v>
      </c>
      <c r="B25" s="50" t="s">
        <v>1420</v>
      </c>
      <c r="C25" s="673" t="s">
        <v>1421</v>
      </c>
      <c r="D25" s="675"/>
    </row>
    <row r="26" spans="1:4" ht="28.35" customHeight="1" x14ac:dyDescent="0.2">
      <c r="A26" s="897" t="s">
        <v>164</v>
      </c>
      <c r="B26" s="51" t="s">
        <v>1422</v>
      </c>
      <c r="C26" s="905" t="s">
        <v>1423</v>
      </c>
      <c r="D26" s="933"/>
    </row>
    <row r="27" spans="1:4" x14ac:dyDescent="0.2">
      <c r="A27" s="898"/>
      <c r="B27" s="53" t="s">
        <v>1407</v>
      </c>
      <c r="C27" s="906"/>
      <c r="D27" s="935"/>
    </row>
    <row r="28" spans="1:4" x14ac:dyDescent="0.2">
      <c r="A28" s="898"/>
      <c r="B28" s="53" t="s">
        <v>1408</v>
      </c>
      <c r="C28" s="906"/>
      <c r="D28" s="935"/>
    </row>
    <row r="29" spans="1:4" x14ac:dyDescent="0.2">
      <c r="A29" s="898"/>
      <c r="B29" s="53" t="s">
        <v>1409</v>
      </c>
      <c r="C29" s="906"/>
      <c r="D29" s="935"/>
    </row>
    <row r="30" spans="1:4" x14ac:dyDescent="0.2">
      <c r="A30" s="898"/>
      <c r="B30" s="53" t="s">
        <v>1410</v>
      </c>
      <c r="C30" s="906"/>
      <c r="D30" s="935"/>
    </row>
    <row r="31" spans="1:4" x14ac:dyDescent="0.2">
      <c r="A31" s="898"/>
      <c r="B31" s="53" t="s">
        <v>1411</v>
      </c>
      <c r="C31" s="906"/>
      <c r="D31" s="935"/>
    </row>
    <row r="32" spans="1:4" x14ac:dyDescent="0.2">
      <c r="A32" s="898"/>
      <c r="B32" s="53" t="s">
        <v>1412</v>
      </c>
      <c r="C32" s="906"/>
      <c r="D32" s="935"/>
    </row>
    <row r="33" spans="1:4" x14ac:dyDescent="0.2">
      <c r="A33" s="898"/>
      <c r="B33" s="53" t="s">
        <v>1409</v>
      </c>
      <c r="C33" s="906"/>
      <c r="D33" s="935"/>
    </row>
    <row r="34" spans="1:4" x14ac:dyDescent="0.2">
      <c r="A34" s="898"/>
      <c r="B34" s="53" t="s">
        <v>1413</v>
      </c>
      <c r="C34" s="906"/>
      <c r="D34" s="935"/>
    </row>
    <row r="35" spans="1:4" ht="15" thickBot="1" x14ac:dyDescent="0.25">
      <c r="A35" s="899"/>
      <c r="B35" s="52" t="s">
        <v>1414</v>
      </c>
      <c r="C35" s="907"/>
      <c r="D35" s="934"/>
    </row>
    <row r="36" spans="1:4" ht="14.45" customHeight="1" thickBot="1" x14ac:dyDescent="0.25">
      <c r="A36" s="48" t="s">
        <v>167</v>
      </c>
      <c r="B36" s="56" t="s">
        <v>1424</v>
      </c>
      <c r="C36" s="671" t="s">
        <v>1423</v>
      </c>
      <c r="D36" s="675"/>
    </row>
    <row r="37" spans="1:4" ht="30" customHeight="1" thickBot="1" x14ac:dyDescent="0.25">
      <c r="A37" s="48" t="s">
        <v>182</v>
      </c>
      <c r="B37" s="59" t="s">
        <v>1425</v>
      </c>
      <c r="C37" s="674" t="s">
        <v>1426</v>
      </c>
      <c r="D37" s="675"/>
    </row>
    <row r="38" spans="1:4" ht="13.9" customHeight="1" x14ac:dyDescent="0.2">
      <c r="A38" s="891" t="s">
        <v>185</v>
      </c>
      <c r="B38" s="51" t="s">
        <v>1427</v>
      </c>
      <c r="C38" s="905" t="s">
        <v>1428</v>
      </c>
      <c r="D38" s="936"/>
    </row>
    <row r="39" spans="1:4" ht="29.25" thickBot="1" x14ac:dyDescent="0.25">
      <c r="A39" s="892"/>
      <c r="B39" s="52" t="s">
        <v>1429</v>
      </c>
      <c r="C39" s="907"/>
      <c r="D39" s="937"/>
    </row>
    <row r="40" spans="1:4" ht="29.25" customHeight="1" thickBot="1" x14ac:dyDescent="0.25">
      <c r="A40" s="48" t="s">
        <v>188</v>
      </c>
      <c r="B40" s="56" t="s">
        <v>1430</v>
      </c>
      <c r="C40" s="671" t="s">
        <v>1423</v>
      </c>
      <c r="D40" s="675"/>
    </row>
    <row r="41" spans="1:4" ht="42" customHeight="1" x14ac:dyDescent="0.2">
      <c r="A41" s="891" t="s">
        <v>193</v>
      </c>
      <c r="B41" s="51" t="s">
        <v>1431</v>
      </c>
      <c r="C41" s="900" t="s">
        <v>1432</v>
      </c>
      <c r="D41" s="933"/>
    </row>
    <row r="42" spans="1:4" ht="13.9" customHeight="1" x14ac:dyDescent="0.2">
      <c r="A42" s="893"/>
      <c r="B42" s="53" t="s">
        <v>1433</v>
      </c>
      <c r="C42" s="908"/>
      <c r="D42" s="935"/>
    </row>
    <row r="43" spans="1:4" ht="13.9" customHeight="1" x14ac:dyDescent="0.2">
      <c r="A43" s="893"/>
      <c r="B43" s="53" t="s">
        <v>1434</v>
      </c>
      <c r="C43" s="908"/>
      <c r="D43" s="935"/>
    </row>
    <row r="44" spans="1:4" ht="13.9" customHeight="1" x14ac:dyDescent="0.2">
      <c r="A44" s="893"/>
      <c r="B44" s="53" t="s">
        <v>1435</v>
      </c>
      <c r="C44" s="908"/>
      <c r="D44" s="935"/>
    </row>
    <row r="45" spans="1:4" ht="14.45" customHeight="1" x14ac:dyDescent="0.2">
      <c r="A45" s="893"/>
      <c r="B45" s="53" t="s">
        <v>1436</v>
      </c>
      <c r="C45" s="908"/>
      <c r="D45" s="935"/>
    </row>
    <row r="46" spans="1:4" ht="14.45" customHeight="1" x14ac:dyDescent="0.2">
      <c r="A46" s="893"/>
      <c r="B46" s="53" t="s">
        <v>1437</v>
      </c>
      <c r="C46" s="908"/>
      <c r="D46" s="935"/>
    </row>
    <row r="47" spans="1:4" ht="14.45" customHeight="1" x14ac:dyDescent="0.2">
      <c r="A47" s="893"/>
      <c r="B47" s="53" t="s">
        <v>1438</v>
      </c>
      <c r="C47" s="908"/>
      <c r="D47" s="935"/>
    </row>
    <row r="48" spans="1:4" ht="14.45" customHeight="1" x14ac:dyDescent="0.2">
      <c r="A48" s="893"/>
      <c r="B48" s="53"/>
      <c r="C48" s="908"/>
      <c r="D48" s="935"/>
    </row>
    <row r="49" spans="1:4" ht="14.45" customHeight="1" x14ac:dyDescent="0.2">
      <c r="A49" s="893"/>
      <c r="B49" s="53" t="s">
        <v>1439</v>
      </c>
      <c r="C49" s="908"/>
      <c r="D49" s="935"/>
    </row>
    <row r="50" spans="1:4" ht="28.9" customHeight="1" thickBot="1" x14ac:dyDescent="0.25">
      <c r="A50" s="892"/>
      <c r="B50" s="52" t="s">
        <v>1440</v>
      </c>
      <c r="C50" s="901"/>
      <c r="D50" s="934"/>
    </row>
    <row r="51" spans="1:4" ht="28.5" x14ac:dyDescent="0.2">
      <c r="A51" s="891" t="s">
        <v>206</v>
      </c>
      <c r="B51" s="89" t="s">
        <v>1441</v>
      </c>
      <c r="C51" s="915" t="s">
        <v>1442</v>
      </c>
      <c r="D51" s="938" t="s">
        <v>1443</v>
      </c>
    </row>
    <row r="52" spans="1:4" ht="28.35" customHeight="1" x14ac:dyDescent="0.2">
      <c r="A52" s="893"/>
      <c r="B52" s="90" t="s">
        <v>1444</v>
      </c>
      <c r="C52" s="916"/>
      <c r="D52" s="939"/>
    </row>
    <row r="53" spans="1:4" ht="52.9" customHeight="1" thickBot="1" x14ac:dyDescent="0.25">
      <c r="A53" s="892"/>
      <c r="B53" s="92" t="s">
        <v>1445</v>
      </c>
      <c r="C53" s="917"/>
      <c r="D53" s="940"/>
    </row>
    <row r="54" spans="1:4" ht="29.25" thickBot="1" x14ac:dyDescent="0.25">
      <c r="A54" s="48" t="s">
        <v>210</v>
      </c>
      <c r="B54" s="56" t="s">
        <v>1446</v>
      </c>
      <c r="C54" s="56" t="s">
        <v>1402</v>
      </c>
      <c r="D54" s="675"/>
    </row>
    <row r="55" spans="1:4" ht="43.5" thickBot="1" x14ac:dyDescent="0.25">
      <c r="A55" s="48" t="s">
        <v>224</v>
      </c>
      <c r="B55" s="56" t="s">
        <v>1447</v>
      </c>
      <c r="C55" s="56" t="s">
        <v>1448</v>
      </c>
      <c r="D55" s="73"/>
    </row>
    <row r="56" spans="1:4" ht="114.75" thickBot="1" x14ac:dyDescent="0.25">
      <c r="A56" s="48" t="s">
        <v>248</v>
      </c>
      <c r="B56" s="56" t="s">
        <v>1449</v>
      </c>
      <c r="C56" s="56" t="s">
        <v>1450</v>
      </c>
      <c r="D56" s="737" t="s">
        <v>1451</v>
      </c>
    </row>
    <row r="57" spans="1:4" ht="28.35" customHeight="1" x14ac:dyDescent="0.2">
      <c r="A57" s="891" t="s">
        <v>270</v>
      </c>
      <c r="B57" s="51" t="s">
        <v>1452</v>
      </c>
      <c r="C57" s="909" t="s">
        <v>1402</v>
      </c>
      <c r="D57" s="933"/>
    </row>
    <row r="58" spans="1:4" ht="58.5" customHeight="1" thickBot="1" x14ac:dyDescent="0.25">
      <c r="A58" s="892"/>
      <c r="B58" s="52" t="s">
        <v>1453</v>
      </c>
      <c r="C58" s="911"/>
      <c r="D58" s="934"/>
    </row>
    <row r="59" spans="1:4" ht="28.9" customHeight="1" x14ac:dyDescent="0.2">
      <c r="A59" s="891" t="s">
        <v>284</v>
      </c>
      <c r="B59" s="51" t="s">
        <v>1454</v>
      </c>
      <c r="C59" s="909" t="s">
        <v>1455</v>
      </c>
      <c r="D59" s="933"/>
    </row>
    <row r="60" spans="1:4" ht="15" customHeight="1" thickBot="1" x14ac:dyDescent="0.25">
      <c r="A60" s="892"/>
      <c r="B60" s="52" t="s">
        <v>1456</v>
      </c>
      <c r="C60" s="911"/>
      <c r="D60" s="934"/>
    </row>
    <row r="61" spans="1:4" ht="29.25" thickBot="1" x14ac:dyDescent="0.25">
      <c r="A61" s="48" t="s">
        <v>289</v>
      </c>
      <c r="B61" s="50" t="s">
        <v>1457</v>
      </c>
      <c r="C61" s="56" t="s">
        <v>1458</v>
      </c>
      <c r="D61" s="675"/>
    </row>
    <row r="62" spans="1:4" ht="29.25" thickBot="1" x14ac:dyDescent="0.25">
      <c r="A62" s="48" t="s">
        <v>289</v>
      </c>
      <c r="B62" s="50" t="s">
        <v>1457</v>
      </c>
      <c r="C62" s="56" t="s">
        <v>1458</v>
      </c>
      <c r="D62" s="675"/>
    </row>
    <row r="63" spans="1:4" ht="43.5" thickBot="1" x14ac:dyDescent="0.25">
      <c r="A63" s="48" t="s">
        <v>293</v>
      </c>
      <c r="B63" s="56" t="s">
        <v>1459</v>
      </c>
      <c r="C63" s="56" t="s">
        <v>1460</v>
      </c>
      <c r="D63" s="675"/>
    </row>
    <row r="64" spans="1:4" ht="28.9" customHeight="1" x14ac:dyDescent="0.2">
      <c r="A64" s="891" t="s">
        <v>308</v>
      </c>
      <c r="B64" s="51" t="s">
        <v>1461</v>
      </c>
      <c r="C64" s="909" t="s">
        <v>1462</v>
      </c>
      <c r="D64" s="933"/>
    </row>
    <row r="65" spans="1:4" ht="15" customHeight="1" thickBot="1" x14ac:dyDescent="0.25">
      <c r="A65" s="892"/>
      <c r="B65" s="52" t="s">
        <v>1463</v>
      </c>
      <c r="C65" s="911"/>
      <c r="D65" s="934"/>
    </row>
    <row r="66" spans="1:4" ht="33.6" customHeight="1" x14ac:dyDescent="0.2">
      <c r="A66" s="891" t="s">
        <v>338</v>
      </c>
      <c r="B66" s="51" t="s">
        <v>1464</v>
      </c>
      <c r="C66" s="909" t="s">
        <v>1465</v>
      </c>
      <c r="D66" s="941" t="s">
        <v>1466</v>
      </c>
    </row>
    <row r="67" spans="1:4" ht="44.45" customHeight="1" x14ac:dyDescent="0.2">
      <c r="A67" s="893"/>
      <c r="B67" s="53" t="s">
        <v>1467</v>
      </c>
      <c r="C67" s="910"/>
      <c r="D67" s="942"/>
    </row>
    <row r="68" spans="1:4" ht="14.45" customHeight="1" x14ac:dyDescent="0.2">
      <c r="A68" s="893"/>
      <c r="B68" s="53" t="s">
        <v>1468</v>
      </c>
      <c r="C68" s="910"/>
      <c r="D68" s="942"/>
    </row>
    <row r="69" spans="1:4" ht="28.35" customHeight="1" x14ac:dyDescent="0.2">
      <c r="A69" s="893"/>
      <c r="B69" s="53" t="s">
        <v>1469</v>
      </c>
      <c r="C69" s="910"/>
      <c r="D69" s="942"/>
    </row>
    <row r="70" spans="1:4" ht="15" customHeight="1" thickBot="1" x14ac:dyDescent="0.25">
      <c r="A70" s="892"/>
      <c r="B70" s="52" t="s">
        <v>1470</v>
      </c>
      <c r="C70" s="911"/>
      <c r="D70" s="943"/>
    </row>
    <row r="71" spans="1:4" ht="43.5" thickBot="1" x14ac:dyDescent="0.25">
      <c r="A71" s="48" t="s">
        <v>339</v>
      </c>
      <c r="B71" s="50" t="s">
        <v>1471</v>
      </c>
      <c r="C71" s="56" t="s">
        <v>1472</v>
      </c>
      <c r="D71" s="675"/>
    </row>
    <row r="72" spans="1:4" ht="29.25" thickBot="1" x14ac:dyDescent="0.25">
      <c r="A72" s="891" t="s">
        <v>378</v>
      </c>
      <c r="B72" s="56" t="s">
        <v>1473</v>
      </c>
      <c r="C72" s="951" t="s">
        <v>1474</v>
      </c>
      <c r="D72" s="941" t="s">
        <v>1475</v>
      </c>
    </row>
    <row r="73" spans="1:4" ht="125.1" customHeight="1" thickBot="1" x14ac:dyDescent="0.25">
      <c r="A73" s="892"/>
      <c r="B73" s="81" t="s">
        <v>1476</v>
      </c>
      <c r="C73" s="952"/>
      <c r="D73" s="943"/>
    </row>
    <row r="74" spans="1:4" ht="33" customHeight="1" x14ac:dyDescent="0.2">
      <c r="A74" s="891" t="s">
        <v>381</v>
      </c>
      <c r="B74" s="51" t="s">
        <v>1477</v>
      </c>
      <c r="C74" s="909" t="s">
        <v>1478</v>
      </c>
      <c r="D74" s="944"/>
    </row>
    <row r="75" spans="1:4" ht="28.35" customHeight="1" x14ac:dyDescent="0.2">
      <c r="A75" s="893"/>
      <c r="B75" s="53" t="s">
        <v>1479</v>
      </c>
      <c r="C75" s="910"/>
      <c r="D75" s="945"/>
    </row>
    <row r="76" spans="1:4" ht="14.45" customHeight="1" x14ac:dyDescent="0.2">
      <c r="A76" s="893"/>
      <c r="B76" s="53" t="s">
        <v>1480</v>
      </c>
      <c r="C76" s="910"/>
      <c r="D76" s="945"/>
    </row>
    <row r="77" spans="1:4" ht="14.45" customHeight="1" x14ac:dyDescent="0.2">
      <c r="A77" s="893"/>
      <c r="B77" s="53" t="s">
        <v>1481</v>
      </c>
      <c r="C77" s="910"/>
      <c r="D77" s="945"/>
    </row>
    <row r="78" spans="1:4" ht="14.45" customHeight="1" x14ac:dyDescent="0.2">
      <c r="A78" s="893"/>
      <c r="B78" s="53" t="s">
        <v>1482</v>
      </c>
      <c r="C78" s="910"/>
      <c r="D78" s="945"/>
    </row>
    <row r="79" spans="1:4" ht="14.45" customHeight="1" x14ac:dyDescent="0.2">
      <c r="A79" s="893"/>
      <c r="B79" s="53" t="s">
        <v>1483</v>
      </c>
      <c r="C79" s="910"/>
      <c r="D79" s="945"/>
    </row>
    <row r="80" spans="1:4" ht="14.45" customHeight="1" x14ac:dyDescent="0.2">
      <c r="A80" s="893"/>
      <c r="B80" s="53" t="s">
        <v>1484</v>
      </c>
      <c r="C80" s="910"/>
      <c r="D80" s="945"/>
    </row>
    <row r="81" spans="1:4" ht="14.45" customHeight="1" x14ac:dyDescent="0.2">
      <c r="A81" s="893"/>
      <c r="B81" s="53" t="s">
        <v>1485</v>
      </c>
      <c r="C81" s="910"/>
      <c r="D81" s="945"/>
    </row>
    <row r="82" spans="1:4" ht="28.9" customHeight="1" thickBot="1" x14ac:dyDescent="0.25">
      <c r="A82" s="892"/>
      <c r="B82" s="52" t="s">
        <v>1486</v>
      </c>
      <c r="C82" s="911"/>
      <c r="D82" s="946"/>
    </row>
    <row r="83" spans="1:4" ht="28.35" customHeight="1" x14ac:dyDescent="0.2">
      <c r="A83" s="891" t="s">
        <v>403</v>
      </c>
      <c r="B83" s="51" t="s">
        <v>1487</v>
      </c>
      <c r="C83" s="912" t="s">
        <v>1423</v>
      </c>
      <c r="D83" s="933"/>
    </row>
    <row r="84" spans="1:4" ht="14.45" customHeight="1" x14ac:dyDescent="0.2">
      <c r="A84" s="893"/>
      <c r="B84" s="53" t="s">
        <v>1488</v>
      </c>
      <c r="C84" s="913"/>
      <c r="D84" s="935"/>
    </row>
    <row r="85" spans="1:4" ht="37.5" customHeight="1" thickBot="1" x14ac:dyDescent="0.25">
      <c r="A85" s="892"/>
      <c r="B85" s="52" t="s">
        <v>1489</v>
      </c>
      <c r="C85" s="914"/>
      <c r="D85" s="934"/>
    </row>
    <row r="86" spans="1:4" ht="57.75" thickBot="1" x14ac:dyDescent="0.25">
      <c r="A86" s="48" t="s">
        <v>405</v>
      </c>
      <c r="B86" s="56" t="s">
        <v>1490</v>
      </c>
      <c r="C86" s="56" t="s">
        <v>1491</v>
      </c>
      <c r="D86" s="675"/>
    </row>
    <row r="87" spans="1:4" ht="29.25" thickBot="1" x14ac:dyDescent="0.25">
      <c r="A87" s="48" t="s">
        <v>421</v>
      </c>
      <c r="B87" s="56" t="s">
        <v>1492</v>
      </c>
      <c r="C87" s="74" t="s">
        <v>1423</v>
      </c>
      <c r="D87" s="675"/>
    </row>
    <row r="88" spans="1:4" ht="28.35" customHeight="1" x14ac:dyDescent="0.2">
      <c r="A88" s="891" t="s">
        <v>424</v>
      </c>
      <c r="B88" s="51" t="s">
        <v>1493</v>
      </c>
      <c r="C88" s="912" t="s">
        <v>1423</v>
      </c>
      <c r="D88" s="933"/>
    </row>
    <row r="89" spans="1:4" ht="14.45" customHeight="1" thickBot="1" x14ac:dyDescent="0.25">
      <c r="A89" s="892"/>
      <c r="B89" s="52" t="s">
        <v>1494</v>
      </c>
      <c r="C89" s="914"/>
      <c r="D89" s="934"/>
    </row>
    <row r="90" spans="1:4" ht="29.25" thickBot="1" x14ac:dyDescent="0.25">
      <c r="A90" s="48" t="s">
        <v>427</v>
      </c>
      <c r="B90" s="56" t="s">
        <v>1495</v>
      </c>
      <c r="C90" s="74" t="s">
        <v>1423</v>
      </c>
      <c r="D90" s="675"/>
    </row>
    <row r="91" spans="1:4" ht="14.45" customHeight="1" x14ac:dyDescent="0.2">
      <c r="A91" s="891" t="s">
        <v>434</v>
      </c>
      <c r="B91" s="51" t="s">
        <v>1496</v>
      </c>
      <c r="C91" s="909" t="s">
        <v>1497</v>
      </c>
      <c r="D91" s="933"/>
    </row>
    <row r="92" spans="1:4" ht="14.45" customHeight="1" x14ac:dyDescent="0.2">
      <c r="A92" s="893"/>
      <c r="B92" s="53" t="s">
        <v>1498</v>
      </c>
      <c r="C92" s="910"/>
      <c r="D92" s="935"/>
    </row>
    <row r="93" spans="1:4" ht="14.45" customHeight="1" x14ac:dyDescent="0.2">
      <c r="A93" s="893"/>
      <c r="B93" s="53" t="s">
        <v>1499</v>
      </c>
      <c r="C93" s="910"/>
      <c r="D93" s="935"/>
    </row>
    <row r="94" spans="1:4" ht="14.45" customHeight="1" x14ac:dyDescent="0.2">
      <c r="A94" s="893"/>
      <c r="B94" s="53" t="s">
        <v>1500</v>
      </c>
      <c r="C94" s="910"/>
      <c r="D94" s="935"/>
    </row>
    <row r="95" spans="1:4" ht="14.45" customHeight="1" x14ac:dyDescent="0.2">
      <c r="A95" s="893"/>
      <c r="B95" s="53" t="s">
        <v>1501</v>
      </c>
      <c r="C95" s="910"/>
      <c r="D95" s="935"/>
    </row>
    <row r="96" spans="1:4" ht="14.45" customHeight="1" x14ac:dyDescent="0.2">
      <c r="A96" s="893"/>
      <c r="B96" s="53" t="s">
        <v>1502</v>
      </c>
      <c r="C96" s="910"/>
      <c r="D96" s="935"/>
    </row>
    <row r="97" spans="1:4" ht="28.9" customHeight="1" thickBot="1" x14ac:dyDescent="0.25">
      <c r="A97" s="892"/>
      <c r="B97" s="52" t="s">
        <v>1503</v>
      </c>
      <c r="C97" s="911"/>
      <c r="D97" s="934"/>
    </row>
    <row r="98" spans="1:4" ht="100.5" thickBot="1" x14ac:dyDescent="0.25">
      <c r="A98" s="48" t="s">
        <v>463</v>
      </c>
      <c r="B98" s="50" t="s">
        <v>1504</v>
      </c>
      <c r="C98" s="50" t="s">
        <v>1505</v>
      </c>
      <c r="D98" s="675"/>
    </row>
    <row r="99" spans="1:4" x14ac:dyDescent="0.2">
      <c r="A99" s="891" t="s">
        <v>1506</v>
      </c>
      <c r="B99" s="81" t="s">
        <v>1507</v>
      </c>
      <c r="C99" s="918" t="s">
        <v>1508</v>
      </c>
      <c r="D99" s="933"/>
    </row>
    <row r="100" spans="1:4" ht="14.45" customHeight="1" x14ac:dyDescent="0.2">
      <c r="A100" s="893"/>
      <c r="B100" s="57" t="s">
        <v>1509</v>
      </c>
      <c r="C100" s="919"/>
      <c r="D100" s="935"/>
    </row>
    <row r="101" spans="1:4" ht="36" customHeight="1" thickBot="1" x14ac:dyDescent="0.25">
      <c r="A101" s="892"/>
      <c r="B101" s="82" t="s">
        <v>1510</v>
      </c>
      <c r="C101" s="920"/>
      <c r="D101" s="934"/>
    </row>
    <row r="102" spans="1:4" ht="43.5" thickBot="1" x14ac:dyDescent="0.25">
      <c r="A102" s="48" t="s">
        <v>491</v>
      </c>
      <c r="B102" s="50" t="s">
        <v>1511</v>
      </c>
      <c r="C102" s="50" t="s">
        <v>1512</v>
      </c>
      <c r="D102" s="675"/>
    </row>
    <row r="103" spans="1:4" ht="28.5" x14ac:dyDescent="0.2">
      <c r="A103" s="891" t="s">
        <v>493</v>
      </c>
      <c r="B103" s="51" t="s">
        <v>1513</v>
      </c>
      <c r="C103" s="918" t="s">
        <v>1514</v>
      </c>
      <c r="D103" s="933"/>
    </row>
    <row r="104" spans="1:4" ht="56.25" customHeight="1" thickBot="1" x14ac:dyDescent="0.25">
      <c r="A104" s="892"/>
      <c r="B104" s="738" t="s">
        <v>1515</v>
      </c>
      <c r="C104" s="920"/>
      <c r="D104" s="934"/>
    </row>
    <row r="105" spans="1:4" ht="31.5" customHeight="1" x14ac:dyDescent="0.2">
      <c r="A105" s="894" t="s">
        <v>508</v>
      </c>
      <c r="B105" s="51" t="s">
        <v>1516</v>
      </c>
      <c r="C105" s="924" t="s">
        <v>1517</v>
      </c>
      <c r="D105" s="941" t="s">
        <v>1518</v>
      </c>
    </row>
    <row r="106" spans="1:4" ht="14.45" customHeight="1" x14ac:dyDescent="0.2">
      <c r="A106" s="895"/>
      <c r="B106" s="53" t="s">
        <v>1519</v>
      </c>
      <c r="C106" s="925"/>
      <c r="D106" s="947"/>
    </row>
    <row r="107" spans="1:4" ht="14.45" customHeight="1" x14ac:dyDescent="0.2">
      <c r="A107" s="895"/>
      <c r="B107" s="53" t="s">
        <v>1520</v>
      </c>
      <c r="C107" s="925"/>
      <c r="D107" s="947"/>
    </row>
    <row r="108" spans="1:4" ht="14.45" customHeight="1" x14ac:dyDescent="0.2">
      <c r="A108" s="895"/>
      <c r="B108" s="53" t="s">
        <v>1521</v>
      </c>
      <c r="C108" s="925"/>
      <c r="D108" s="947"/>
    </row>
    <row r="109" spans="1:4" ht="14.45" customHeight="1" x14ac:dyDescent="0.2">
      <c r="A109" s="895"/>
      <c r="B109" s="53" t="s">
        <v>1522</v>
      </c>
      <c r="C109" s="925"/>
      <c r="D109" s="947"/>
    </row>
    <row r="110" spans="1:4" ht="28.35" customHeight="1" x14ac:dyDescent="0.2">
      <c r="A110" s="895"/>
      <c r="B110" s="53" t="s">
        <v>1523</v>
      </c>
      <c r="C110" s="925"/>
      <c r="D110" s="947"/>
    </row>
    <row r="111" spans="1:4" ht="14.45" customHeight="1" x14ac:dyDescent="0.2">
      <c r="A111" s="895"/>
      <c r="B111" s="53" t="s">
        <v>1524</v>
      </c>
      <c r="C111" s="925"/>
      <c r="D111" s="947"/>
    </row>
    <row r="112" spans="1:4" ht="14.45" customHeight="1" x14ac:dyDescent="0.2">
      <c r="A112" s="895"/>
      <c r="B112" s="53" t="s">
        <v>1525</v>
      </c>
      <c r="C112" s="925"/>
      <c r="D112" s="947"/>
    </row>
    <row r="113" spans="1:4" ht="29.25" customHeight="1" thickBot="1" x14ac:dyDescent="0.25">
      <c r="A113" s="895"/>
      <c r="B113" s="52" t="s">
        <v>1526</v>
      </c>
      <c r="C113" s="925"/>
      <c r="D113" s="948"/>
    </row>
    <row r="114" spans="1:4" ht="14.45" customHeight="1" x14ac:dyDescent="0.2">
      <c r="A114" s="891" t="s">
        <v>553</v>
      </c>
      <c r="B114" s="53" t="s">
        <v>1527</v>
      </c>
      <c r="C114" s="909" t="s">
        <v>1528</v>
      </c>
      <c r="D114" s="933"/>
    </row>
    <row r="115" spans="1:4" ht="51.75" customHeight="1" thickBot="1" x14ac:dyDescent="0.25">
      <c r="A115" s="892"/>
      <c r="B115" s="82" t="s">
        <v>1529</v>
      </c>
      <c r="C115" s="911"/>
      <c r="D115" s="934"/>
    </row>
    <row r="116" spans="1:4" ht="14.45" customHeight="1" x14ac:dyDescent="0.2">
      <c r="A116" s="891" t="s">
        <v>563</v>
      </c>
      <c r="B116" s="51" t="s">
        <v>1530</v>
      </c>
      <c r="C116" s="909" t="s">
        <v>1531</v>
      </c>
      <c r="D116" s="933"/>
    </row>
    <row r="117" spans="1:4" ht="14.45" customHeight="1" x14ac:dyDescent="0.2">
      <c r="A117" s="893"/>
      <c r="B117" s="53" t="s">
        <v>1532</v>
      </c>
      <c r="C117" s="910"/>
      <c r="D117" s="935"/>
    </row>
    <row r="118" spans="1:4" ht="31.5" customHeight="1" thickBot="1" x14ac:dyDescent="0.25">
      <c r="A118" s="892"/>
      <c r="B118" s="52" t="s">
        <v>1533</v>
      </c>
      <c r="C118" s="911"/>
      <c r="D118" s="934"/>
    </row>
    <row r="119" spans="1:4" ht="43.5" thickBot="1" x14ac:dyDescent="0.25">
      <c r="A119" s="48" t="s">
        <v>566</v>
      </c>
      <c r="B119" s="56" t="s">
        <v>1534</v>
      </c>
      <c r="C119" s="50" t="s">
        <v>1531</v>
      </c>
      <c r="D119" s="675"/>
    </row>
    <row r="120" spans="1:4" ht="43.5" thickBot="1" x14ac:dyDescent="0.25">
      <c r="A120" s="48" t="s">
        <v>571</v>
      </c>
      <c r="B120" s="56" t="s">
        <v>1535</v>
      </c>
      <c r="C120" s="50" t="s">
        <v>1531</v>
      </c>
      <c r="D120" s="675"/>
    </row>
    <row r="121" spans="1:4" ht="14.45" customHeight="1" x14ac:dyDescent="0.2">
      <c r="A121" s="891" t="s">
        <v>573</v>
      </c>
      <c r="B121" s="51" t="s">
        <v>1536</v>
      </c>
      <c r="C121" s="909" t="s">
        <v>1406</v>
      </c>
      <c r="D121" s="933"/>
    </row>
    <row r="122" spans="1:4" ht="14.45" customHeight="1" x14ac:dyDescent="0.2">
      <c r="A122" s="893"/>
      <c r="B122" s="53" t="s">
        <v>1416</v>
      </c>
      <c r="C122" s="910"/>
      <c r="D122" s="935"/>
    </row>
    <row r="123" spans="1:4" ht="14.45" customHeight="1" x14ac:dyDescent="0.2">
      <c r="A123" s="893"/>
      <c r="B123" s="53" t="s">
        <v>1417</v>
      </c>
      <c r="C123" s="910"/>
      <c r="D123" s="935"/>
    </row>
    <row r="124" spans="1:4" ht="28.35" customHeight="1" x14ac:dyDescent="0.2">
      <c r="A124" s="893"/>
      <c r="B124" s="53" t="s">
        <v>1418</v>
      </c>
      <c r="C124" s="910"/>
      <c r="D124" s="935"/>
    </row>
    <row r="125" spans="1:4" ht="28.9" customHeight="1" thickBot="1" x14ac:dyDescent="0.25">
      <c r="A125" s="892"/>
      <c r="B125" s="52" t="s">
        <v>1419</v>
      </c>
      <c r="C125" s="911"/>
      <c r="D125" s="934"/>
    </row>
    <row r="126" spans="1:4" ht="29.25" thickBot="1" x14ac:dyDescent="0.25">
      <c r="A126" s="48" t="s">
        <v>167</v>
      </c>
      <c r="B126" s="56" t="s">
        <v>1424</v>
      </c>
      <c r="C126" s="73" t="s">
        <v>1423</v>
      </c>
      <c r="D126" s="675"/>
    </row>
    <row r="127" spans="1:4" ht="14.45" customHeight="1" x14ac:dyDescent="0.2">
      <c r="A127" s="891" t="s">
        <v>591</v>
      </c>
      <c r="B127" s="51" t="s">
        <v>1537</v>
      </c>
      <c r="C127" s="909" t="s">
        <v>1538</v>
      </c>
      <c r="D127" s="933"/>
    </row>
    <row r="128" spans="1:4" ht="29.25" customHeight="1" thickBot="1" x14ac:dyDescent="0.25">
      <c r="A128" s="892"/>
      <c r="B128" s="52" t="s">
        <v>1539</v>
      </c>
      <c r="C128" s="911"/>
      <c r="D128" s="934"/>
    </row>
    <row r="129" spans="1:4" ht="28.5" x14ac:dyDescent="0.2">
      <c r="A129" s="891" t="s">
        <v>599</v>
      </c>
      <c r="B129" s="51" t="s">
        <v>1540</v>
      </c>
      <c r="C129" s="909" t="s">
        <v>1541</v>
      </c>
      <c r="D129" s="933"/>
    </row>
    <row r="130" spans="1:4" ht="15" customHeight="1" thickBot="1" x14ac:dyDescent="0.25">
      <c r="A130" s="892"/>
      <c r="B130" s="52" t="s">
        <v>1542</v>
      </c>
      <c r="C130" s="911"/>
      <c r="D130" s="934"/>
    </row>
    <row r="131" spans="1:4" ht="29.25" thickBot="1" x14ac:dyDescent="0.25">
      <c r="A131" s="48" t="s">
        <v>601</v>
      </c>
      <c r="B131" s="56" t="s">
        <v>1543</v>
      </c>
      <c r="C131" s="50" t="s">
        <v>1544</v>
      </c>
      <c r="D131" s="675"/>
    </row>
    <row r="132" spans="1:4" ht="28.35" customHeight="1" x14ac:dyDescent="0.2">
      <c r="A132" s="891" t="s">
        <v>609</v>
      </c>
      <c r="B132" s="51" t="s">
        <v>1545</v>
      </c>
      <c r="C132" s="909" t="s">
        <v>1538</v>
      </c>
      <c r="D132" s="933"/>
    </row>
    <row r="133" spans="1:4" ht="28.35" customHeight="1" x14ac:dyDescent="0.2">
      <c r="A133" s="893"/>
      <c r="B133" s="57" t="s">
        <v>1546</v>
      </c>
      <c r="C133" s="910"/>
      <c r="D133" s="935"/>
    </row>
    <row r="134" spans="1:4" ht="28.9" customHeight="1" thickBot="1" x14ac:dyDescent="0.25">
      <c r="A134" s="892"/>
      <c r="B134" s="52" t="s">
        <v>1547</v>
      </c>
      <c r="C134" s="911"/>
      <c r="D134" s="934"/>
    </row>
    <row r="135" spans="1:4" ht="29.25" thickBot="1" x14ac:dyDescent="0.25">
      <c r="A135" s="48" t="s">
        <v>621</v>
      </c>
      <c r="B135" s="56" t="s">
        <v>1548</v>
      </c>
      <c r="C135" s="50" t="s">
        <v>1549</v>
      </c>
      <c r="D135" s="675"/>
    </row>
    <row r="136" spans="1:4" ht="29.25" thickBot="1" x14ac:dyDescent="0.25">
      <c r="A136" s="48" t="s">
        <v>621</v>
      </c>
      <c r="B136" s="56" t="s">
        <v>1548</v>
      </c>
      <c r="C136" s="50" t="s">
        <v>1549</v>
      </c>
      <c r="D136" s="675"/>
    </row>
    <row r="137" spans="1:4" ht="29.25" thickBot="1" x14ac:dyDescent="0.25">
      <c r="A137" s="48" t="s">
        <v>621</v>
      </c>
      <c r="B137" s="56" t="s">
        <v>1548</v>
      </c>
      <c r="C137" s="50" t="s">
        <v>1549</v>
      </c>
      <c r="D137" s="675"/>
    </row>
    <row r="138" spans="1:4" ht="14.45" customHeight="1" x14ac:dyDescent="0.2">
      <c r="A138" s="891" t="s">
        <v>635</v>
      </c>
      <c r="B138" s="51"/>
      <c r="C138" s="909" t="s">
        <v>1550</v>
      </c>
      <c r="D138" s="933"/>
    </row>
    <row r="139" spans="1:4" ht="42.6" customHeight="1" thickBot="1" x14ac:dyDescent="0.25">
      <c r="A139" s="892"/>
      <c r="B139" s="712" t="s">
        <v>1551</v>
      </c>
      <c r="C139" s="911"/>
      <c r="D139" s="934"/>
    </row>
    <row r="140" spans="1:4" ht="15" thickBot="1" x14ac:dyDescent="0.25">
      <c r="A140" s="48" t="s">
        <v>649</v>
      </c>
      <c r="B140" s="50" t="s">
        <v>1552</v>
      </c>
      <c r="C140" s="50" t="s">
        <v>1553</v>
      </c>
      <c r="D140" s="675"/>
    </row>
    <row r="141" spans="1:4" ht="29.25" thickBot="1" x14ac:dyDescent="0.25">
      <c r="A141" s="48" t="s">
        <v>182</v>
      </c>
      <c r="B141" s="50" t="s">
        <v>1425</v>
      </c>
      <c r="C141" s="50" t="s">
        <v>1426</v>
      </c>
      <c r="D141" s="675"/>
    </row>
    <row r="142" spans="1:4" ht="29.25" thickBot="1" x14ac:dyDescent="0.25">
      <c r="A142" s="48" t="s">
        <v>656</v>
      </c>
      <c r="B142" s="56" t="s">
        <v>1554</v>
      </c>
      <c r="C142" s="50" t="s">
        <v>1555</v>
      </c>
      <c r="D142" s="675"/>
    </row>
    <row r="143" spans="1:4" ht="29.25" thickBot="1" x14ac:dyDescent="0.25">
      <c r="A143" s="48" t="s">
        <v>660</v>
      </c>
      <c r="B143" s="56" t="s">
        <v>1556</v>
      </c>
      <c r="C143" s="50" t="s">
        <v>1402</v>
      </c>
      <c r="D143" s="675"/>
    </row>
    <row r="144" spans="1:4" ht="43.5" thickBot="1" x14ac:dyDescent="0.25">
      <c r="A144" s="48" t="s">
        <v>663</v>
      </c>
      <c r="B144" s="56" t="s">
        <v>1557</v>
      </c>
      <c r="C144" s="56" t="s">
        <v>1558</v>
      </c>
      <c r="D144" s="675"/>
    </row>
    <row r="145" spans="1:4" ht="15" thickBot="1" x14ac:dyDescent="0.25">
      <c r="A145" s="48" t="s">
        <v>665</v>
      </c>
      <c r="B145" s="56" t="s">
        <v>1559</v>
      </c>
      <c r="C145" s="73" t="s">
        <v>1423</v>
      </c>
      <c r="D145" s="675"/>
    </row>
    <row r="146" spans="1:4" ht="15" thickBot="1" x14ac:dyDescent="0.25">
      <c r="A146" s="48" t="s">
        <v>667</v>
      </c>
      <c r="B146" s="56" t="s">
        <v>1560</v>
      </c>
      <c r="C146" s="73" t="s">
        <v>1423</v>
      </c>
      <c r="D146" s="675"/>
    </row>
    <row r="147" spans="1:4" ht="14.45" customHeight="1" x14ac:dyDescent="0.2">
      <c r="A147" s="891" t="s">
        <v>573</v>
      </c>
      <c r="B147" s="51" t="s">
        <v>1536</v>
      </c>
      <c r="C147" s="909" t="s">
        <v>1406</v>
      </c>
      <c r="D147" s="933"/>
    </row>
    <row r="148" spans="1:4" ht="14.45" customHeight="1" x14ac:dyDescent="0.2">
      <c r="A148" s="893"/>
      <c r="B148" s="53" t="s">
        <v>1416</v>
      </c>
      <c r="C148" s="910"/>
      <c r="D148" s="935"/>
    </row>
    <row r="149" spans="1:4" ht="14.45" customHeight="1" x14ac:dyDescent="0.2">
      <c r="A149" s="893"/>
      <c r="B149" s="53" t="s">
        <v>1417</v>
      </c>
      <c r="C149" s="910"/>
      <c r="D149" s="935"/>
    </row>
    <row r="150" spans="1:4" ht="28.35" customHeight="1" x14ac:dyDescent="0.2">
      <c r="A150" s="893"/>
      <c r="B150" s="53" t="s">
        <v>1418</v>
      </c>
      <c r="C150" s="910"/>
      <c r="D150" s="935"/>
    </row>
    <row r="151" spans="1:4" ht="28.9" customHeight="1" thickBot="1" x14ac:dyDescent="0.25">
      <c r="A151" s="892"/>
      <c r="B151" s="52" t="s">
        <v>1419</v>
      </c>
      <c r="C151" s="911"/>
      <c r="D151" s="934"/>
    </row>
    <row r="152" spans="1:4" ht="41.1" customHeight="1" x14ac:dyDescent="0.2">
      <c r="A152" s="891" t="s">
        <v>675</v>
      </c>
      <c r="B152" s="51" t="s">
        <v>1561</v>
      </c>
      <c r="C152" s="909" t="s">
        <v>1562</v>
      </c>
      <c r="D152" s="933"/>
    </row>
    <row r="153" spans="1:4" ht="15" customHeight="1" thickBot="1" x14ac:dyDescent="0.25">
      <c r="A153" s="892"/>
      <c r="B153" s="712"/>
      <c r="C153" s="911"/>
      <c r="D153" s="934"/>
    </row>
    <row r="154" spans="1:4" ht="14.45" customHeight="1" x14ac:dyDescent="0.2">
      <c r="A154" s="891" t="s">
        <v>682</v>
      </c>
      <c r="B154" s="51" t="s">
        <v>1563</v>
      </c>
      <c r="C154" s="929" t="s">
        <v>1508</v>
      </c>
      <c r="D154" s="933"/>
    </row>
    <row r="155" spans="1:4" ht="28.9" customHeight="1" thickBot="1" x14ac:dyDescent="0.25">
      <c r="A155" s="892"/>
      <c r="B155" s="52" t="s">
        <v>1564</v>
      </c>
      <c r="C155" s="930"/>
      <c r="D155" s="934"/>
    </row>
    <row r="156" spans="1:4" ht="77.25" customHeight="1" thickBot="1" x14ac:dyDescent="0.25">
      <c r="A156" s="48" t="s">
        <v>689</v>
      </c>
      <c r="B156" s="719" t="s">
        <v>1565</v>
      </c>
      <c r="C156" s="59" t="s">
        <v>1566</v>
      </c>
      <c r="D156" s="675"/>
    </row>
    <row r="157" spans="1:4" ht="14.45" customHeight="1" x14ac:dyDescent="0.2">
      <c r="A157" s="891" t="s">
        <v>694</v>
      </c>
      <c r="B157" s="51" t="s">
        <v>1567</v>
      </c>
      <c r="C157" s="909" t="s">
        <v>1568</v>
      </c>
      <c r="D157" s="933"/>
    </row>
    <row r="158" spans="1:4" ht="31.5" customHeight="1" thickBot="1" x14ac:dyDescent="0.25">
      <c r="A158" s="892"/>
      <c r="B158" s="52" t="s">
        <v>1569</v>
      </c>
      <c r="C158" s="911"/>
      <c r="D158" s="934"/>
    </row>
    <row r="159" spans="1:4" x14ac:dyDescent="0.2">
      <c r="A159" s="891" t="s">
        <v>727</v>
      </c>
      <c r="B159" s="51" t="s">
        <v>1570</v>
      </c>
      <c r="C159" s="926" t="s">
        <v>1571</v>
      </c>
      <c r="D159" s="933"/>
    </row>
    <row r="160" spans="1:4" ht="14.45" customHeight="1" x14ac:dyDescent="0.2">
      <c r="A160" s="893"/>
      <c r="B160" s="53" t="s">
        <v>1572</v>
      </c>
      <c r="C160" s="927"/>
      <c r="D160" s="935"/>
    </row>
    <row r="161" spans="1:4" ht="14.45" customHeight="1" x14ac:dyDescent="0.2">
      <c r="A161" s="893"/>
      <c r="B161" s="53" t="s">
        <v>1573</v>
      </c>
      <c r="C161" s="927"/>
      <c r="D161" s="935"/>
    </row>
    <row r="162" spans="1:4" ht="14.45" customHeight="1" x14ac:dyDescent="0.2">
      <c r="A162" s="893"/>
      <c r="B162" s="53" t="s">
        <v>1574</v>
      </c>
      <c r="C162" s="927"/>
      <c r="D162" s="935"/>
    </row>
    <row r="163" spans="1:4" ht="14.45" customHeight="1" x14ac:dyDescent="0.2">
      <c r="A163" s="893"/>
      <c r="B163" s="53" t="s">
        <v>1575</v>
      </c>
      <c r="C163" s="927"/>
      <c r="D163" s="935"/>
    </row>
    <row r="164" spans="1:4" ht="14.45" customHeight="1" x14ac:dyDescent="0.2">
      <c r="A164" s="893"/>
      <c r="B164" s="53" t="s">
        <v>1576</v>
      </c>
      <c r="C164" s="927"/>
      <c r="D164" s="935"/>
    </row>
    <row r="165" spans="1:4" ht="14.45" customHeight="1" x14ac:dyDescent="0.2">
      <c r="A165" s="893"/>
      <c r="B165" s="53" t="s">
        <v>1577</v>
      </c>
      <c r="C165" s="927"/>
      <c r="D165" s="935"/>
    </row>
    <row r="166" spans="1:4" ht="15" customHeight="1" thickBot="1" x14ac:dyDescent="0.25">
      <c r="A166" s="892"/>
      <c r="B166" s="52" t="s">
        <v>1578</v>
      </c>
      <c r="C166" s="928"/>
      <c r="D166" s="934"/>
    </row>
    <row r="167" spans="1:4" ht="57.75" customHeight="1" x14ac:dyDescent="0.2">
      <c r="A167" s="891" t="s">
        <v>734</v>
      </c>
      <c r="B167" s="80" t="s">
        <v>1579</v>
      </c>
      <c r="C167" s="909" t="s">
        <v>1580</v>
      </c>
      <c r="D167" s="949" t="s">
        <v>1581</v>
      </c>
    </row>
    <row r="168" spans="1:4" ht="15" thickBot="1" x14ac:dyDescent="0.25">
      <c r="A168" s="892"/>
      <c r="B168" s="60" t="s">
        <v>1582</v>
      </c>
      <c r="C168" s="911"/>
      <c r="D168" s="950"/>
    </row>
    <row r="169" spans="1:4" ht="15" thickBot="1" x14ac:dyDescent="0.25">
      <c r="A169" s="48" t="s">
        <v>736</v>
      </c>
      <c r="B169" s="56" t="s">
        <v>1583</v>
      </c>
      <c r="C169" s="73"/>
      <c r="D169" s="675"/>
    </row>
    <row r="170" spans="1:4" ht="28.35" customHeight="1" x14ac:dyDescent="0.2">
      <c r="A170" s="891" t="s">
        <v>760</v>
      </c>
      <c r="B170" s="51" t="s">
        <v>1584</v>
      </c>
      <c r="C170" s="909" t="s">
        <v>1450</v>
      </c>
      <c r="D170" s="933"/>
    </row>
    <row r="171" spans="1:4" ht="28.35" customHeight="1" thickBot="1" x14ac:dyDescent="0.25">
      <c r="A171" s="892"/>
      <c r="B171" s="60" t="s">
        <v>1585</v>
      </c>
      <c r="C171" s="911"/>
      <c r="D171" s="934"/>
    </row>
    <row r="172" spans="1:4" ht="28.5" x14ac:dyDescent="0.2">
      <c r="A172" s="891" t="s">
        <v>783</v>
      </c>
      <c r="B172" s="51" t="s">
        <v>1586</v>
      </c>
      <c r="C172" s="915" t="s">
        <v>1587</v>
      </c>
      <c r="D172" s="933"/>
    </row>
    <row r="173" spans="1:4" ht="15" customHeight="1" thickBot="1" x14ac:dyDescent="0.25">
      <c r="A173" s="893"/>
      <c r="B173" s="52" t="s">
        <v>1588</v>
      </c>
      <c r="C173" s="916"/>
      <c r="D173" s="935"/>
    </row>
    <row r="174" spans="1:4" ht="69" customHeight="1" thickBot="1" x14ac:dyDescent="0.25">
      <c r="A174" s="892"/>
      <c r="B174" s="90" t="s">
        <v>1589</v>
      </c>
      <c r="C174" s="917"/>
      <c r="D174" s="934"/>
    </row>
    <row r="175" spans="1:4" ht="28.5" x14ac:dyDescent="0.2">
      <c r="A175" s="891" t="s">
        <v>799</v>
      </c>
      <c r="B175" s="51" t="s">
        <v>1590</v>
      </c>
      <c r="C175" s="918" t="s">
        <v>1591</v>
      </c>
      <c r="D175" s="933"/>
    </row>
    <row r="176" spans="1:4" ht="15" customHeight="1" thickBot="1" x14ac:dyDescent="0.25">
      <c r="A176" s="892"/>
      <c r="B176" s="52" t="s">
        <v>1592</v>
      </c>
      <c r="C176" s="920"/>
      <c r="D176" s="934"/>
    </row>
    <row r="177" spans="1:4" ht="42.75" x14ac:dyDescent="0.2">
      <c r="A177" s="891" t="s">
        <v>833</v>
      </c>
      <c r="B177" s="51" t="s">
        <v>1593</v>
      </c>
      <c r="C177" s="921" t="s">
        <v>1594</v>
      </c>
      <c r="D177" s="941" t="s">
        <v>1595</v>
      </c>
    </row>
    <row r="178" spans="1:4" ht="28.35" customHeight="1" x14ac:dyDescent="0.2">
      <c r="A178" s="893"/>
      <c r="B178" s="53" t="s">
        <v>1596</v>
      </c>
      <c r="C178" s="922"/>
      <c r="D178" s="947"/>
    </row>
    <row r="179" spans="1:4" ht="28.35" customHeight="1" x14ac:dyDescent="0.2">
      <c r="A179" s="893"/>
      <c r="B179" s="53" t="s">
        <v>1597</v>
      </c>
      <c r="C179" s="922"/>
      <c r="D179" s="947"/>
    </row>
    <row r="180" spans="1:4" ht="28.35" customHeight="1" x14ac:dyDescent="0.2">
      <c r="A180" s="893"/>
      <c r="B180" s="53" t="s">
        <v>1598</v>
      </c>
      <c r="C180" s="922"/>
      <c r="D180" s="947"/>
    </row>
    <row r="181" spans="1:4" ht="28.35" customHeight="1" x14ac:dyDescent="0.2">
      <c r="A181" s="893"/>
      <c r="B181" s="53" t="s">
        <v>1599</v>
      </c>
      <c r="C181" s="922"/>
      <c r="D181" s="947"/>
    </row>
    <row r="182" spans="1:4" ht="15" customHeight="1" thickBot="1" x14ac:dyDescent="0.25">
      <c r="A182" s="892"/>
      <c r="B182" s="52" t="s">
        <v>1600</v>
      </c>
      <c r="C182" s="923"/>
      <c r="D182" s="948"/>
    </row>
    <row r="183" spans="1:4" ht="42.75" x14ac:dyDescent="0.2">
      <c r="A183" s="891" t="s">
        <v>833</v>
      </c>
      <c r="B183" s="51" t="s">
        <v>1593</v>
      </c>
      <c r="C183" s="921" t="s">
        <v>1594</v>
      </c>
      <c r="D183" s="941" t="s">
        <v>1595</v>
      </c>
    </row>
    <row r="184" spans="1:4" ht="28.5" x14ac:dyDescent="0.2">
      <c r="A184" s="893"/>
      <c r="B184" s="53" t="s">
        <v>1596</v>
      </c>
      <c r="C184" s="922"/>
      <c r="D184" s="947"/>
    </row>
    <row r="185" spans="1:4" ht="28.5" x14ac:dyDescent="0.2">
      <c r="A185" s="893"/>
      <c r="B185" s="53" t="s">
        <v>1597</v>
      </c>
      <c r="C185" s="922"/>
      <c r="D185" s="947"/>
    </row>
    <row r="186" spans="1:4" ht="28.5" x14ac:dyDescent="0.2">
      <c r="A186" s="893"/>
      <c r="B186" s="53" t="s">
        <v>1598</v>
      </c>
      <c r="C186" s="922"/>
      <c r="D186" s="947"/>
    </row>
    <row r="187" spans="1:4" ht="28.5" x14ac:dyDescent="0.2">
      <c r="A187" s="893"/>
      <c r="B187" s="53" t="s">
        <v>1599</v>
      </c>
      <c r="C187" s="922"/>
      <c r="D187" s="947"/>
    </row>
    <row r="188" spans="1:4" ht="15" thickBot="1" x14ac:dyDescent="0.25">
      <c r="A188" s="892"/>
      <c r="B188" s="52" t="s">
        <v>1600</v>
      </c>
      <c r="C188" s="923"/>
      <c r="D188" s="948"/>
    </row>
    <row r="189" spans="1:4" ht="29.25" thickBot="1" x14ac:dyDescent="0.25">
      <c r="A189" s="48" t="s">
        <v>837</v>
      </c>
      <c r="B189" s="56" t="s">
        <v>1601</v>
      </c>
      <c r="C189" s="73" t="s">
        <v>1423</v>
      </c>
      <c r="D189" s="675"/>
    </row>
    <row r="190" spans="1:4" x14ac:dyDescent="0.2">
      <c r="A190" s="891" t="s">
        <v>846</v>
      </c>
      <c r="B190" s="51" t="s">
        <v>1602</v>
      </c>
      <c r="C190" s="921" t="s">
        <v>1603</v>
      </c>
      <c r="D190" s="933"/>
    </row>
    <row r="191" spans="1:4" ht="28.35" customHeight="1" x14ac:dyDescent="0.2">
      <c r="A191" s="893"/>
      <c r="B191" s="53" t="s">
        <v>1604</v>
      </c>
      <c r="C191" s="922"/>
      <c r="D191" s="935"/>
    </row>
    <row r="192" spans="1:4" ht="28.9" customHeight="1" thickBot="1" x14ac:dyDescent="0.25">
      <c r="A192" s="892"/>
      <c r="B192" s="52" t="s">
        <v>1605</v>
      </c>
      <c r="C192" s="923"/>
      <c r="D192" s="934"/>
    </row>
    <row r="193" spans="1:4" ht="43.5" thickBot="1" x14ac:dyDescent="0.25">
      <c r="A193" s="48" t="s">
        <v>849</v>
      </c>
      <c r="B193" s="56" t="s">
        <v>1606</v>
      </c>
      <c r="C193" s="50" t="s">
        <v>1591</v>
      </c>
      <c r="D193" s="675"/>
    </row>
    <row r="194" spans="1:4" ht="28.5" x14ac:dyDescent="0.2">
      <c r="A194" s="891" t="s">
        <v>865</v>
      </c>
      <c r="B194" s="51" t="s">
        <v>1607</v>
      </c>
      <c r="C194" s="921" t="s">
        <v>1608</v>
      </c>
      <c r="D194" s="941" t="s">
        <v>1609</v>
      </c>
    </row>
    <row r="195" spans="1:4" ht="28.35" customHeight="1" x14ac:dyDescent="0.2">
      <c r="A195" s="893"/>
      <c r="B195" s="53" t="s">
        <v>1610</v>
      </c>
      <c r="C195" s="922"/>
      <c r="D195" s="947"/>
    </row>
    <row r="196" spans="1:4" ht="28.35" customHeight="1" x14ac:dyDescent="0.2">
      <c r="A196" s="893"/>
      <c r="B196" s="53" t="s">
        <v>1611</v>
      </c>
      <c r="C196" s="922"/>
      <c r="D196" s="947"/>
    </row>
    <row r="197" spans="1:4" ht="15" customHeight="1" thickBot="1" x14ac:dyDescent="0.25">
      <c r="A197" s="892"/>
      <c r="B197" s="52" t="s">
        <v>1612</v>
      </c>
      <c r="C197" s="923"/>
      <c r="D197" s="948"/>
    </row>
    <row r="198" spans="1:4" ht="14.45" customHeight="1" x14ac:dyDescent="0.2">
      <c r="A198" s="891" t="s">
        <v>926</v>
      </c>
      <c r="B198" s="51" t="s">
        <v>1613</v>
      </c>
      <c r="C198" s="909" t="s">
        <v>1614</v>
      </c>
      <c r="D198" s="933"/>
    </row>
    <row r="199" spans="1:4" ht="14.45" customHeight="1" x14ac:dyDescent="0.2">
      <c r="A199" s="893"/>
      <c r="B199" s="53" t="s">
        <v>1615</v>
      </c>
      <c r="C199" s="910"/>
      <c r="D199" s="935"/>
    </row>
    <row r="200" spans="1:4" ht="14.45" customHeight="1" x14ac:dyDescent="0.2">
      <c r="A200" s="893"/>
      <c r="B200" s="53" t="s">
        <v>1616</v>
      </c>
      <c r="C200" s="910"/>
      <c r="D200" s="935"/>
    </row>
    <row r="201" spans="1:4" ht="14.45" customHeight="1" x14ac:dyDescent="0.2">
      <c r="A201" s="893"/>
      <c r="B201" s="53" t="s">
        <v>1617</v>
      </c>
      <c r="C201" s="910"/>
      <c r="D201" s="935"/>
    </row>
    <row r="202" spans="1:4" ht="14.45" customHeight="1" x14ac:dyDescent="0.2">
      <c r="A202" s="893"/>
      <c r="B202" s="53" t="s">
        <v>1618</v>
      </c>
      <c r="C202" s="910"/>
      <c r="D202" s="935"/>
    </row>
    <row r="203" spans="1:4" ht="14.45" customHeight="1" x14ac:dyDescent="0.2">
      <c r="A203" s="893"/>
      <c r="B203" s="53" t="s">
        <v>1619</v>
      </c>
      <c r="C203" s="910"/>
      <c r="D203" s="935"/>
    </row>
    <row r="204" spans="1:4" ht="14.45" customHeight="1" x14ac:dyDescent="0.2">
      <c r="A204" s="893"/>
      <c r="B204" s="53" t="s">
        <v>1620</v>
      </c>
      <c r="C204" s="910"/>
      <c r="D204" s="935"/>
    </row>
    <row r="205" spans="1:4" ht="14.45" customHeight="1" x14ac:dyDescent="0.2">
      <c r="A205" s="893"/>
      <c r="B205" s="53" t="s">
        <v>1621</v>
      </c>
      <c r="C205" s="910"/>
      <c r="D205" s="935"/>
    </row>
    <row r="206" spans="1:4" ht="14.45" customHeight="1" x14ac:dyDescent="0.2">
      <c r="A206" s="893"/>
      <c r="B206" s="53"/>
      <c r="C206" s="910"/>
      <c r="D206" s="935"/>
    </row>
    <row r="207" spans="1:4" ht="14.45" customHeight="1" x14ac:dyDescent="0.2">
      <c r="A207" s="893"/>
      <c r="B207" s="53" t="s">
        <v>1622</v>
      </c>
      <c r="C207" s="910"/>
      <c r="D207" s="935"/>
    </row>
    <row r="208" spans="1:4" ht="28.35" customHeight="1" x14ac:dyDescent="0.2">
      <c r="A208" s="893"/>
      <c r="B208" s="53" t="s">
        <v>1623</v>
      </c>
      <c r="C208" s="910"/>
      <c r="D208" s="935"/>
    </row>
    <row r="209" spans="1:4" ht="14.45" customHeight="1" x14ac:dyDescent="0.2">
      <c r="A209" s="893"/>
      <c r="B209" s="53" t="s">
        <v>118</v>
      </c>
      <c r="C209" s="910"/>
      <c r="D209" s="935"/>
    </row>
    <row r="210" spans="1:4" ht="42" customHeight="1" x14ac:dyDescent="0.2">
      <c r="A210" s="893"/>
      <c r="B210" s="53" t="s">
        <v>1624</v>
      </c>
      <c r="C210" s="910"/>
      <c r="D210" s="935"/>
    </row>
    <row r="211" spans="1:4" ht="15" customHeight="1" thickBot="1" x14ac:dyDescent="0.25">
      <c r="A211" s="892"/>
      <c r="B211" s="52" t="s">
        <v>1625</v>
      </c>
      <c r="C211" s="911"/>
      <c r="D211" s="934"/>
    </row>
    <row r="212" spans="1:4" ht="43.5" thickBot="1" x14ac:dyDescent="0.25">
      <c r="A212" s="48" t="s">
        <v>937</v>
      </c>
      <c r="B212" s="56" t="s">
        <v>1626</v>
      </c>
      <c r="C212" s="56" t="s">
        <v>1448</v>
      </c>
      <c r="D212" s="675"/>
    </row>
    <row r="213" spans="1:4" ht="14.45" customHeight="1" x14ac:dyDescent="0.2">
      <c r="A213" s="891" t="s">
        <v>948</v>
      </c>
      <c r="B213" s="51" t="s">
        <v>1627</v>
      </c>
      <c r="C213" s="909" t="s">
        <v>1549</v>
      </c>
      <c r="D213" s="933"/>
    </row>
    <row r="214" spans="1:4" ht="14.45" customHeight="1" x14ac:dyDescent="0.2">
      <c r="A214" s="893"/>
      <c r="B214" s="53" t="s">
        <v>1628</v>
      </c>
      <c r="C214" s="910"/>
      <c r="D214" s="935"/>
    </row>
    <row r="215" spans="1:4" ht="14.45" customHeight="1" x14ac:dyDescent="0.2">
      <c r="A215" s="893"/>
      <c r="B215" s="53" t="s">
        <v>1629</v>
      </c>
      <c r="C215" s="910"/>
      <c r="D215" s="935"/>
    </row>
    <row r="216" spans="1:4" ht="28.35" customHeight="1" x14ac:dyDescent="0.2">
      <c r="A216" s="893"/>
      <c r="B216" s="53" t="s">
        <v>1630</v>
      </c>
      <c r="C216" s="910"/>
      <c r="D216" s="935"/>
    </row>
    <row r="217" spans="1:4" ht="26.45" customHeight="1" x14ac:dyDescent="0.2">
      <c r="A217" s="893"/>
      <c r="B217" s="53" t="s">
        <v>1631</v>
      </c>
      <c r="C217" s="910"/>
      <c r="D217" s="935"/>
    </row>
    <row r="218" spans="1:4" ht="15" customHeight="1" thickBot="1" x14ac:dyDescent="0.25">
      <c r="A218" s="892"/>
      <c r="B218" s="52" t="s">
        <v>1632</v>
      </c>
      <c r="C218" s="911"/>
      <c r="D218" s="934"/>
    </row>
    <row r="219" spans="1:4" ht="14.45" customHeight="1" x14ac:dyDescent="0.2">
      <c r="A219" s="891" t="s">
        <v>573</v>
      </c>
      <c r="B219" s="51" t="s">
        <v>1536</v>
      </c>
      <c r="C219" s="909" t="s">
        <v>1406</v>
      </c>
      <c r="D219" s="933"/>
    </row>
    <row r="220" spans="1:4" ht="14.45" customHeight="1" x14ac:dyDescent="0.2">
      <c r="A220" s="893"/>
      <c r="B220" s="53" t="s">
        <v>1416</v>
      </c>
      <c r="C220" s="910"/>
      <c r="D220" s="935"/>
    </row>
    <row r="221" spans="1:4" ht="14.45" customHeight="1" x14ac:dyDescent="0.2">
      <c r="A221" s="893"/>
      <c r="B221" s="53" t="s">
        <v>1417</v>
      </c>
      <c r="C221" s="910"/>
      <c r="D221" s="935"/>
    </row>
    <row r="222" spans="1:4" ht="28.35" customHeight="1" x14ac:dyDescent="0.2">
      <c r="A222" s="893"/>
      <c r="B222" s="53" t="s">
        <v>1418</v>
      </c>
      <c r="C222" s="910"/>
      <c r="D222" s="935"/>
    </row>
    <row r="223" spans="1:4" ht="28.9" customHeight="1" thickBot="1" x14ac:dyDescent="0.25">
      <c r="A223" s="892"/>
      <c r="B223" s="52" t="s">
        <v>1419</v>
      </c>
      <c r="C223" s="911"/>
      <c r="D223" s="934"/>
    </row>
    <row r="224" spans="1:4" x14ac:dyDescent="0.2">
      <c r="A224" s="891" t="s">
        <v>948</v>
      </c>
      <c r="B224" s="51" t="s">
        <v>1627</v>
      </c>
      <c r="C224" s="909" t="s">
        <v>1549</v>
      </c>
      <c r="D224" s="933"/>
    </row>
    <row r="225" spans="1:4" x14ac:dyDescent="0.2">
      <c r="A225" s="893"/>
      <c r="B225" s="53" t="s">
        <v>1628</v>
      </c>
      <c r="C225" s="910"/>
      <c r="D225" s="935"/>
    </row>
    <row r="226" spans="1:4" x14ac:dyDescent="0.2">
      <c r="A226" s="893"/>
      <c r="B226" s="53" t="s">
        <v>1629</v>
      </c>
      <c r="C226" s="910"/>
      <c r="D226" s="935"/>
    </row>
    <row r="227" spans="1:4" ht="28.5" x14ac:dyDescent="0.2">
      <c r="A227" s="893"/>
      <c r="B227" s="53" t="s">
        <v>1630</v>
      </c>
      <c r="C227" s="910"/>
      <c r="D227" s="935"/>
    </row>
    <row r="228" spans="1:4" ht="28.5" x14ac:dyDescent="0.2">
      <c r="A228" s="893"/>
      <c r="B228" s="53" t="s">
        <v>1631</v>
      </c>
      <c r="C228" s="910"/>
      <c r="D228" s="935"/>
    </row>
    <row r="229" spans="1:4" ht="15" thickBot="1" x14ac:dyDescent="0.25">
      <c r="A229" s="892"/>
      <c r="B229" s="52" t="s">
        <v>1632</v>
      </c>
      <c r="C229" s="911"/>
      <c r="D229" s="934"/>
    </row>
    <row r="230" spans="1:4" x14ac:dyDescent="0.2">
      <c r="A230" s="891" t="s">
        <v>948</v>
      </c>
      <c r="B230" s="51" t="s">
        <v>1627</v>
      </c>
      <c r="C230" s="909" t="s">
        <v>1549</v>
      </c>
      <c r="D230" s="933"/>
    </row>
    <row r="231" spans="1:4" x14ac:dyDescent="0.2">
      <c r="A231" s="893"/>
      <c r="B231" s="53" t="s">
        <v>1628</v>
      </c>
      <c r="C231" s="910"/>
      <c r="D231" s="935"/>
    </row>
    <row r="232" spans="1:4" x14ac:dyDescent="0.2">
      <c r="A232" s="893"/>
      <c r="B232" s="53" t="s">
        <v>1629</v>
      </c>
      <c r="C232" s="910"/>
      <c r="D232" s="935"/>
    </row>
    <row r="233" spans="1:4" ht="28.5" x14ac:dyDescent="0.2">
      <c r="A233" s="893"/>
      <c r="B233" s="53" t="s">
        <v>1630</v>
      </c>
      <c r="C233" s="910"/>
      <c r="D233" s="935"/>
    </row>
    <row r="234" spans="1:4" ht="28.5" x14ac:dyDescent="0.2">
      <c r="A234" s="893"/>
      <c r="B234" s="53" t="s">
        <v>1631</v>
      </c>
      <c r="C234" s="910"/>
      <c r="D234" s="935"/>
    </row>
    <row r="235" spans="1:4" ht="15" thickBot="1" x14ac:dyDescent="0.25">
      <c r="A235" s="892"/>
      <c r="B235" s="52" t="s">
        <v>1632</v>
      </c>
      <c r="C235" s="911"/>
      <c r="D235" s="934"/>
    </row>
    <row r="236" spans="1:4" x14ac:dyDescent="0.2">
      <c r="A236" s="891" t="s">
        <v>948</v>
      </c>
      <c r="B236" s="51" t="s">
        <v>1627</v>
      </c>
      <c r="C236" s="909" t="s">
        <v>1549</v>
      </c>
      <c r="D236" s="933"/>
    </row>
    <row r="237" spans="1:4" x14ac:dyDescent="0.2">
      <c r="A237" s="893"/>
      <c r="B237" s="53" t="s">
        <v>1628</v>
      </c>
      <c r="C237" s="910"/>
      <c r="D237" s="935"/>
    </row>
    <row r="238" spans="1:4" x14ac:dyDescent="0.2">
      <c r="A238" s="893"/>
      <c r="B238" s="53" t="s">
        <v>1629</v>
      </c>
      <c r="C238" s="910"/>
      <c r="D238" s="935"/>
    </row>
    <row r="239" spans="1:4" ht="28.5" x14ac:dyDescent="0.2">
      <c r="A239" s="893"/>
      <c r="B239" s="53" t="s">
        <v>1630</v>
      </c>
      <c r="C239" s="910"/>
      <c r="D239" s="935"/>
    </row>
    <row r="240" spans="1:4" ht="28.5" x14ac:dyDescent="0.2">
      <c r="A240" s="893"/>
      <c r="B240" s="53" t="s">
        <v>1631</v>
      </c>
      <c r="C240" s="910"/>
      <c r="D240" s="935"/>
    </row>
    <row r="241" spans="1:4" ht="15" thickBot="1" x14ac:dyDescent="0.25">
      <c r="A241" s="892"/>
      <c r="B241" s="52" t="s">
        <v>1632</v>
      </c>
      <c r="C241" s="911"/>
      <c r="D241" s="934"/>
    </row>
    <row r="242" spans="1:4" ht="28.5" x14ac:dyDescent="0.2">
      <c r="A242" s="891" t="s">
        <v>988</v>
      </c>
      <c r="B242" s="51" t="s">
        <v>1633</v>
      </c>
      <c r="C242" s="921" t="s">
        <v>1634</v>
      </c>
      <c r="D242" s="941" t="s">
        <v>1466</v>
      </c>
    </row>
    <row r="243" spans="1:4" ht="42" customHeight="1" x14ac:dyDescent="0.2">
      <c r="A243" s="893"/>
      <c r="B243" s="53" t="s">
        <v>1635</v>
      </c>
      <c r="C243" s="922"/>
      <c r="D243" s="942"/>
    </row>
    <row r="244" spans="1:4" ht="14.45" customHeight="1" x14ac:dyDescent="0.2">
      <c r="A244" s="893"/>
      <c r="B244" s="53" t="s">
        <v>1636</v>
      </c>
      <c r="C244" s="922"/>
      <c r="D244" s="942"/>
    </row>
    <row r="245" spans="1:4" ht="28.35" customHeight="1" x14ac:dyDescent="0.2">
      <c r="A245" s="893"/>
      <c r="B245" s="53" t="s">
        <v>1637</v>
      </c>
      <c r="C245" s="922"/>
      <c r="D245" s="942"/>
    </row>
    <row r="246" spans="1:4" ht="28.9" customHeight="1" thickBot="1" x14ac:dyDescent="0.25">
      <c r="A246" s="892"/>
      <c r="B246" s="52" t="s">
        <v>1638</v>
      </c>
      <c r="C246" s="923"/>
      <c r="D246" s="943"/>
    </row>
    <row r="247" spans="1:4" x14ac:dyDescent="0.2">
      <c r="A247" s="891" t="s">
        <v>948</v>
      </c>
      <c r="B247" s="51" t="s">
        <v>1627</v>
      </c>
      <c r="C247" s="909" t="s">
        <v>1549</v>
      </c>
      <c r="D247" s="933"/>
    </row>
    <row r="248" spans="1:4" x14ac:dyDescent="0.2">
      <c r="A248" s="893"/>
      <c r="B248" s="53" t="s">
        <v>1628</v>
      </c>
      <c r="C248" s="910"/>
      <c r="D248" s="935"/>
    </row>
    <row r="249" spans="1:4" x14ac:dyDescent="0.2">
      <c r="A249" s="893"/>
      <c r="B249" s="53" t="s">
        <v>1629</v>
      </c>
      <c r="C249" s="910"/>
      <c r="D249" s="935"/>
    </row>
    <row r="250" spans="1:4" ht="28.5" x14ac:dyDescent="0.2">
      <c r="A250" s="893"/>
      <c r="B250" s="53" t="s">
        <v>1630</v>
      </c>
      <c r="C250" s="910"/>
      <c r="D250" s="935"/>
    </row>
    <row r="251" spans="1:4" ht="28.5" x14ac:dyDescent="0.2">
      <c r="A251" s="893"/>
      <c r="B251" s="53" t="s">
        <v>1631</v>
      </c>
      <c r="C251" s="910"/>
      <c r="D251" s="935"/>
    </row>
    <row r="252" spans="1:4" ht="15" thickBot="1" x14ac:dyDescent="0.25">
      <c r="A252" s="892"/>
      <c r="B252" s="52" t="s">
        <v>1632</v>
      </c>
      <c r="C252" s="911"/>
      <c r="D252" s="934"/>
    </row>
    <row r="253" spans="1:4" ht="57" x14ac:dyDescent="0.2">
      <c r="A253" s="891" t="s">
        <v>1014</v>
      </c>
      <c r="B253" s="51" t="s">
        <v>1639</v>
      </c>
      <c r="C253" s="918" t="s">
        <v>1640</v>
      </c>
      <c r="D253" s="933"/>
    </row>
    <row r="254" spans="1:4" ht="28.5" x14ac:dyDescent="0.2">
      <c r="A254" s="893"/>
      <c r="B254" s="53" t="s">
        <v>1641</v>
      </c>
      <c r="C254" s="919"/>
      <c r="D254" s="935"/>
    </row>
    <row r="255" spans="1:4" x14ac:dyDescent="0.2">
      <c r="A255" s="893"/>
      <c r="B255" s="53" t="s">
        <v>1642</v>
      </c>
      <c r="C255" s="919"/>
      <c r="D255" s="935"/>
    </row>
    <row r="256" spans="1:4" x14ac:dyDescent="0.2">
      <c r="A256" s="893"/>
      <c r="B256" s="53" t="s">
        <v>1643</v>
      </c>
      <c r="C256" s="919"/>
      <c r="D256" s="935"/>
    </row>
    <row r="257" spans="1:4" x14ac:dyDescent="0.2">
      <c r="A257" s="893"/>
      <c r="B257" s="53" t="s">
        <v>1644</v>
      </c>
      <c r="C257" s="919"/>
      <c r="D257" s="935"/>
    </row>
    <row r="258" spans="1:4" x14ac:dyDescent="0.2">
      <c r="A258" s="893"/>
      <c r="B258" s="53" t="s">
        <v>1645</v>
      </c>
      <c r="C258" s="919"/>
      <c r="D258" s="935"/>
    </row>
    <row r="259" spans="1:4" ht="15" thickBot="1" x14ac:dyDescent="0.25">
      <c r="A259" s="892"/>
      <c r="B259" s="52" t="s">
        <v>1646</v>
      </c>
      <c r="C259" s="920"/>
      <c r="D259" s="934"/>
    </row>
    <row r="260" spans="1:4" ht="42.75" x14ac:dyDescent="0.2">
      <c r="A260" s="891" t="s">
        <v>1017</v>
      </c>
      <c r="B260" s="51" t="s">
        <v>1647</v>
      </c>
      <c r="C260" s="918" t="s">
        <v>1648</v>
      </c>
      <c r="D260" s="941" t="s">
        <v>1466</v>
      </c>
    </row>
    <row r="261" spans="1:4" ht="28.35" customHeight="1" x14ac:dyDescent="0.2">
      <c r="A261" s="893"/>
      <c r="B261" s="666" t="s">
        <v>1649</v>
      </c>
      <c r="C261" s="919"/>
      <c r="D261" s="942"/>
    </row>
    <row r="262" spans="1:4" ht="42.6" customHeight="1" thickBot="1" x14ac:dyDescent="0.25">
      <c r="A262" s="892"/>
      <c r="B262" s="52" t="s">
        <v>1650</v>
      </c>
      <c r="C262" s="920"/>
      <c r="D262" s="943"/>
    </row>
    <row r="263" spans="1:4" ht="28.35" customHeight="1" x14ac:dyDescent="0.2">
      <c r="A263" s="891" t="s">
        <v>865</v>
      </c>
      <c r="B263" s="51" t="s">
        <v>1607</v>
      </c>
      <c r="C263" s="909" t="s">
        <v>1608</v>
      </c>
      <c r="D263" s="933"/>
    </row>
    <row r="264" spans="1:4" ht="28.35" customHeight="1" x14ac:dyDescent="0.2">
      <c r="A264" s="893"/>
      <c r="B264" s="53" t="s">
        <v>1610</v>
      </c>
      <c r="C264" s="910"/>
      <c r="D264" s="935"/>
    </row>
    <row r="265" spans="1:4" ht="15" customHeight="1" thickBot="1" x14ac:dyDescent="0.25">
      <c r="A265" s="892"/>
      <c r="B265" s="52" t="s">
        <v>1612</v>
      </c>
      <c r="C265" s="911"/>
      <c r="D265" s="934"/>
    </row>
    <row r="266" spans="1:4" ht="43.5" thickBot="1" x14ac:dyDescent="0.25">
      <c r="A266" s="48" t="s">
        <v>1028</v>
      </c>
      <c r="B266" s="56" t="s">
        <v>1651</v>
      </c>
      <c r="C266" s="56" t="s">
        <v>1652</v>
      </c>
      <c r="D266" s="675"/>
    </row>
    <row r="267" spans="1:4" ht="43.5" thickBot="1" x14ac:dyDescent="0.25">
      <c r="A267" s="48" t="s">
        <v>1028</v>
      </c>
      <c r="B267" s="56" t="s">
        <v>1651</v>
      </c>
      <c r="C267" s="56" t="s">
        <v>1652</v>
      </c>
      <c r="D267" s="675"/>
    </row>
    <row r="268" spans="1:4" ht="29.25" thickBot="1" x14ac:dyDescent="0.25">
      <c r="A268" s="48" t="s">
        <v>1053</v>
      </c>
      <c r="B268" s="56" t="s">
        <v>1653</v>
      </c>
      <c r="C268" s="56" t="s">
        <v>1654</v>
      </c>
      <c r="D268" s="675"/>
    </row>
    <row r="269" spans="1:4" ht="15" thickBot="1" x14ac:dyDescent="0.25">
      <c r="A269" s="48" t="s">
        <v>1058</v>
      </c>
      <c r="B269" s="56" t="s">
        <v>1655</v>
      </c>
      <c r="C269" s="73" t="s">
        <v>1423</v>
      </c>
      <c r="D269" s="675"/>
    </row>
    <row r="270" spans="1:4" ht="129" thickBot="1" x14ac:dyDescent="0.25">
      <c r="A270" s="48" t="s">
        <v>1065</v>
      </c>
      <c r="B270" s="50" t="s">
        <v>1656</v>
      </c>
      <c r="C270" s="50" t="s">
        <v>1657</v>
      </c>
      <c r="D270" s="675"/>
    </row>
    <row r="271" spans="1:4" ht="14.45" customHeight="1" x14ac:dyDescent="0.2">
      <c r="A271" s="891" t="s">
        <v>1096</v>
      </c>
      <c r="B271" s="51" t="s">
        <v>1658</v>
      </c>
      <c r="C271" s="909" t="s">
        <v>1659</v>
      </c>
      <c r="D271" s="933"/>
    </row>
    <row r="272" spans="1:4" ht="14.45" customHeight="1" x14ac:dyDescent="0.2">
      <c r="A272" s="893"/>
      <c r="B272" s="53" t="s">
        <v>1660</v>
      </c>
      <c r="C272" s="910"/>
      <c r="D272" s="935"/>
    </row>
    <row r="273" spans="1:4" ht="14.45" customHeight="1" x14ac:dyDescent="0.2">
      <c r="A273" s="893"/>
      <c r="B273" s="53" t="s">
        <v>1661</v>
      </c>
      <c r="C273" s="910"/>
      <c r="D273" s="935"/>
    </row>
    <row r="274" spans="1:4" ht="28.35" customHeight="1" x14ac:dyDescent="0.2">
      <c r="A274" s="893"/>
      <c r="B274" s="53" t="s">
        <v>1662</v>
      </c>
      <c r="C274" s="910"/>
      <c r="D274" s="935"/>
    </row>
    <row r="275" spans="1:4" ht="14.45" customHeight="1" x14ac:dyDescent="0.2">
      <c r="A275" s="893"/>
      <c r="B275" s="53" t="s">
        <v>1663</v>
      </c>
      <c r="C275" s="910"/>
      <c r="D275" s="935"/>
    </row>
    <row r="276" spans="1:4" ht="14.45" customHeight="1" x14ac:dyDescent="0.2">
      <c r="A276" s="893"/>
      <c r="B276" s="53" t="s">
        <v>1664</v>
      </c>
      <c r="C276" s="910"/>
      <c r="D276" s="935"/>
    </row>
    <row r="277" spans="1:4" ht="29.25" customHeight="1" thickBot="1" x14ac:dyDescent="0.25">
      <c r="A277" s="892"/>
      <c r="B277" s="720" t="s">
        <v>1665</v>
      </c>
      <c r="C277" s="911"/>
      <c r="D277" s="934"/>
    </row>
    <row r="278" spans="1:4" ht="30" customHeight="1" thickBot="1" x14ac:dyDescent="0.25">
      <c r="A278" s="84" t="s">
        <v>1119</v>
      </c>
      <c r="B278" s="86" t="s">
        <v>1666</v>
      </c>
      <c r="C278" s="83" t="s">
        <v>1667</v>
      </c>
      <c r="D278" s="675"/>
    </row>
    <row r="279" spans="1:4" ht="28.5" x14ac:dyDescent="0.2">
      <c r="A279" s="891" t="s">
        <v>1101</v>
      </c>
      <c r="B279" s="89" t="s">
        <v>1668</v>
      </c>
      <c r="C279" s="931" t="s">
        <v>1669</v>
      </c>
      <c r="D279" s="938" t="s">
        <v>1443</v>
      </c>
    </row>
    <row r="280" spans="1:4" ht="29.25" customHeight="1" thickBot="1" x14ac:dyDescent="0.25">
      <c r="A280" s="892"/>
      <c r="B280" s="92" t="s">
        <v>1670</v>
      </c>
      <c r="C280" s="932"/>
      <c r="D280" s="940"/>
    </row>
    <row r="281" spans="1:4" ht="42" customHeight="1" x14ac:dyDescent="0.2">
      <c r="A281" s="891" t="s">
        <v>1123</v>
      </c>
      <c r="B281" s="51" t="s">
        <v>1671</v>
      </c>
      <c r="C281" s="909" t="s">
        <v>1421</v>
      </c>
      <c r="D281" s="933"/>
    </row>
    <row r="282" spans="1:4" ht="15" customHeight="1" thickBot="1" x14ac:dyDescent="0.25">
      <c r="A282" s="892"/>
      <c r="B282" s="52" t="s">
        <v>1672</v>
      </c>
      <c r="C282" s="911"/>
      <c r="D282" s="934"/>
    </row>
    <row r="283" spans="1:4" ht="14.25" customHeight="1" x14ac:dyDescent="0.2">
      <c r="A283" s="891" t="s">
        <v>1133</v>
      </c>
      <c r="B283" s="81" t="s">
        <v>1673</v>
      </c>
      <c r="C283" s="909" t="s">
        <v>1674</v>
      </c>
      <c r="D283" s="941" t="s">
        <v>1675</v>
      </c>
    </row>
    <row r="284" spans="1:4" x14ac:dyDescent="0.2">
      <c r="A284" s="893"/>
      <c r="B284" s="53" t="s">
        <v>1676</v>
      </c>
      <c r="C284" s="910"/>
      <c r="D284" s="947"/>
    </row>
    <row r="285" spans="1:4" ht="42.75" x14ac:dyDescent="0.2">
      <c r="A285" s="893"/>
      <c r="B285" s="57" t="s">
        <v>1677</v>
      </c>
      <c r="C285" s="910"/>
      <c r="D285" s="947"/>
    </row>
    <row r="286" spans="1:4" ht="28.5" x14ac:dyDescent="0.2">
      <c r="A286" s="893"/>
      <c r="B286" s="57" t="s">
        <v>1678</v>
      </c>
      <c r="C286" s="910"/>
      <c r="D286" s="947"/>
    </row>
    <row r="287" spans="1:4" ht="14.45" customHeight="1" x14ac:dyDescent="0.2">
      <c r="A287" s="893"/>
      <c r="B287" s="53" t="s">
        <v>1679</v>
      </c>
      <c r="C287" s="910"/>
      <c r="D287" s="947"/>
    </row>
    <row r="288" spans="1:4" ht="14.45" customHeight="1" x14ac:dyDescent="0.2">
      <c r="A288" s="893"/>
      <c r="B288" s="53" t="s">
        <v>1680</v>
      </c>
      <c r="C288" s="910"/>
      <c r="D288" s="947"/>
    </row>
    <row r="289" spans="1:5" ht="14.45" customHeight="1" x14ac:dyDescent="0.2">
      <c r="A289" s="893"/>
      <c r="B289" s="53" t="s">
        <v>1681</v>
      </c>
      <c r="C289" s="910"/>
      <c r="D289" s="947"/>
    </row>
    <row r="290" spans="1:5" ht="42" customHeight="1" x14ac:dyDescent="0.2">
      <c r="A290" s="893"/>
      <c r="B290" s="53" t="s">
        <v>1682</v>
      </c>
      <c r="C290" s="910"/>
      <c r="D290" s="947"/>
    </row>
    <row r="291" spans="1:5" ht="51.75" customHeight="1" x14ac:dyDescent="0.2">
      <c r="A291" s="893"/>
      <c r="B291" s="57" t="s">
        <v>1683</v>
      </c>
      <c r="C291" s="910"/>
      <c r="D291" s="947"/>
    </row>
    <row r="292" spans="1:5" ht="14.45" customHeight="1" x14ac:dyDescent="0.25">
      <c r="A292" s="893"/>
      <c r="B292" s="91" t="s">
        <v>1684</v>
      </c>
      <c r="C292" s="910"/>
      <c r="D292" s="947"/>
      <c r="E292" s="24"/>
    </row>
    <row r="293" spans="1:5" ht="27.75" customHeight="1" x14ac:dyDescent="0.2">
      <c r="A293" s="893"/>
      <c r="B293" s="53" t="s">
        <v>1685</v>
      </c>
      <c r="C293" s="910"/>
      <c r="D293" s="947"/>
    </row>
    <row r="294" spans="1:5" ht="14.45" customHeight="1" x14ac:dyDescent="0.25">
      <c r="A294" s="893"/>
      <c r="B294" s="91" t="s">
        <v>1686</v>
      </c>
      <c r="C294" s="910"/>
      <c r="D294" s="947"/>
    </row>
    <row r="295" spans="1:5" ht="28.9" customHeight="1" thickBot="1" x14ac:dyDescent="0.25">
      <c r="A295" s="892"/>
      <c r="B295" s="712" t="s">
        <v>1687</v>
      </c>
      <c r="C295" s="911"/>
      <c r="D295" s="948"/>
    </row>
    <row r="296" spans="1:5" ht="28.5" x14ac:dyDescent="0.2">
      <c r="A296" s="891" t="s">
        <v>865</v>
      </c>
      <c r="B296" s="51" t="s">
        <v>1607</v>
      </c>
      <c r="C296" s="909" t="s">
        <v>1608</v>
      </c>
      <c r="D296" s="933"/>
    </row>
    <row r="297" spans="1:5" ht="28.5" x14ac:dyDescent="0.2">
      <c r="A297" s="893"/>
      <c r="B297" s="53" t="s">
        <v>1610</v>
      </c>
      <c r="C297" s="910"/>
      <c r="D297" s="935"/>
    </row>
    <row r="298" spans="1:5" ht="15" thickBot="1" x14ac:dyDescent="0.25">
      <c r="A298" s="892"/>
      <c r="B298" s="52" t="s">
        <v>1612</v>
      </c>
      <c r="C298" s="911"/>
      <c r="D298" s="934"/>
    </row>
    <row r="299" spans="1:5" ht="14.45" customHeight="1" x14ac:dyDescent="0.2">
      <c r="A299" s="891" t="s">
        <v>1205</v>
      </c>
      <c r="B299" s="51" t="s">
        <v>1688</v>
      </c>
      <c r="C299" s="909" t="s">
        <v>1591</v>
      </c>
      <c r="D299" s="933"/>
    </row>
    <row r="300" spans="1:5" ht="14.45" customHeight="1" x14ac:dyDescent="0.2">
      <c r="A300" s="893"/>
      <c r="B300" s="53" t="s">
        <v>1689</v>
      </c>
      <c r="C300" s="910"/>
      <c r="D300" s="935"/>
    </row>
    <row r="301" spans="1:5" ht="14.45" customHeight="1" x14ac:dyDescent="0.2">
      <c r="A301" s="893"/>
      <c r="B301" s="53" t="s">
        <v>1690</v>
      </c>
      <c r="C301" s="910"/>
      <c r="D301" s="935"/>
    </row>
    <row r="302" spans="1:5" ht="14.45" customHeight="1" x14ac:dyDescent="0.2">
      <c r="A302" s="893"/>
      <c r="B302" s="53" t="s">
        <v>1691</v>
      </c>
      <c r="C302" s="910"/>
      <c r="D302" s="935"/>
    </row>
    <row r="303" spans="1:5" ht="15" customHeight="1" thickBot="1" x14ac:dyDescent="0.25">
      <c r="A303" s="892"/>
      <c r="B303" s="52" t="s">
        <v>1692</v>
      </c>
      <c r="C303" s="911"/>
      <c r="D303" s="934"/>
    </row>
    <row r="304" spans="1:5" ht="46.35" customHeight="1" thickBot="1" x14ac:dyDescent="0.25">
      <c r="A304" s="48" t="s">
        <v>849</v>
      </c>
      <c r="B304" s="56" t="s">
        <v>1606</v>
      </c>
      <c r="C304" s="56" t="s">
        <v>1591</v>
      </c>
      <c r="D304" s="675"/>
    </row>
    <row r="305" spans="1:4" ht="86.25" thickBot="1" x14ac:dyDescent="0.25">
      <c r="A305" s="48" t="s">
        <v>1220</v>
      </c>
      <c r="B305" s="50" t="s">
        <v>1693</v>
      </c>
      <c r="C305" s="50" t="s">
        <v>1694</v>
      </c>
      <c r="D305" s="675"/>
    </row>
    <row r="306" spans="1:4" ht="14.45" customHeight="1" x14ac:dyDescent="0.2">
      <c r="A306" s="891" t="s">
        <v>1225</v>
      </c>
      <c r="B306" s="51" t="s">
        <v>1695</v>
      </c>
      <c r="C306" s="915" t="s">
        <v>1880</v>
      </c>
      <c r="D306" s="956" t="s">
        <v>1698</v>
      </c>
    </row>
    <row r="307" spans="1:4" ht="46.5" customHeight="1" x14ac:dyDescent="0.2">
      <c r="A307" s="893"/>
      <c r="B307" s="53" t="s">
        <v>1879</v>
      </c>
      <c r="C307" s="916"/>
      <c r="D307" s="957"/>
    </row>
    <row r="308" spans="1:4" ht="215.25" customHeight="1" x14ac:dyDescent="0.2">
      <c r="A308" s="893"/>
      <c r="B308" s="90" t="s">
        <v>1696</v>
      </c>
      <c r="C308" s="916"/>
      <c r="D308" s="957"/>
    </row>
    <row r="309" spans="1:4" ht="95.25" customHeight="1" thickBot="1" x14ac:dyDescent="0.25">
      <c r="A309" s="892"/>
      <c r="B309" s="90" t="s">
        <v>1697</v>
      </c>
      <c r="C309" s="917"/>
      <c r="D309" s="958"/>
    </row>
    <row r="310" spans="1:4" ht="78" customHeight="1" x14ac:dyDescent="0.2">
      <c r="A310" s="734"/>
      <c r="B310" s="961" t="s">
        <v>1881</v>
      </c>
      <c r="C310" s="915" t="s">
        <v>1880</v>
      </c>
      <c r="D310" s="956" t="s">
        <v>1698</v>
      </c>
    </row>
    <row r="311" spans="1:4" ht="219.75" customHeight="1" x14ac:dyDescent="0.2">
      <c r="A311" s="734" t="s">
        <v>1225</v>
      </c>
      <c r="B311" s="90" t="s">
        <v>1696</v>
      </c>
      <c r="C311" s="916"/>
      <c r="D311" s="959"/>
    </row>
    <row r="312" spans="1:4" ht="101.25" customHeight="1" thickBot="1" x14ac:dyDescent="0.25">
      <c r="A312" s="734"/>
      <c r="B312" s="90" t="s">
        <v>1697</v>
      </c>
      <c r="C312" s="917"/>
      <c r="D312" s="960"/>
    </row>
    <row r="313" spans="1:4" ht="27.75" customHeight="1" x14ac:dyDescent="0.2">
      <c r="A313" s="891" t="s">
        <v>1229</v>
      </c>
      <c r="B313" s="51" t="s">
        <v>1699</v>
      </c>
      <c r="C313" s="909" t="s">
        <v>1700</v>
      </c>
      <c r="D313" s="933"/>
    </row>
    <row r="314" spans="1:4" ht="14.25" customHeight="1" x14ac:dyDescent="0.2">
      <c r="A314" s="893"/>
      <c r="B314" s="53" t="s">
        <v>1701</v>
      </c>
      <c r="C314" s="910"/>
      <c r="D314" s="935"/>
    </row>
    <row r="315" spans="1:4" ht="14.45" customHeight="1" x14ac:dyDescent="0.2">
      <c r="A315" s="893"/>
      <c r="B315" s="53" t="s">
        <v>1702</v>
      </c>
      <c r="C315" s="910"/>
      <c r="D315" s="935"/>
    </row>
    <row r="316" spans="1:4" ht="14.45" customHeight="1" x14ac:dyDescent="0.2">
      <c r="A316" s="893"/>
      <c r="B316" s="53" t="s">
        <v>1703</v>
      </c>
      <c r="C316" s="910"/>
      <c r="D316" s="935"/>
    </row>
    <row r="317" spans="1:4" ht="14.45" customHeight="1" x14ac:dyDescent="0.2">
      <c r="A317" s="893"/>
      <c r="B317" s="53" t="s">
        <v>1704</v>
      </c>
      <c r="C317" s="910"/>
      <c r="D317" s="935"/>
    </row>
    <row r="318" spans="1:4" ht="14.45" customHeight="1" x14ac:dyDescent="0.2">
      <c r="A318" s="893"/>
      <c r="B318" s="53" t="s">
        <v>1705</v>
      </c>
      <c r="C318" s="910"/>
      <c r="D318" s="935"/>
    </row>
    <row r="319" spans="1:4" ht="14.45" customHeight="1" x14ac:dyDescent="0.2">
      <c r="A319" s="893"/>
      <c r="B319" s="53" t="s">
        <v>1706</v>
      </c>
      <c r="C319" s="910"/>
      <c r="D319" s="935"/>
    </row>
    <row r="320" spans="1:4" ht="28.9" customHeight="1" thickBot="1" x14ac:dyDescent="0.25">
      <c r="A320" s="892"/>
      <c r="B320" s="52" t="s">
        <v>1707</v>
      </c>
      <c r="C320" s="911"/>
      <c r="D320" s="934"/>
    </row>
    <row r="321" spans="1:4" ht="27.95" customHeight="1" x14ac:dyDescent="0.2">
      <c r="A321" s="891" t="s">
        <v>1229</v>
      </c>
      <c r="B321" s="51" t="s">
        <v>1699</v>
      </c>
      <c r="C321" s="909" t="s">
        <v>1700</v>
      </c>
      <c r="D321" s="933"/>
    </row>
    <row r="322" spans="1:4" x14ac:dyDescent="0.2">
      <c r="A322" s="893"/>
      <c r="B322" s="53" t="s">
        <v>1701</v>
      </c>
      <c r="C322" s="910"/>
      <c r="D322" s="935"/>
    </row>
    <row r="323" spans="1:4" x14ac:dyDescent="0.2">
      <c r="A323" s="893"/>
      <c r="B323" s="53" t="s">
        <v>1702</v>
      </c>
      <c r="C323" s="910"/>
      <c r="D323" s="935"/>
    </row>
    <row r="324" spans="1:4" x14ac:dyDescent="0.2">
      <c r="A324" s="893"/>
      <c r="B324" s="53" t="s">
        <v>1703</v>
      </c>
      <c r="C324" s="910"/>
      <c r="D324" s="935"/>
    </row>
    <row r="325" spans="1:4" x14ac:dyDescent="0.2">
      <c r="A325" s="893"/>
      <c r="B325" s="53" t="s">
        <v>1704</v>
      </c>
      <c r="C325" s="910"/>
      <c r="D325" s="935"/>
    </row>
    <row r="326" spans="1:4" x14ac:dyDescent="0.2">
      <c r="A326" s="893"/>
      <c r="B326" s="53" t="s">
        <v>1705</v>
      </c>
      <c r="C326" s="910"/>
      <c r="D326" s="935"/>
    </row>
    <row r="327" spans="1:4" x14ac:dyDescent="0.2">
      <c r="A327" s="893"/>
      <c r="B327" s="53" t="s">
        <v>1706</v>
      </c>
      <c r="C327" s="910"/>
      <c r="D327" s="935"/>
    </row>
    <row r="328" spans="1:4" ht="29.25" thickBot="1" x14ac:dyDescent="0.25">
      <c r="A328" s="892"/>
      <c r="B328" s="52" t="s">
        <v>1707</v>
      </c>
      <c r="C328" s="911"/>
      <c r="D328" s="934"/>
    </row>
    <row r="329" spans="1:4" ht="27.95" customHeight="1" x14ac:dyDescent="0.2">
      <c r="A329" s="891" t="s">
        <v>1229</v>
      </c>
      <c r="B329" s="51" t="s">
        <v>1699</v>
      </c>
      <c r="C329" s="909" t="s">
        <v>1700</v>
      </c>
      <c r="D329" s="933"/>
    </row>
    <row r="330" spans="1:4" x14ac:dyDescent="0.2">
      <c r="A330" s="893"/>
      <c r="B330" s="53" t="s">
        <v>1701</v>
      </c>
      <c r="C330" s="910"/>
      <c r="D330" s="935"/>
    </row>
    <row r="331" spans="1:4" x14ac:dyDescent="0.2">
      <c r="A331" s="893"/>
      <c r="B331" s="53" t="s">
        <v>1702</v>
      </c>
      <c r="C331" s="910"/>
      <c r="D331" s="935"/>
    </row>
    <row r="332" spans="1:4" x14ac:dyDescent="0.2">
      <c r="A332" s="893"/>
      <c r="B332" s="53" t="s">
        <v>1703</v>
      </c>
      <c r="C332" s="910"/>
      <c r="D332" s="935"/>
    </row>
    <row r="333" spans="1:4" x14ac:dyDescent="0.2">
      <c r="A333" s="893"/>
      <c r="B333" s="53" t="s">
        <v>1704</v>
      </c>
      <c r="C333" s="910"/>
      <c r="D333" s="935"/>
    </row>
    <row r="334" spans="1:4" x14ac:dyDescent="0.2">
      <c r="A334" s="893"/>
      <c r="B334" s="53" t="s">
        <v>1705</v>
      </c>
      <c r="C334" s="910"/>
      <c r="D334" s="935"/>
    </row>
    <row r="335" spans="1:4" x14ac:dyDescent="0.2">
      <c r="A335" s="893"/>
      <c r="B335" s="53" t="s">
        <v>1706</v>
      </c>
      <c r="C335" s="910"/>
      <c r="D335" s="935"/>
    </row>
    <row r="336" spans="1:4" ht="29.25" thickBot="1" x14ac:dyDescent="0.25">
      <c r="A336" s="892"/>
      <c r="B336" s="52" t="s">
        <v>1707</v>
      </c>
      <c r="C336" s="911"/>
      <c r="D336" s="934"/>
    </row>
    <row r="337" spans="1:4" ht="27.95" customHeight="1" x14ac:dyDescent="0.2">
      <c r="A337" s="891" t="s">
        <v>1229</v>
      </c>
      <c r="B337" s="51" t="s">
        <v>1699</v>
      </c>
      <c r="C337" s="909" t="s">
        <v>1700</v>
      </c>
      <c r="D337" s="933"/>
    </row>
    <row r="338" spans="1:4" x14ac:dyDescent="0.2">
      <c r="A338" s="893"/>
      <c r="B338" s="53" t="s">
        <v>1701</v>
      </c>
      <c r="C338" s="910"/>
      <c r="D338" s="935"/>
    </row>
    <row r="339" spans="1:4" x14ac:dyDescent="0.2">
      <c r="A339" s="893"/>
      <c r="B339" s="53" t="s">
        <v>1702</v>
      </c>
      <c r="C339" s="910"/>
      <c r="D339" s="935"/>
    </row>
    <row r="340" spans="1:4" x14ac:dyDescent="0.2">
      <c r="A340" s="893"/>
      <c r="B340" s="53" t="s">
        <v>1703</v>
      </c>
      <c r="C340" s="910"/>
      <c r="D340" s="935"/>
    </row>
    <row r="341" spans="1:4" x14ac:dyDescent="0.2">
      <c r="A341" s="893"/>
      <c r="B341" s="53" t="s">
        <v>1704</v>
      </c>
      <c r="C341" s="910"/>
      <c r="D341" s="935"/>
    </row>
    <row r="342" spans="1:4" x14ac:dyDescent="0.2">
      <c r="A342" s="893"/>
      <c r="B342" s="53" t="s">
        <v>1705</v>
      </c>
      <c r="C342" s="910"/>
      <c r="D342" s="935"/>
    </row>
    <row r="343" spans="1:4" x14ac:dyDescent="0.2">
      <c r="A343" s="893"/>
      <c r="B343" s="53" t="s">
        <v>1706</v>
      </c>
      <c r="C343" s="910"/>
      <c r="D343" s="935"/>
    </row>
    <row r="344" spans="1:4" ht="29.25" thickBot="1" x14ac:dyDescent="0.25">
      <c r="A344" s="892"/>
      <c r="B344" s="52" t="s">
        <v>1707</v>
      </c>
      <c r="C344" s="911"/>
      <c r="D344" s="934"/>
    </row>
    <row r="345" spans="1:4" ht="27.95" customHeight="1" x14ac:dyDescent="0.2">
      <c r="A345" s="891" t="s">
        <v>1229</v>
      </c>
      <c r="B345" s="51" t="s">
        <v>1699</v>
      </c>
      <c r="C345" s="909" t="s">
        <v>1700</v>
      </c>
      <c r="D345" s="933"/>
    </row>
    <row r="346" spans="1:4" x14ac:dyDescent="0.2">
      <c r="A346" s="893"/>
      <c r="B346" s="53" t="s">
        <v>1701</v>
      </c>
      <c r="C346" s="910"/>
      <c r="D346" s="935"/>
    </row>
    <row r="347" spans="1:4" x14ac:dyDescent="0.2">
      <c r="A347" s="893"/>
      <c r="B347" s="53" t="s">
        <v>1702</v>
      </c>
      <c r="C347" s="910"/>
      <c r="D347" s="935"/>
    </row>
    <row r="348" spans="1:4" x14ac:dyDescent="0.2">
      <c r="A348" s="893"/>
      <c r="B348" s="53" t="s">
        <v>1703</v>
      </c>
      <c r="C348" s="910"/>
      <c r="D348" s="935"/>
    </row>
    <row r="349" spans="1:4" x14ac:dyDescent="0.2">
      <c r="A349" s="893"/>
      <c r="B349" s="53" t="s">
        <v>1704</v>
      </c>
      <c r="C349" s="910"/>
      <c r="D349" s="935"/>
    </row>
    <row r="350" spans="1:4" x14ac:dyDescent="0.2">
      <c r="A350" s="893"/>
      <c r="B350" s="53" t="s">
        <v>1705</v>
      </c>
      <c r="C350" s="910"/>
      <c r="D350" s="935"/>
    </row>
    <row r="351" spans="1:4" x14ac:dyDescent="0.2">
      <c r="A351" s="893"/>
      <c r="B351" s="53" t="s">
        <v>1706</v>
      </c>
      <c r="C351" s="910"/>
      <c r="D351" s="935"/>
    </row>
    <row r="352" spans="1:4" ht="29.25" thickBot="1" x14ac:dyDescent="0.25">
      <c r="A352" s="892"/>
      <c r="B352" s="52" t="s">
        <v>1707</v>
      </c>
      <c r="C352" s="911"/>
      <c r="D352" s="934"/>
    </row>
    <row r="353" spans="1:4" x14ac:dyDescent="0.2">
      <c r="A353" s="891" t="s">
        <v>1271</v>
      </c>
      <c r="B353" s="51" t="s">
        <v>1290</v>
      </c>
      <c r="C353" s="909" t="s">
        <v>1708</v>
      </c>
      <c r="D353" s="933"/>
    </row>
    <row r="354" spans="1:4" ht="28.35" customHeight="1" x14ac:dyDescent="0.2">
      <c r="A354" s="893"/>
      <c r="B354" s="53" t="s">
        <v>1709</v>
      </c>
      <c r="C354" s="910"/>
      <c r="D354" s="935"/>
    </row>
    <row r="355" spans="1:4" ht="44.1" customHeight="1" x14ac:dyDescent="0.2">
      <c r="A355" s="893"/>
      <c r="B355" s="53" t="s">
        <v>1710</v>
      </c>
      <c r="C355" s="910"/>
      <c r="D355" s="935"/>
    </row>
    <row r="356" spans="1:4" ht="27.6" customHeight="1" x14ac:dyDescent="0.2">
      <c r="A356" s="893"/>
      <c r="B356" s="53" t="s">
        <v>1711</v>
      </c>
      <c r="C356" s="910"/>
      <c r="D356" s="935"/>
    </row>
    <row r="357" spans="1:4" ht="14.45" customHeight="1" x14ac:dyDescent="0.2">
      <c r="A357" s="893"/>
      <c r="B357" s="53" t="s">
        <v>1712</v>
      </c>
      <c r="C357" s="910"/>
      <c r="D357" s="935"/>
    </row>
    <row r="358" spans="1:4" ht="14.45" customHeight="1" x14ac:dyDescent="0.2">
      <c r="A358" s="893"/>
      <c r="B358" s="53" t="s">
        <v>1713</v>
      </c>
      <c r="C358" s="910"/>
      <c r="D358" s="935"/>
    </row>
    <row r="359" spans="1:4" ht="15" customHeight="1" thickBot="1" x14ac:dyDescent="0.25">
      <c r="A359" s="893"/>
      <c r="B359" s="52" t="s">
        <v>1714</v>
      </c>
      <c r="C359" s="911"/>
      <c r="D359" s="934"/>
    </row>
    <row r="360" spans="1:4" ht="234" customHeight="1" thickBot="1" x14ac:dyDescent="0.25">
      <c r="A360" s="892"/>
      <c r="B360" s="92" t="s">
        <v>1874</v>
      </c>
      <c r="C360" s="741" t="s">
        <v>1873</v>
      </c>
      <c r="D360" s="743" t="s">
        <v>1872</v>
      </c>
    </row>
    <row r="361" spans="1:4" ht="43.5" thickBot="1" x14ac:dyDescent="0.25">
      <c r="A361" s="48" t="s">
        <v>1282</v>
      </c>
      <c r="B361" s="56" t="s">
        <v>1715</v>
      </c>
      <c r="C361" s="50" t="s">
        <v>1549</v>
      </c>
      <c r="D361" s="675"/>
    </row>
    <row r="362" spans="1:4" x14ac:dyDescent="0.2">
      <c r="A362" s="891" t="s">
        <v>1271</v>
      </c>
      <c r="B362" s="51" t="s">
        <v>1290</v>
      </c>
      <c r="C362" s="909" t="s">
        <v>1708</v>
      </c>
      <c r="D362" s="933"/>
    </row>
    <row r="363" spans="1:4" ht="28.5" x14ac:dyDescent="0.2">
      <c r="A363" s="893"/>
      <c r="B363" s="53" t="s">
        <v>1709</v>
      </c>
      <c r="C363" s="910"/>
      <c r="D363" s="935"/>
    </row>
    <row r="364" spans="1:4" ht="42.75" x14ac:dyDescent="0.2">
      <c r="A364" s="893"/>
      <c r="B364" s="53" t="s">
        <v>1710</v>
      </c>
      <c r="C364" s="910"/>
      <c r="D364" s="935"/>
    </row>
    <row r="365" spans="1:4" ht="28.5" x14ac:dyDescent="0.2">
      <c r="A365" s="893"/>
      <c r="B365" s="53" t="s">
        <v>1711</v>
      </c>
      <c r="C365" s="910"/>
      <c r="D365" s="935"/>
    </row>
    <row r="366" spans="1:4" x14ac:dyDescent="0.2">
      <c r="A366" s="893"/>
      <c r="B366" s="53" t="s">
        <v>1712</v>
      </c>
      <c r="C366" s="910"/>
      <c r="D366" s="935"/>
    </row>
    <row r="367" spans="1:4" x14ac:dyDescent="0.2">
      <c r="A367" s="893"/>
      <c r="B367" s="53" t="s">
        <v>1713</v>
      </c>
      <c r="C367" s="910"/>
      <c r="D367" s="935"/>
    </row>
    <row r="368" spans="1:4" ht="15" thickBot="1" x14ac:dyDescent="0.25">
      <c r="A368" s="893"/>
      <c r="B368" s="52" t="s">
        <v>1714</v>
      </c>
      <c r="C368" s="911"/>
      <c r="D368" s="934"/>
    </row>
    <row r="369" spans="1:4" ht="228.75" thickBot="1" x14ac:dyDescent="0.25">
      <c r="A369" s="892"/>
      <c r="B369" s="92" t="s">
        <v>1874</v>
      </c>
      <c r="C369" s="741" t="s">
        <v>1873</v>
      </c>
      <c r="D369" s="743" t="s">
        <v>1872</v>
      </c>
    </row>
    <row r="370" spans="1:4" ht="33.950000000000003" customHeight="1" x14ac:dyDescent="0.2">
      <c r="A370" s="891" t="s">
        <v>1293</v>
      </c>
      <c r="B370" s="51" t="s">
        <v>1716</v>
      </c>
      <c r="C370" s="909" t="s">
        <v>1717</v>
      </c>
      <c r="D370" s="933"/>
    </row>
    <row r="371" spans="1:4" ht="14.45" customHeight="1" x14ac:dyDescent="0.2">
      <c r="A371" s="893"/>
      <c r="B371" s="53" t="s">
        <v>1718</v>
      </c>
      <c r="C371" s="910"/>
      <c r="D371" s="935"/>
    </row>
    <row r="372" spans="1:4" ht="14.45" customHeight="1" x14ac:dyDescent="0.2">
      <c r="A372" s="893"/>
      <c r="B372" s="53" t="s">
        <v>1719</v>
      </c>
      <c r="C372" s="910"/>
      <c r="D372" s="935"/>
    </row>
    <row r="373" spans="1:4" ht="14.45" customHeight="1" x14ac:dyDescent="0.2">
      <c r="A373" s="893"/>
      <c r="B373" s="53" t="s">
        <v>1720</v>
      </c>
      <c r="C373" s="910"/>
      <c r="D373" s="935"/>
    </row>
    <row r="374" spans="1:4" ht="14.45" customHeight="1" x14ac:dyDescent="0.2">
      <c r="A374" s="893"/>
      <c r="B374" s="53" t="s">
        <v>1721</v>
      </c>
      <c r="C374" s="910"/>
      <c r="D374" s="935"/>
    </row>
    <row r="375" spans="1:4" ht="14.45" customHeight="1" x14ac:dyDescent="0.2">
      <c r="A375" s="893"/>
      <c r="B375" s="53" t="s">
        <v>1722</v>
      </c>
      <c r="C375" s="910"/>
      <c r="D375" s="935"/>
    </row>
    <row r="376" spans="1:4" ht="14.45" customHeight="1" x14ac:dyDescent="0.2">
      <c r="A376" s="893"/>
      <c r="B376" s="53" t="s">
        <v>1723</v>
      </c>
      <c r="C376" s="910"/>
      <c r="D376" s="935"/>
    </row>
    <row r="377" spans="1:4" ht="14.45" customHeight="1" x14ac:dyDescent="0.2">
      <c r="A377" s="893"/>
      <c r="B377" s="53" t="s">
        <v>1724</v>
      </c>
      <c r="C377" s="910"/>
      <c r="D377" s="935"/>
    </row>
    <row r="378" spans="1:4" ht="15" customHeight="1" thickBot="1" x14ac:dyDescent="0.25">
      <c r="A378" s="892"/>
      <c r="B378" s="52" t="s">
        <v>1725</v>
      </c>
      <c r="C378" s="911"/>
      <c r="D378" s="934"/>
    </row>
    <row r="379" spans="1:4" ht="28.5" x14ac:dyDescent="0.2">
      <c r="A379" s="891" t="s">
        <v>1300</v>
      </c>
      <c r="B379" s="51" t="s">
        <v>1726</v>
      </c>
      <c r="C379" s="909" t="s">
        <v>1727</v>
      </c>
      <c r="D379" s="933"/>
    </row>
    <row r="380" spans="1:4" ht="28.9" customHeight="1" thickBot="1" x14ac:dyDescent="0.25">
      <c r="A380" s="892"/>
      <c r="B380" s="52" t="s">
        <v>1728</v>
      </c>
      <c r="C380" s="911"/>
      <c r="D380" s="934"/>
    </row>
    <row r="381" spans="1:4" ht="57.75" thickBot="1" x14ac:dyDescent="0.25">
      <c r="A381" s="47" t="s">
        <v>1387</v>
      </c>
      <c r="B381" s="667" t="s">
        <v>1729</v>
      </c>
      <c r="C381" s="85"/>
      <c r="D381" s="675"/>
    </row>
    <row r="382" spans="1:4" ht="43.5" thickBot="1" x14ac:dyDescent="0.25">
      <c r="A382" s="739" t="s">
        <v>1334</v>
      </c>
      <c r="B382" s="713" t="s">
        <v>1864</v>
      </c>
      <c r="C382" s="713" t="s">
        <v>1730</v>
      </c>
      <c r="D382" s="727" t="s">
        <v>1731</v>
      </c>
    </row>
  </sheetData>
  <mergeCells count="197">
    <mergeCell ref="D310:D312"/>
    <mergeCell ref="D370:D378"/>
    <mergeCell ref="D379:D380"/>
    <mergeCell ref="A72:A73"/>
    <mergeCell ref="C72:C73"/>
    <mergeCell ref="D72:D73"/>
    <mergeCell ref="D299:D303"/>
    <mergeCell ref="D306:D309"/>
    <mergeCell ref="D313:D320"/>
    <mergeCell ref="D321:D328"/>
    <mergeCell ref="D329:D336"/>
    <mergeCell ref="D337:D344"/>
    <mergeCell ref="D345:D352"/>
    <mergeCell ref="D353:D359"/>
    <mergeCell ref="D362:D368"/>
    <mergeCell ref="D247:D252"/>
    <mergeCell ref="D253:D259"/>
    <mergeCell ref="D260:D262"/>
    <mergeCell ref="D263:D265"/>
    <mergeCell ref="D271:D277"/>
    <mergeCell ref="D279:D280"/>
    <mergeCell ref="D281:D282"/>
    <mergeCell ref="D283:D295"/>
    <mergeCell ref="D296:D298"/>
    <mergeCell ref="D190:D192"/>
    <mergeCell ref="D194:D197"/>
    <mergeCell ref="D198:D211"/>
    <mergeCell ref="D213:D218"/>
    <mergeCell ref="D219:D223"/>
    <mergeCell ref="D224:D229"/>
    <mergeCell ref="D230:D235"/>
    <mergeCell ref="D236:D241"/>
    <mergeCell ref="D242:D246"/>
    <mergeCell ref="D157:D158"/>
    <mergeCell ref="D159:D166"/>
    <mergeCell ref="D167:D168"/>
    <mergeCell ref="D170:D171"/>
    <mergeCell ref="D175:D176"/>
    <mergeCell ref="D177:D182"/>
    <mergeCell ref="D183:D188"/>
    <mergeCell ref="D172:D174"/>
    <mergeCell ref="D116:D118"/>
    <mergeCell ref="D121:D125"/>
    <mergeCell ref="D127:D128"/>
    <mergeCell ref="D129:D130"/>
    <mergeCell ref="D132:D134"/>
    <mergeCell ref="D138:D139"/>
    <mergeCell ref="D147:D151"/>
    <mergeCell ref="D152:D153"/>
    <mergeCell ref="D154:D155"/>
    <mergeCell ref="D66:D70"/>
    <mergeCell ref="D74:D82"/>
    <mergeCell ref="D83:D85"/>
    <mergeCell ref="D88:D89"/>
    <mergeCell ref="D91:D97"/>
    <mergeCell ref="D99:D101"/>
    <mergeCell ref="D103:D104"/>
    <mergeCell ref="D105:D113"/>
    <mergeCell ref="D114:D115"/>
    <mergeCell ref="D8:D9"/>
    <mergeCell ref="D10:D24"/>
    <mergeCell ref="D26:D35"/>
    <mergeCell ref="D38:D39"/>
    <mergeCell ref="D41:D50"/>
    <mergeCell ref="D51:D53"/>
    <mergeCell ref="D57:D58"/>
    <mergeCell ref="D59:D60"/>
    <mergeCell ref="D64:D65"/>
    <mergeCell ref="C283:C295"/>
    <mergeCell ref="C370:C378"/>
    <mergeCell ref="C379:C380"/>
    <mergeCell ref="C329:C336"/>
    <mergeCell ref="C337:C344"/>
    <mergeCell ref="C345:C352"/>
    <mergeCell ref="C353:C359"/>
    <mergeCell ref="C362:C368"/>
    <mergeCell ref="C296:C298"/>
    <mergeCell ref="C299:C303"/>
    <mergeCell ref="C306:C309"/>
    <mergeCell ref="C313:C320"/>
    <mergeCell ref="C321:C328"/>
    <mergeCell ref="C310:C312"/>
    <mergeCell ref="C271:C277"/>
    <mergeCell ref="C279:C280"/>
    <mergeCell ref="C281:C282"/>
    <mergeCell ref="C247:C252"/>
    <mergeCell ref="C242:C246"/>
    <mergeCell ref="C253:C259"/>
    <mergeCell ref="C260:C262"/>
    <mergeCell ref="C263:C265"/>
    <mergeCell ref="C213:C218"/>
    <mergeCell ref="C219:C223"/>
    <mergeCell ref="C224:C229"/>
    <mergeCell ref="C230:C235"/>
    <mergeCell ref="C236:C241"/>
    <mergeCell ref="C177:C182"/>
    <mergeCell ref="C183:C188"/>
    <mergeCell ref="C190:C192"/>
    <mergeCell ref="C194:C197"/>
    <mergeCell ref="C198:C211"/>
    <mergeCell ref="C103:C104"/>
    <mergeCell ref="C105:C113"/>
    <mergeCell ref="C114:C115"/>
    <mergeCell ref="C116:C118"/>
    <mergeCell ref="C159:C166"/>
    <mergeCell ref="C167:C168"/>
    <mergeCell ref="C170:C171"/>
    <mergeCell ref="C175:C176"/>
    <mergeCell ref="C147:C151"/>
    <mergeCell ref="C152:C153"/>
    <mergeCell ref="C154:C155"/>
    <mergeCell ref="C157:C158"/>
    <mergeCell ref="C172:C174"/>
    <mergeCell ref="A370:A378"/>
    <mergeCell ref="A379:A380"/>
    <mergeCell ref="A329:A336"/>
    <mergeCell ref="A263:A265"/>
    <mergeCell ref="A271:A277"/>
    <mergeCell ref="A279:A280"/>
    <mergeCell ref="A281:A282"/>
    <mergeCell ref="A296:A298"/>
    <mergeCell ref="A299:A303"/>
    <mergeCell ref="A306:A309"/>
    <mergeCell ref="A313:A320"/>
    <mergeCell ref="A321:A328"/>
    <mergeCell ref="A283:A295"/>
    <mergeCell ref="A353:A360"/>
    <mergeCell ref="A362:A369"/>
    <mergeCell ref="C8:C9"/>
    <mergeCell ref="A8:A9"/>
    <mergeCell ref="C10:C24"/>
    <mergeCell ref="C26:C35"/>
    <mergeCell ref="C38:C39"/>
    <mergeCell ref="C41:C50"/>
    <mergeCell ref="A337:A344"/>
    <mergeCell ref="A345:A352"/>
    <mergeCell ref="C74:C82"/>
    <mergeCell ref="C83:C85"/>
    <mergeCell ref="C88:C89"/>
    <mergeCell ref="C91:C97"/>
    <mergeCell ref="C51:C53"/>
    <mergeCell ref="C57:C58"/>
    <mergeCell ref="C59:C60"/>
    <mergeCell ref="C64:C65"/>
    <mergeCell ref="C66:C70"/>
    <mergeCell ref="C121:C125"/>
    <mergeCell ref="C127:C128"/>
    <mergeCell ref="C129:C130"/>
    <mergeCell ref="C132:C134"/>
    <mergeCell ref="C138:C139"/>
    <mergeCell ref="C99:C101"/>
    <mergeCell ref="A260:A262"/>
    <mergeCell ref="A247:A252"/>
    <mergeCell ref="A253:A259"/>
    <mergeCell ref="A183:A188"/>
    <mergeCell ref="A147:A151"/>
    <mergeCell ref="A152:A153"/>
    <mergeCell ref="A154:A155"/>
    <mergeCell ref="A157:A158"/>
    <mergeCell ref="A159:A166"/>
    <mergeCell ref="A167:A168"/>
    <mergeCell ref="A170:A171"/>
    <mergeCell ref="A175:A176"/>
    <mergeCell ref="A177:A182"/>
    <mergeCell ref="A172:A174"/>
    <mergeCell ref="A190:A192"/>
    <mergeCell ref="A194:A197"/>
    <mergeCell ref="A198:A211"/>
    <mergeCell ref="A213:A218"/>
    <mergeCell ref="A219:A223"/>
    <mergeCell ref="A224:A229"/>
    <mergeCell ref="A230:A235"/>
    <mergeCell ref="A236:A241"/>
    <mergeCell ref="A242:A246"/>
    <mergeCell ref="A83:A85"/>
    <mergeCell ref="A10:A24"/>
    <mergeCell ref="A26:A35"/>
    <mergeCell ref="A38:A39"/>
    <mergeCell ref="A41:A50"/>
    <mergeCell ref="A51:A53"/>
    <mergeCell ref="A57:A58"/>
    <mergeCell ref="A59:A60"/>
    <mergeCell ref="A64:A65"/>
    <mergeCell ref="A66:A70"/>
    <mergeCell ref="A74:A82"/>
    <mergeCell ref="A138:A139"/>
    <mergeCell ref="A88:A89"/>
    <mergeCell ref="A91:A97"/>
    <mergeCell ref="A99:A101"/>
    <mergeCell ref="A103:A104"/>
    <mergeCell ref="A105:A113"/>
    <mergeCell ref="A114:A115"/>
    <mergeCell ref="A116:A118"/>
    <mergeCell ref="A121:A125"/>
    <mergeCell ref="A127:A128"/>
    <mergeCell ref="A129:A130"/>
    <mergeCell ref="A132:A134"/>
  </mergeCells>
  <hyperlinks>
    <hyperlink ref="A3" location="'Table of Contents'!B8" display="G2" xr:uid="{E30D380C-239B-4842-B84A-A699B37AFDD8}"/>
    <hyperlink ref="A4" location="'Table of Contents'!B9" display="G3" xr:uid="{8C876309-19BB-4550-8513-85B6D557ABDD}"/>
    <hyperlink ref="A5" location="'Table of Contents'!B17" display="G2" xr:uid="{03374A14-E70C-47F9-8FC8-3B606B4963FE}"/>
    <hyperlink ref="A6" location="'Table of Contents'!B18" display="G3" xr:uid="{A465BD5D-88A5-43DB-A4D5-AC0D6764079A}"/>
    <hyperlink ref="A7" location="Certification!A5" display="G4" xr:uid="{A152B216-CC13-4988-A8C7-2C2AA2FCE26F}"/>
    <hyperlink ref="A10" location="'Comprehensive Income Stateme'!A18" display="G6 &amp; G40" xr:uid="{E96CE5CF-C138-4255-A447-5947464D2CE7}"/>
    <hyperlink ref="A25" location="'Comprehensive Income Stateme'!A19" display="G7" xr:uid="{8DD373F1-6638-407B-A33F-FEA774CF6A46}"/>
    <hyperlink ref="A26" location="'Comprehensive Income Stateme'!A20" display="G8" xr:uid="{55B59540-FEFB-4D58-AC4F-A9305B7B5BE6}"/>
    <hyperlink ref="A36" location="'Comprehensive Income Stateme'!A21" display="G 8" xr:uid="{1B86A643-1C76-4B7E-AE21-B2C5C7691825}"/>
    <hyperlink ref="A37" location="'Comprehensive Income Stateme'!A31" display="G 48" xr:uid="{E422AC31-E5E6-46DA-B854-9DD30F037F7C}"/>
    <hyperlink ref="A38:A39" location="'Comprehensive Income Stateme'!A32" display="G 9" xr:uid="{F6AE4E92-A417-4887-923B-5C1E44DE2AC2}"/>
    <hyperlink ref="A40" location="'Comprehensive Income Stateme'!A33" display="G 10" xr:uid="{7150269F-9071-47C2-906A-B34FAE4AA954}"/>
    <hyperlink ref="A41:A50" location="'Comprehensive Income Stateme'!A38" display="G 11" xr:uid="{56C1E055-7ED9-4379-8444-B1DF82E7B893}"/>
    <hyperlink ref="A51:A53" location="'Comprehensive Income Stateme'!A47" display="G 12" xr:uid="{8FE182C6-6A3B-44CB-BE9D-7AC922C12592}"/>
    <hyperlink ref="A8" location="'Comprehensive Income Stateme'!A8" display="G 5" xr:uid="{19E0A79B-2241-4732-995C-FEFF40E3E494}"/>
    <hyperlink ref="A54" location="'Balance Sheet'!A8" display="G 13" xr:uid="{E9372327-F14D-402A-A80A-E6A3429102DB}"/>
    <hyperlink ref="A55" location="'Balance Sheet'!A16" display="G 14" xr:uid="{68ED6A12-BF55-424F-863A-5980FF77DCFB}"/>
    <hyperlink ref="A56" location="'Balance Sheet'!A34" display="G 15" xr:uid="{89EB430F-F69A-4A05-949A-1B2FB2262FD4}"/>
    <hyperlink ref="A57:A58" location="'Statement Changes in Equity'!A8" display="G 16" xr:uid="{502AA87C-5462-4EFB-AE6D-7DA7481699FA}"/>
    <hyperlink ref="A59:A60" location="'Cash Flow Statement'!A7" display="G 17" xr:uid="{F3FD59C6-145E-4FB7-BD6D-623C0E6566A4}"/>
    <hyperlink ref="A61" location="'Cash Flow Statement'!A15" display="G 18" xr:uid="{21D05B1F-2D64-4D56-A439-B5EE9FE6AAA3}"/>
    <hyperlink ref="A62" location="'Cash Flow Statement'!A16" display="G 18" xr:uid="{828F42EC-9A35-4651-B72A-959113B7C14C}"/>
    <hyperlink ref="A63" location="'Cash Flow Statement'!A20" display="G 19" xr:uid="{67437397-ACD5-4A49-8D7A-665FEC7B9326}"/>
    <hyperlink ref="A64:A65" location="'Cash Flow Statement'!A32" display="G 20" xr:uid="{E7CDB87D-4BCE-42FB-83FC-EB88075C3647}"/>
    <hyperlink ref="A66:A70" location="'Statement of Capital Works'!A7" display="G 21" xr:uid="{562E1C5D-A7F9-4AAB-B99E-BFBA98393496}"/>
    <hyperlink ref="A71" location="'Statement of Capital Works'!A8" display="G 22" xr:uid="{2F8C189F-BDB3-42DF-B1C0-9986675DAA2D}"/>
    <hyperlink ref="A72" location="Overview!A6" display="G 23" xr:uid="{290AD3A0-9FBC-46C4-AD81-DCEEDC1F4DB7}"/>
    <hyperlink ref="A74:A82" location="Overview!A7" display="G 24" xr:uid="{EBA40569-1D07-4985-BE42-0EF244D469E5}"/>
    <hyperlink ref="A83:A85" location="'Note 1.1 Comparison IE'!A4" display="G 25" xr:uid="{010DC529-C1FC-43B7-85D9-C6AD086F8460}"/>
    <hyperlink ref="A86" location="'Note 1.1 Comparison IE'!A5" display="G 26" xr:uid="{8A04AD6F-8920-49F0-99D4-3F8E0ECF91CA}"/>
    <hyperlink ref="A87" location="'Note 1.1 Comparison IE'!A45" display="G 27" xr:uid="{F6C54EC4-B5BB-40F3-92E6-BB19244865C7}"/>
    <hyperlink ref="A88:A89" location="'Note 1.2 Comparison CE'!A5" display="G 28" xr:uid="{3B12BE55-BD46-494A-803A-D69542E5E787}"/>
    <hyperlink ref="A90" location="'Note 1.2 Comparison CE'!A52" display="G 29" xr:uid="{EB8B707C-640F-494B-8F22-4FEBB0EAE142}"/>
    <hyperlink ref="A91:A97" location="'Note 2 Results by program '!A4" display="G 30" xr:uid="{99F8B6D2-A708-4551-AE66-35149BBABC40}"/>
    <hyperlink ref="A98" location="'Notes 3-5.1'!A5" display="G 31" xr:uid="{6875C743-AE44-4A47-A2CB-3971916D38BE}"/>
    <hyperlink ref="A99:A101" location="'Notes 3-5.1'!A23" display="G 32 " xr:uid="{7BBA94E9-E8BD-4543-A4AD-2138810691A0}"/>
    <hyperlink ref="A102" location="'Notes 3-5.1'!A34" display="G 33" xr:uid="{888FF04A-BE6B-47DC-90F7-A6A695EBA7FB}"/>
    <hyperlink ref="A103:A104" location="'Notes 3-5.1'!A35" display="G 34" xr:uid="{67BA91B4-AC73-4F56-841F-80C83686E460}"/>
    <hyperlink ref="A105:A113" location="'Notes 3-5.1'!A53" display="G 35" xr:uid="{4DB2E977-9D42-45C5-B517-7A751CC64129}"/>
    <hyperlink ref="A114:A115" location="'Notes 3-5.1'!A111" display="G 36" xr:uid="{4B62C3B3-0396-4B8D-9142-4815D39EFD44}"/>
    <hyperlink ref="A116:A118" location="'Notes 3-5.1'!A126" display="G 37" xr:uid="{07ADABF3-13BD-462B-A337-FA127C021091}"/>
    <hyperlink ref="A119" location="'Notes 3-5.1'!A129" display="G 38" xr:uid="{66B74D14-31D7-42AF-AA18-1120704BC930}"/>
    <hyperlink ref="A120" location="'Notes 3-5.1'!A140" display="G 39" xr:uid="{8B4D051A-C30D-4239-9F2D-41EDAB2ACBC6}"/>
    <hyperlink ref="A121:A125" location="'Notes 3-5.1'!A142" display="G 40" xr:uid="{4FB394B3-CC51-4927-BB5B-5AF75AE67FA3}"/>
    <hyperlink ref="A126" location="'Notes 3-5.1'!A152" display="G 8" xr:uid="{A5420963-EE09-4D1C-AB69-65A84CD71A0E}"/>
    <hyperlink ref="A127:A128" location="'Notes 3-5.1'!A165" display="G 41" xr:uid="{1CD49023-1B03-4C45-9D4A-1B55263C32F8}"/>
    <hyperlink ref="A129:A130" location="'Notes 3-5.1'!A177" display="G 42" xr:uid="{B97DBA5B-9FD2-476B-9975-9A44B76C1A1B}"/>
    <hyperlink ref="A131" location="'Notes 3-5.1'!A179" display="G 43" xr:uid="{C4C1ED9C-D035-4C59-83A9-BB66A3A8DAA6}"/>
    <hyperlink ref="A132:A134" location="'Notes 3-5.1'!A193" display="G 44" xr:uid="{37C6C520-37C9-42CA-831A-E2482B882769}"/>
    <hyperlink ref="A135" location="'Notes 3-5.1'!A206" display="G 45" xr:uid="{E496E799-1A18-435F-8F78-516EFFB80006}"/>
    <hyperlink ref="A136" location="'Notes 3-5.1'!A214" display="G 45" xr:uid="{8FE2D60A-981B-4847-AE26-E8C7F4954987}"/>
    <hyperlink ref="A137" location="'Notes 3-5.1'!A220" display="G 45" xr:uid="{C0CFD12A-7F1C-4964-AADC-941D094CA84A}"/>
    <hyperlink ref="A138:A139" location="'Notes 3-5.1'!A231" display="G 46" xr:uid="{3FA14A67-771E-4E33-9735-E40912FF63CE}"/>
    <hyperlink ref="A140" location="'Notes 3-5.1'!A247" display="G 47" xr:uid="{D4FE277A-18F0-4A9E-B70B-D2C49A9A1385}"/>
    <hyperlink ref="A141" location="'Notes 3-5.1'!A250" display="G 48" xr:uid="{C0987ACE-C2F7-4054-BAE1-C006AEBF37BD}"/>
    <hyperlink ref="A142" location="'Notes 3-5.1'!A255" display="G 49" xr:uid="{CB6FD091-3717-4F10-8574-D749910493B2}"/>
    <hyperlink ref="A143" location="'Notes 3-5.1'!A260" display="G 50" xr:uid="{DC04F01A-EDB1-4FCC-8039-57D64CB97688}"/>
    <hyperlink ref="A144" location="'Notes 3-5.1'!A262" display="G 51" xr:uid="{85150BDC-AE33-44BC-A965-81375EB33AE8}"/>
    <hyperlink ref="A145" location="'Notes 3-5.1'!A263" display="G 52" xr:uid="{713455CA-DB03-47A8-8E21-C57D951DAE83}"/>
    <hyperlink ref="A146" location="'Notes 3-5.1'!A264" display="G 53" xr:uid="{39F7F689-749A-4713-97AA-80AA61A07158}"/>
    <hyperlink ref="A147:A151" location="'Notes 3-5.1'!A265" display="G 40" xr:uid="{901DBF57-1ED2-4DF2-80D1-13F084818616}"/>
    <hyperlink ref="A152:A153" location="'Notes 3-5.1'!A271" display="G 54" xr:uid="{C1C9BE7C-C220-45D0-8CB1-04BAFF7763C4}"/>
    <hyperlink ref="A154:A155" location="'Notes 3-5.1'!A277" display="G 56" xr:uid="{CB69CA61-A223-47CB-867B-DEDEF9E403C0}"/>
    <hyperlink ref="A156" location="'Notes 3-5.1'!A283" display="G 55" xr:uid="{69DCBD25-4BA8-4482-A72B-17B07898013F}"/>
    <hyperlink ref="A157:A158" location="'Note 5.1'!A5" display="G 57" xr:uid="{A815C5C0-5EAE-4D13-8951-8FC2125AA1CB}"/>
    <hyperlink ref="A159:A166" location="'Note 5.2-6.1'!A5" display="G 58" xr:uid="{BD27FEB8-ED1B-491A-9029-D1AC7A118E83}"/>
    <hyperlink ref="A167:A168" location="'Note 5.2-6.1'!A20" display="G 59" xr:uid="{E911C3DA-DE6C-42E9-AED3-14C7FE1672B0}"/>
    <hyperlink ref="A169" location="'Note 5.2-6.1'!A23" display="G 60" xr:uid="{0809E1EC-2B43-4CF9-B20B-0F0773082AB6}"/>
    <hyperlink ref="A170:A171" location="'Note 5.2-6.1'!A56" display="G 61" xr:uid="{EEAB80DE-38EE-4C87-8E44-FCC11B798021}"/>
    <hyperlink ref="A172:A173" location="'Note 5.2-6.1'!A77" display="G 62" xr:uid="{02A42E69-9D4A-4DDF-A7AF-D59AC79E2C1F}"/>
    <hyperlink ref="A175:A176" location="'Note 5.2-6.1'!A102" display="G 63" xr:uid="{7DC3B02A-AA0B-4120-AD89-D52049412706}"/>
    <hyperlink ref="A177:A182" location="'Note 5.2-6.1'!A159" display="G 64" xr:uid="{3FB0BBBC-F5B9-4F83-83E4-FE1FC41D9705}"/>
    <hyperlink ref="A183:A188" location="'Note 5.2-6.1'!A165" display="G 64" xr:uid="{9EE52738-3164-4523-B4C2-4C66B2DB1C8A}"/>
    <hyperlink ref="A189" location="'Note 5.2-6.1'!A181" display="G 65" xr:uid="{C7BDC81F-3D21-4FB2-B583-E42B1968145F}"/>
    <hyperlink ref="A190:A192" location="'Note 5.2-6.1'!A194" display="G 66" xr:uid="{DC53A550-02E4-4FC8-AB6F-E92CF8DE9B2B}"/>
    <hyperlink ref="A193" location="'Note 5.2-6.1'!A195" display="G 67" xr:uid="{7B9CB605-31AA-4508-9195-7FF7C15BE7E4}"/>
    <hyperlink ref="A194:A197" location="'Note 5.2-6.1'!A236" display="G 68" xr:uid="{0911633B-FAC2-4D2B-9E4F-0E59CCA18159}"/>
    <hyperlink ref="A198:A211" location="'Note 5.2-6.1'!A291" display="G 69" xr:uid="{4C9DEA71-573A-4EDD-A03D-814079BE27DE}"/>
    <hyperlink ref="A212" location="'Note 5.2-6.1'!A302" display="G 70" xr:uid="{21B9950C-DAA9-432F-8EC9-4FCBF41674C9}"/>
    <hyperlink ref="A213:A218" location="'Note 6.2'!A6" display="G 71" xr:uid="{0EF68CE1-470D-48DE-A8F7-5B8439CF183A}"/>
    <hyperlink ref="A219:A223" location="'Note 6.2'!A7" display="G 40" xr:uid="{9297597F-3B13-4038-9B3C-41084DCC23DF}"/>
    <hyperlink ref="A224:A229" location="'Note 6.2'!A29" display="G 71" xr:uid="{8D65262F-E812-45EA-A14B-DCC35A504330}"/>
    <hyperlink ref="A230:A235" location="'Note 6.2'!A59" display="G 71" xr:uid="{1FE8B8BB-9FCA-45F7-A626-88B80EB1D9D9}"/>
    <hyperlink ref="A236:A241" location="'Note 6.2'!A90" display="G 71" xr:uid="{84A82AB5-E167-4F7C-9DDE-57FC5B89395E}"/>
    <hyperlink ref="A242:A246" location="'Note 6.2(b)'!A4" display="G 75" xr:uid="{2181529D-F8BE-4C22-AE40-8ED1276BFED7}"/>
    <hyperlink ref="A247:A252" location="'Note 6.2(b)'!A9" display="G 71" xr:uid="{C6108F87-F298-4600-87D8-2C066F17DF12}"/>
    <hyperlink ref="A253:A259" location="'Note 6.2(b)'!A29" display="G 77" xr:uid="{5A7946D0-DC3E-48B2-8A1D-233EE5E56F91}"/>
    <hyperlink ref="A260:A262" location="'Note 6.2(b)'!A32" display="G 78" xr:uid="{0ADBA14D-EC5E-4E0D-994C-BA3FAB84A94B}"/>
    <hyperlink ref="A263:A265" location="'Note 6.2(b)'!A43" display="G 68" xr:uid="{230EA2C2-A4B1-4C2F-ADC7-4814989B3324}"/>
    <hyperlink ref="A266" location="'Note 6.2(b)'!A48" display="G 72" xr:uid="{F5B532E6-E58F-439F-B879-FDC5B364C9D4}"/>
    <hyperlink ref="A267" location="'Note 6.2(b)'!A68" display="G 72" xr:uid="{D6F5E475-2AC3-40D9-9192-8077775387F4}"/>
    <hyperlink ref="A268" location="'Note 6.2(b)'!A91" display="G 73" xr:uid="{CBA1FFC3-2411-42A5-99C7-C2C887FC1838}"/>
    <hyperlink ref="A269" location="'Note 6.2(b)'!A100" display="G 74" xr:uid="{27A0EFC3-0AF9-4411-8063-6FA5C681CC78}"/>
    <hyperlink ref="A270" location="'Note 6.3-6.4'!A7" display="G 79" xr:uid="{94B9EC0C-FC69-400F-8463-6AC4BB145248}"/>
    <hyperlink ref="A271:A277" location="'Note 6.3-6.4'!A42" display="G 82" xr:uid="{C0206538-7569-4989-8E3C-F6D2107FF824}"/>
    <hyperlink ref="A278" location="'Note 6.3-6.4'!A54" display="G 85" xr:uid="{614AA070-B08E-4C0F-AD06-DC002D3D1C2D}"/>
    <hyperlink ref="A279:A280" location="'Note 6.3-6.4'!A61" display="G 80" xr:uid="{0FADC02D-8AF6-4E87-8ED3-F42CE5D77CD3}"/>
    <hyperlink ref="A281:A282" location="'Note 6.3-6.4'!A97" display="G 83" xr:uid="{34C78685-7E5F-4921-BD74-10C09E40A053}"/>
    <hyperlink ref="A296:A298" location="'Note 8.1-8.3'!A12" display="G 68" xr:uid="{693E9D9C-1DB4-4019-8CCA-5C7BBCC5EB5D}"/>
    <hyperlink ref="A299:A303" location="'Note 8.1-8.3'!A25" display="G 86" xr:uid="{B1176AB6-4F5F-45BD-887A-A4DA4567A62C}"/>
    <hyperlink ref="A304" location="'Note 8.1-8.3'!A28" display="G 67" xr:uid="{BBD000CE-2CB1-41C7-818D-C442EBDFE6C6}"/>
    <hyperlink ref="A305" location="'Note 8.1-8.3'!A46" display="G 87" xr:uid="{6A8CCDAB-E6C9-44A1-BC3E-C954909BD483}"/>
    <hyperlink ref="A306:A309" location="'Note 8.1-8.3'!A59" display="G 88" xr:uid="{186FAFC7-C017-482C-BD8F-C01513D7D10B}"/>
    <hyperlink ref="A313:A320" location="'Note 8.1-8.3'!A87" display="G 89" xr:uid="{FB886AD7-DDE3-4592-ABC8-E63E3738A82B}"/>
    <hyperlink ref="A321:A328" location="'Note 8.1-8.3'!A91" display="G 89" xr:uid="{758B3B7E-67AA-4867-816B-4D84F6FFD39D}"/>
    <hyperlink ref="A329:A336" location="'Note 8.1-8.3'!A109" display="G 89" xr:uid="{DE38A756-C728-4A7F-85A0-CADB59A83480}"/>
    <hyperlink ref="A337:A344" location="'Note 8.1-8.3'!A121" display="G 89" xr:uid="{4242F311-DA1F-4BA9-891E-C528DBFE1B2D}"/>
    <hyperlink ref="A345:A352" location="'Note 8.1-8.3'!A137" display="G 89" xr:uid="{F62F6D88-4469-4B81-AD8A-92D0606611FC}"/>
    <hyperlink ref="A353:A359" location="'Note 8.3-9.1'!A4" display="G 90" xr:uid="{F94D3034-11B8-4E1E-BEA7-AFB7A7B6A947}"/>
    <hyperlink ref="A361" location="'Note 8.3-9.1'!A15" display="G 76" xr:uid="{91F054C1-0393-4F2D-B597-881C5F354C77}"/>
    <hyperlink ref="A362:A368" location="'Note 8.3-9.1'!A21" display="G 90" xr:uid="{82AC9F19-86F0-4229-9F32-0CB6BD1FCF2F}"/>
    <hyperlink ref="A370:A378" location="'Note 8.3-9.1'!A24" display="G 91" xr:uid="{E993F41A-BA36-482C-A287-AEE28EDFA08D}"/>
    <hyperlink ref="A379:A380" location="'Note 8.3-9.1'!A60" display="G 92" xr:uid="{01AF755C-BC67-4C65-AB16-7740DA960368}"/>
    <hyperlink ref="A381" location="'Note 10'!A4" display="G 93" xr:uid="{879DF30F-DC48-4849-8863-25D44693899D}"/>
    <hyperlink ref="D105" r:id="rId1" xr:uid="{3DFD247A-EB64-4EB9-BE21-A624CB24D86C}"/>
    <hyperlink ref="D194" r:id="rId2" xr:uid="{3C6ED9A2-D240-4DA3-91B6-68942C29E283}"/>
    <hyperlink ref="D177" r:id="rId3" xr:uid="{0A06065B-EF38-49B9-A7E8-2BD2C32A1ED3}"/>
    <hyperlink ref="A2" location="TOC!B4" display="G1" xr:uid="{B8068618-9FA6-4515-96F5-D055ED964C2E}"/>
    <hyperlink ref="D167" r:id="rId4" xr:uid="{4C9DE4E7-C8B6-42BB-934F-164D474FBCD8}"/>
    <hyperlink ref="D283:D286" r:id="rId5" display="Accounting for Related Party Disclosures (www.localgovernment.vic.gov.au) _x000a_" xr:uid="{77296228-F819-43DA-9EF4-48291E54194F}"/>
    <hyperlink ref="D279" r:id="rId6" xr:uid="{361E830B-88E1-4697-9F92-7C73F63CD537}"/>
    <hyperlink ref="D72" r:id="rId7" xr:uid="{1AF73CA6-CAEE-445E-A6CE-583549151199}"/>
    <hyperlink ref="D306" r:id="rId8" display="https://aasb.gov.au/news/five-new-amending-standards-to-end-the-year/" xr:uid="{C5A693FE-4D43-48EF-AF60-11258AA4FE21}"/>
    <hyperlink ref="D66" r:id="rId9" xr:uid="{4C10C5C0-F1CB-45B9-8911-1578DD3B4ACD}"/>
    <hyperlink ref="D242" r:id="rId10" xr:uid="{17D61C4E-6CDF-4FE6-A073-664B1E3AE8F1}"/>
    <hyperlink ref="D260" r:id="rId11" xr:uid="{D806BDB1-314E-416A-8F90-EBD8E54572DB}"/>
    <hyperlink ref="D382" r:id="rId12" xr:uid="{BF3F3180-C454-4370-AB5D-B690F6DBED57}"/>
    <hyperlink ref="D310" r:id="rId13" xr:uid="{1A5DD8F5-C3E0-4E11-B4A7-31C05A8B5FC0}"/>
    <hyperlink ref="D51" r:id="rId14" xr:uid="{C55CA1DD-5668-4188-837B-CA857346DA30}"/>
    <hyperlink ref="D56" r:id="rId15" display="https://www.dtf.vic.gov.au/emergency-services-and-volunteers-fund_x000a_From 1 July 2025, the Fire Services Property Levy (FSPL) will be replaced by the Emergency Services and Volunteers Fund (ESVF)." xr:uid="{01BAE9F8-04BE-497D-83A5-CB09245654EC}"/>
    <hyperlink ref="D183" r:id="rId16" xr:uid="{84991FD0-DA1E-4344-9396-68A0507771A4}"/>
    <hyperlink ref="D360" r:id="rId17" xr:uid="{9F1AED5F-2412-4C20-897F-5431A76AACCD}"/>
    <hyperlink ref="D369" r:id="rId18" xr:uid="{4627EE1C-E8FC-41DB-93D7-6F671FA32093}"/>
  </hyperlinks>
  <pageMargins left="0.70866141732283472" right="0.70866141732283472" top="0.74803149606299213" bottom="0.74803149606299213" header="0.31496062992125984" footer="0.31496062992125984"/>
  <pageSetup paperSize="9" scale="45" fitToHeight="8" orientation="landscape" r:id="rId19"/>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E6A62B-4145-46E5-9584-7E17F2A70668}">
  <sheetPr>
    <tabColor theme="3"/>
  </sheetPr>
  <dimension ref="A3:K68"/>
  <sheetViews>
    <sheetView workbookViewId="0">
      <selection activeCell="M14" sqref="M14"/>
    </sheetView>
  </sheetViews>
  <sheetFormatPr defaultColWidth="9" defaultRowHeight="14.25" x14ac:dyDescent="0.2"/>
  <cols>
    <col min="1" max="1" width="9" style="24"/>
    <col min="2" max="2" width="56.5" style="24" customWidth="1"/>
    <col min="3" max="3" width="9" style="663"/>
    <col min="4" max="4" width="16.875" style="663" bestFit="1" customWidth="1"/>
    <col min="5" max="16384" width="9" style="24"/>
  </cols>
  <sheetData>
    <row r="3" spans="1:4" s="44" customFormat="1" ht="83.25" customHeight="1" x14ac:dyDescent="0.2">
      <c r="A3" s="953" t="s">
        <v>1732</v>
      </c>
      <c r="B3" s="953"/>
      <c r="C3" s="953"/>
      <c r="D3" s="953"/>
    </row>
    <row r="5" spans="1:4" s="19" customFormat="1" ht="15" x14ac:dyDescent="0.25">
      <c r="A5" s="42" t="s">
        <v>1733</v>
      </c>
      <c r="B5" s="42" t="s">
        <v>1734</v>
      </c>
      <c r="C5" s="43" t="s">
        <v>1391</v>
      </c>
      <c r="D5" s="43" t="s">
        <v>1735</v>
      </c>
    </row>
    <row r="6" spans="1:4" x14ac:dyDescent="0.2">
      <c r="A6" s="44"/>
      <c r="B6" s="44"/>
      <c r="C6" s="45"/>
      <c r="D6" s="45"/>
    </row>
    <row r="7" spans="1:4" x14ac:dyDescent="0.2">
      <c r="A7" s="44" t="s">
        <v>1736</v>
      </c>
      <c r="B7" s="172" t="s">
        <v>146</v>
      </c>
      <c r="C7" s="300">
        <v>3.1</v>
      </c>
      <c r="D7" s="45" t="str">
        <f>IF(SOCI!F11='N3'!G19,"In Balance","OUT OF BALANCE")</f>
        <v>In Balance</v>
      </c>
    </row>
    <row r="8" spans="1:4" x14ac:dyDescent="0.2">
      <c r="A8" s="44" t="s">
        <v>1736</v>
      </c>
      <c r="B8" s="172" t="s">
        <v>147</v>
      </c>
      <c r="C8" s="300">
        <v>3.2</v>
      </c>
      <c r="D8" s="45" t="str">
        <f>IF(SOCI!F12='N3'!G31,"In Balance","OUT OF BALANCE")</f>
        <v>In Balance</v>
      </c>
    </row>
    <row r="9" spans="1:4" x14ac:dyDescent="0.2">
      <c r="A9" s="44" t="s">
        <v>1736</v>
      </c>
      <c r="B9" s="172" t="s">
        <v>149</v>
      </c>
      <c r="C9" s="300">
        <v>3.3</v>
      </c>
      <c r="D9" s="45" t="str">
        <f>IF(SOCI!F13='N3'!G45, "In Balance","OUT OF BALANCE")</f>
        <v>In Balance</v>
      </c>
    </row>
    <row r="10" spans="1:4" x14ac:dyDescent="0.2">
      <c r="A10" s="44" t="s">
        <v>1736</v>
      </c>
      <c r="B10" s="172" t="s">
        <v>151</v>
      </c>
      <c r="C10" s="300">
        <v>3.4</v>
      </c>
      <c r="D10" s="45" t="str">
        <f>IF(SOCI!F14='N3'!G91, "In Balance","OUT OF BALANCE")</f>
        <v>In Balance</v>
      </c>
    </row>
    <row r="11" spans="1:4" x14ac:dyDescent="0.2">
      <c r="A11" s="44" t="s">
        <v>1736</v>
      </c>
      <c r="B11" s="172" t="s">
        <v>153</v>
      </c>
      <c r="C11" s="300">
        <v>3.4</v>
      </c>
      <c r="D11" s="45" t="str">
        <f>IF(SOCI!F15='N3'!G109, "In Balance","OUT OF BALANCE")</f>
        <v>In Balance</v>
      </c>
    </row>
    <row r="12" spans="1:4" x14ac:dyDescent="0.2">
      <c r="A12" s="44" t="s">
        <v>1736</v>
      </c>
      <c r="B12" s="172" t="s">
        <v>155</v>
      </c>
      <c r="C12" s="300">
        <v>3.5</v>
      </c>
      <c r="D12" s="45" t="str">
        <f>IF(SOCI!F16='N3'!G144,"In Balance","OUT OF BALANCE")</f>
        <v>In Balance</v>
      </c>
    </row>
    <row r="13" spans="1:4" x14ac:dyDescent="0.2">
      <c r="A13" s="44" t="s">
        <v>1736</v>
      </c>
      <c r="B13" s="172" t="s">
        <v>156</v>
      </c>
      <c r="C13" s="300">
        <v>3.5</v>
      </c>
      <c r="D13" s="45" t="str">
        <f>IF(SOCI!F17='N3'!G145,"In Balance","OUT OF BALANCE")</f>
        <v>In Balance</v>
      </c>
    </row>
    <row r="14" spans="1:4" ht="28.5" x14ac:dyDescent="0.2">
      <c r="A14" s="44" t="s">
        <v>1736</v>
      </c>
      <c r="B14" s="172" t="s">
        <v>159</v>
      </c>
      <c r="C14" s="300">
        <v>3.6</v>
      </c>
      <c r="D14" s="45" t="str">
        <f>IF(SOCI!F18='N3'!G162,"In Balance","OUT OF BALANCE")</f>
        <v>In Balance</v>
      </c>
    </row>
    <row r="15" spans="1:4" x14ac:dyDescent="0.2">
      <c r="A15" s="44" t="s">
        <v>1736</v>
      </c>
      <c r="B15" s="172" t="s">
        <v>162</v>
      </c>
      <c r="C15" s="300">
        <v>6.4</v>
      </c>
      <c r="D15" s="45" t="str">
        <f>IF(SOCI!F19=N6c!F99,"In Balance","OUT OF BALANCE")</f>
        <v>In Balance</v>
      </c>
    </row>
    <row r="16" spans="1:4" x14ac:dyDescent="0.2">
      <c r="A16" s="44" t="s">
        <v>1736</v>
      </c>
      <c r="B16" s="172" t="s">
        <v>165</v>
      </c>
      <c r="C16" s="300">
        <v>6.3</v>
      </c>
      <c r="D16" s="45" t="str">
        <f>IF(SOCI!F20=N6c!F79,"In Balance", "OUT OF BALANCE")</f>
        <v>In Balance</v>
      </c>
    </row>
    <row r="17" spans="1:4" x14ac:dyDescent="0.2">
      <c r="A17" s="44" t="s">
        <v>1736</v>
      </c>
      <c r="B17" s="172" t="s">
        <v>168</v>
      </c>
      <c r="C17" s="300">
        <v>3.7</v>
      </c>
      <c r="D17" s="45" t="str">
        <f>IF(SOCI!F21='N3'!G173,"In Balance","OUT OF BALANCE")</f>
        <v>In Balance</v>
      </c>
    </row>
    <row r="18" spans="1:4" x14ac:dyDescent="0.2">
      <c r="A18" s="44" t="s">
        <v>1736</v>
      </c>
      <c r="B18" s="172" t="s">
        <v>172</v>
      </c>
      <c r="C18" s="300">
        <v>4.0999999999999996</v>
      </c>
      <c r="D18" s="45" t="str">
        <f>IF(SOCI!F25='N4'!G14,"In Balance","OUT OF BALANCE")</f>
        <v>In Balance</v>
      </c>
    </row>
    <row r="19" spans="1:4" x14ac:dyDescent="0.2">
      <c r="A19" s="44" t="s">
        <v>1736</v>
      </c>
      <c r="B19" s="172" t="s">
        <v>173</v>
      </c>
      <c r="C19" s="300">
        <v>4.2</v>
      </c>
      <c r="D19" s="45" t="str">
        <f>IF(SOCI!F26='N4'!G43,"In Balance","OUT OF BALANCE")</f>
        <v>In Balance</v>
      </c>
    </row>
    <row r="20" spans="1:4" x14ac:dyDescent="0.2">
      <c r="A20" s="44" t="s">
        <v>1736</v>
      </c>
      <c r="B20" s="172" t="s">
        <v>174</v>
      </c>
      <c r="C20" s="300">
        <v>4.3</v>
      </c>
      <c r="D20" s="45" t="str">
        <f>IF(SOCI!F27='N4'!G52,"In Balance","OUT OF BALANCE")</f>
        <v>In Balance</v>
      </c>
    </row>
    <row r="21" spans="1:4" x14ac:dyDescent="0.2">
      <c r="A21" s="44" t="s">
        <v>1736</v>
      </c>
      <c r="B21" s="172" t="s">
        <v>176</v>
      </c>
      <c r="C21" s="300">
        <v>4.4000000000000004</v>
      </c>
      <c r="D21" s="45" t="str">
        <f>IF(SOCI!F28='N4'!G61,"In Balance","OUT OF BALANCE")</f>
        <v>In Balance</v>
      </c>
    </row>
    <row r="22" spans="1:4" x14ac:dyDescent="0.2">
      <c r="A22" s="44" t="s">
        <v>1736</v>
      </c>
      <c r="B22" s="172" t="s">
        <v>178</v>
      </c>
      <c r="C22" s="300">
        <v>4.5</v>
      </c>
      <c r="D22" s="45" t="str">
        <f>IF(SOCI!F29='N4'!G68,"In Balance","OUT OF BALANCE")</f>
        <v>In Balance</v>
      </c>
    </row>
    <row r="23" spans="1:4" x14ac:dyDescent="0.2">
      <c r="A23" s="44" t="s">
        <v>1736</v>
      </c>
      <c r="B23" s="172" t="s">
        <v>180</v>
      </c>
      <c r="C23" s="300">
        <v>4.5999999999999996</v>
      </c>
      <c r="D23" s="45" t="str">
        <f>IF(SOCI!F30='N4'!G75,"In Balance","OUT OF BALANCE")</f>
        <v>In Balance</v>
      </c>
    </row>
    <row r="24" spans="1:4" x14ac:dyDescent="0.2">
      <c r="A24" s="44" t="s">
        <v>1736</v>
      </c>
      <c r="B24" s="172" t="s">
        <v>183</v>
      </c>
      <c r="C24" s="300">
        <v>4.7</v>
      </c>
      <c r="D24" s="45" t="str">
        <f>IF(SOCI!F31='N4'!G90,"In Balance","OUT OF BALANCE")</f>
        <v>In Balance</v>
      </c>
    </row>
    <row r="25" spans="1:4" x14ac:dyDescent="0.2">
      <c r="A25" s="44" t="s">
        <v>1736</v>
      </c>
      <c r="B25" s="172" t="s">
        <v>186</v>
      </c>
      <c r="C25" s="300">
        <v>4.8</v>
      </c>
      <c r="D25" s="45" t="str">
        <f>IF(SOCI!F32='N4'!G97,"In Balance","OUT OF BALANCE")</f>
        <v>In Balance</v>
      </c>
    </row>
    <row r="26" spans="1:4" x14ac:dyDescent="0.2">
      <c r="A26" s="44" t="s">
        <v>1736</v>
      </c>
      <c r="B26" s="172" t="s">
        <v>189</v>
      </c>
      <c r="C26" s="300">
        <v>4.9000000000000004</v>
      </c>
      <c r="D26" s="45" t="str">
        <f>IF(SOCI!F33='N4'!G106,"In Balance","OUT OF BALANCE")</f>
        <v>In Balance</v>
      </c>
    </row>
    <row r="27" spans="1:4" x14ac:dyDescent="0.2">
      <c r="A27" s="44" t="s">
        <v>1736</v>
      </c>
      <c r="B27" s="735" t="s">
        <v>197</v>
      </c>
      <c r="C27" s="300">
        <v>6.2</v>
      </c>
      <c r="D27" s="45" t="str">
        <f>IF(SOCI!F40=N6a!H17,"In Balance","OUT OF BALANCE")</f>
        <v>In Balance</v>
      </c>
    </row>
    <row r="28" spans="1:4" ht="28.5" x14ac:dyDescent="0.2">
      <c r="A28" s="44" t="s">
        <v>1736</v>
      </c>
      <c r="B28" s="172" t="s">
        <v>199</v>
      </c>
      <c r="C28" s="300">
        <v>6.3</v>
      </c>
      <c r="D28" s="45" t="str">
        <f>IF(SOCI!F41=N6c!F64,"In Balance","OUT OF BALANCE")</f>
        <v>In Balance</v>
      </c>
    </row>
    <row r="29" spans="1:4" x14ac:dyDescent="0.2">
      <c r="A29" s="44"/>
      <c r="B29" s="44"/>
      <c r="C29" s="45"/>
      <c r="D29" s="45"/>
    </row>
    <row r="30" spans="1:4" x14ac:dyDescent="0.2">
      <c r="A30" s="44" t="s">
        <v>1737</v>
      </c>
      <c r="B30" s="180" t="s">
        <v>215</v>
      </c>
      <c r="C30" s="182">
        <v>5.0999999999999996</v>
      </c>
      <c r="D30" s="45" t="str">
        <f>IF(BS!F12='N5'!G12,"In Balance","OUT OF BALANCE")</f>
        <v>In Balance</v>
      </c>
    </row>
    <row r="31" spans="1:4" x14ac:dyDescent="0.2">
      <c r="A31" s="44" t="s">
        <v>1737</v>
      </c>
      <c r="B31" s="180" t="s">
        <v>1738</v>
      </c>
      <c r="C31" s="182">
        <v>5.0999999999999996</v>
      </c>
      <c r="D31" s="45" t="str">
        <f>IF(BS!F13='N5'!G44,"In Balance","OUT OF BALANCE")</f>
        <v>In Balance</v>
      </c>
    </row>
    <row r="32" spans="1:4" x14ac:dyDescent="0.2">
      <c r="A32" s="44" t="s">
        <v>1737</v>
      </c>
      <c r="B32" s="180" t="s">
        <v>1739</v>
      </c>
      <c r="C32" s="182">
        <v>5.0999999999999996</v>
      </c>
      <c r="D32" s="45" t="str">
        <f>IF(BS!F14='N5'!G21,"In Balance","OUT OF BALANCE")</f>
        <v>In Balance</v>
      </c>
    </row>
    <row r="33" spans="1:4" x14ac:dyDescent="0.2">
      <c r="A33" s="44" t="s">
        <v>1737</v>
      </c>
      <c r="B33" s="180" t="s">
        <v>221</v>
      </c>
      <c r="C33" s="182">
        <v>5.2</v>
      </c>
      <c r="D33" s="45" t="str">
        <f>IF(BS!F15=N5a!G10,"In Balance","OUT OF BALANCE")</f>
        <v>In Balance</v>
      </c>
    </row>
    <row r="34" spans="1:4" x14ac:dyDescent="0.2">
      <c r="A34" s="44" t="s">
        <v>1737</v>
      </c>
      <c r="B34" s="180" t="s">
        <v>225</v>
      </c>
      <c r="C34" s="182">
        <v>6.1</v>
      </c>
      <c r="D34" s="45" t="str">
        <f>IF(BS!F17='N6'!G12,"In Balance","OUT OF BALANCE")</f>
        <v>In Balance</v>
      </c>
    </row>
    <row r="35" spans="1:4" x14ac:dyDescent="0.2">
      <c r="A35" s="44" t="s">
        <v>1737</v>
      </c>
      <c r="B35" s="180" t="s">
        <v>227</v>
      </c>
      <c r="C35" s="182">
        <v>5.0999999999999996</v>
      </c>
      <c r="D35" s="45" t="str">
        <f>IF(BS!F18='N5'!G80,"In Balance","OUT OF BALANCE")</f>
        <v>In Balance</v>
      </c>
    </row>
    <row r="36" spans="1:4" x14ac:dyDescent="0.2">
      <c r="A36" s="44" t="s">
        <v>1737</v>
      </c>
      <c r="B36" s="180" t="s">
        <v>228</v>
      </c>
      <c r="C36" s="182">
        <v>5.2</v>
      </c>
      <c r="D36" s="45" t="str">
        <f>IF(BS!F19=N5a!G18,"In Balance","OUT OF BALANCE")</f>
        <v>In Balance</v>
      </c>
    </row>
    <row r="37" spans="1:4" x14ac:dyDescent="0.2">
      <c r="A37" s="44" t="s">
        <v>1737</v>
      </c>
      <c r="B37" s="180" t="s">
        <v>1740</v>
      </c>
      <c r="C37" s="182">
        <v>5.0999999999999996</v>
      </c>
      <c r="D37" s="45" t="str">
        <f>IF(BS!F23='N5'!G50,"In Balance","OUT OF BALANCE")</f>
        <v>In Balance</v>
      </c>
    </row>
    <row r="38" spans="1:4" x14ac:dyDescent="0.2">
      <c r="A38" s="44" t="s">
        <v>1737</v>
      </c>
      <c r="B38" s="180" t="s">
        <v>1741</v>
      </c>
      <c r="C38" s="182">
        <v>5.0999999999999996</v>
      </c>
      <c r="D38" s="45" t="str">
        <f>IF(BS!F24='N5'!G20,"In Balance","OUT OF BALANCE")</f>
        <v>In Balance</v>
      </c>
    </row>
    <row r="39" spans="1:4" x14ac:dyDescent="0.2">
      <c r="A39" s="44" t="s">
        <v>1737</v>
      </c>
      <c r="B39" s="180" t="s">
        <v>232</v>
      </c>
      <c r="C39" s="593">
        <v>6.3</v>
      </c>
      <c r="D39" s="45" t="str">
        <f>IF(BS!F25=N6c!F64,"In Balance","OUT OF BALANCE")</f>
        <v>In Balance</v>
      </c>
    </row>
    <row r="40" spans="1:4" x14ac:dyDescent="0.2">
      <c r="A40" s="44" t="s">
        <v>1737</v>
      </c>
      <c r="B40" s="180" t="s">
        <v>234</v>
      </c>
      <c r="C40" s="182">
        <v>6.2</v>
      </c>
      <c r="D40" s="45" t="str">
        <f>IF(BS!F26=N6a!M17,"In Balance","OUT OF BALANCE")</f>
        <v>In Balance</v>
      </c>
    </row>
    <row r="41" spans="1:4" x14ac:dyDescent="0.2">
      <c r="A41" s="44" t="s">
        <v>1737</v>
      </c>
      <c r="B41" s="180" t="s">
        <v>236</v>
      </c>
      <c r="C41" s="182">
        <v>5.8</v>
      </c>
      <c r="D41" s="45" t="str">
        <f>IF(BS!F27=N5a!J296,"In Balance","OUT OF BALANCE")</f>
        <v>In Balance</v>
      </c>
    </row>
    <row r="42" spans="1:4" x14ac:dyDescent="0.2">
      <c r="A42" s="44" t="s">
        <v>1737</v>
      </c>
      <c r="B42" s="180" t="s">
        <v>238</v>
      </c>
      <c r="C42" s="182">
        <v>6.4</v>
      </c>
      <c r="D42" s="45" t="str">
        <f>IF(BS!F28=N6c!F100,"In Balance","OUT OF BALANCE")</f>
        <v>In Balance</v>
      </c>
    </row>
    <row r="43" spans="1:4" x14ac:dyDescent="0.2">
      <c r="A43" s="44" t="s">
        <v>1737</v>
      </c>
      <c r="B43" s="180" t="s">
        <v>240</v>
      </c>
      <c r="C43" s="182">
        <v>5.2</v>
      </c>
      <c r="D43" s="45" t="str">
        <f>IF(BS!F29=N5a!G27,"In Balance","OUT OF BALANCE")</f>
        <v>In Balance</v>
      </c>
    </row>
    <row r="44" spans="1:4" x14ac:dyDescent="0.2">
      <c r="A44" s="44" t="s">
        <v>1737</v>
      </c>
      <c r="B44" s="180" t="s">
        <v>246</v>
      </c>
      <c r="C44" s="182">
        <v>5.3</v>
      </c>
      <c r="D44" s="45" t="str">
        <f>IF(BS!F35=N5a!G58,"In Balance","OUT OF BALANCE")</f>
        <v>In Balance</v>
      </c>
    </row>
    <row r="45" spans="1:4" x14ac:dyDescent="0.2">
      <c r="A45" s="44" t="s">
        <v>1737</v>
      </c>
      <c r="B45" s="180" t="s">
        <v>249</v>
      </c>
      <c r="C45" s="182">
        <v>5.3</v>
      </c>
      <c r="D45" s="45" t="str">
        <f>IF(BS!F36=N5a!G67,"In Balance","OUT OF BALANCE")</f>
        <v>In Balance</v>
      </c>
    </row>
    <row r="46" spans="1:4" x14ac:dyDescent="0.2">
      <c r="A46" s="44" t="s">
        <v>1737</v>
      </c>
      <c r="B46" s="180" t="s">
        <v>251</v>
      </c>
      <c r="C46" s="182">
        <v>5.3</v>
      </c>
      <c r="D46" s="45" t="str">
        <f>IF(BS!F37=N5a!G80,"In Balance","OUT OF BALANCE")</f>
        <v>In Balance</v>
      </c>
    </row>
    <row r="47" spans="1:4" x14ac:dyDescent="0.2">
      <c r="A47" s="44" t="s">
        <v>1737</v>
      </c>
      <c r="B47" s="180" t="s">
        <v>1742</v>
      </c>
      <c r="C47" s="182">
        <v>5.5</v>
      </c>
      <c r="D47" s="45" t="str">
        <f>IF(BS!F38=N5a!J126,"In Balance","OUT OF BALANCE")</f>
        <v>In Balance</v>
      </c>
    </row>
    <row r="48" spans="1:4" x14ac:dyDescent="0.2">
      <c r="A48" s="44" t="s">
        <v>1737</v>
      </c>
      <c r="B48" s="180" t="s">
        <v>1743</v>
      </c>
      <c r="C48" s="182">
        <v>5.4</v>
      </c>
      <c r="D48" s="45" t="str">
        <f>IF(BS!F39=N5a!G97,"In Balance","OUT OF BALANCE")</f>
        <v>In Balance</v>
      </c>
    </row>
    <row r="49" spans="1:11" x14ac:dyDescent="0.2">
      <c r="A49" s="44" t="s">
        <v>1737</v>
      </c>
      <c r="B49" s="180" t="s">
        <v>1744</v>
      </c>
      <c r="C49" s="182">
        <v>5.8</v>
      </c>
      <c r="D49" s="45" t="str">
        <f>IF(BS!F40=N5a!G306,"In Balance","OUT OF BALANCE")</f>
        <v>In Balance</v>
      </c>
    </row>
    <row r="50" spans="1:11" x14ac:dyDescent="0.2">
      <c r="A50" s="44" t="s">
        <v>1737</v>
      </c>
      <c r="B50" s="180" t="s">
        <v>1745</v>
      </c>
      <c r="C50" s="182">
        <v>5.5</v>
      </c>
      <c r="D50" s="45" t="str">
        <f>IF(BS!F44=N5a!J127,"In Balance","OUT OF BALANCE")</f>
        <v>In Balance</v>
      </c>
    </row>
    <row r="51" spans="1:11" x14ac:dyDescent="0.2">
      <c r="A51" s="44" t="s">
        <v>1737</v>
      </c>
      <c r="B51" s="180" t="s">
        <v>1746</v>
      </c>
      <c r="C51" s="182">
        <v>5.4</v>
      </c>
      <c r="D51" s="45" t="str">
        <f>IF(BS!F45=N5a!G102,"In Balance","OUT OF BALANCE")</f>
        <v>In Balance</v>
      </c>
    </row>
    <row r="52" spans="1:11" x14ac:dyDescent="0.2">
      <c r="A52" s="44" t="s">
        <v>1737</v>
      </c>
      <c r="B52" s="180" t="s">
        <v>1747</v>
      </c>
      <c r="C52" s="182">
        <v>5.8</v>
      </c>
      <c r="D52" s="45" t="str">
        <f>IF(BS!F46=N5a!G307,"In Balance","OUT OF BALANCE")</f>
        <v>In Balance</v>
      </c>
    </row>
    <row r="53" spans="1:11" x14ac:dyDescent="0.2">
      <c r="A53" s="44" t="s">
        <v>1737</v>
      </c>
      <c r="B53" s="180" t="s">
        <v>265</v>
      </c>
      <c r="C53" s="182">
        <v>9.1</v>
      </c>
      <c r="D53" s="45" t="str">
        <f>IF(BS!F55='N9'!H28,"In Balance","OUT OF BALANCE")</f>
        <v>In Balance</v>
      </c>
    </row>
    <row r="54" spans="1:11" x14ac:dyDescent="0.2">
      <c r="A54" s="44"/>
      <c r="B54" s="180"/>
      <c r="C54" s="182"/>
      <c r="D54" s="45"/>
    </row>
    <row r="55" spans="1:11" x14ac:dyDescent="0.2">
      <c r="A55" s="44" t="s">
        <v>1748</v>
      </c>
      <c r="B55" s="180" t="s">
        <v>1749</v>
      </c>
      <c r="C55" s="182">
        <v>9.1999999999999993</v>
      </c>
      <c r="D55" s="45" t="str">
        <f>IF(SOCF!F28=N9a!G27,"In Balance","OUT OF BALANCE")</f>
        <v>In Balance</v>
      </c>
    </row>
    <row r="56" spans="1:11" ht="18" customHeight="1" x14ac:dyDescent="0.2">
      <c r="A56" s="44"/>
      <c r="B56" s="44"/>
      <c r="C56" s="45"/>
      <c r="D56" s="45"/>
      <c r="G56" s="662"/>
      <c r="H56" s="662"/>
      <c r="I56" s="662"/>
      <c r="J56" s="662"/>
      <c r="K56" s="662"/>
    </row>
    <row r="57" spans="1:11" ht="18" customHeight="1" x14ac:dyDescent="0.2">
      <c r="A57" s="44" t="s">
        <v>1750</v>
      </c>
      <c r="B57" s="180" t="s">
        <v>1751</v>
      </c>
      <c r="C57" s="45" t="s">
        <v>1736</v>
      </c>
      <c r="D57" s="45" t="str">
        <f>IF('N2'!G31=SOCI!F22,"In Balance","OUT OF BALANCE")</f>
        <v>In Balance</v>
      </c>
    </row>
    <row r="58" spans="1:11" x14ac:dyDescent="0.2">
      <c r="A58" s="44" t="s">
        <v>1750</v>
      </c>
      <c r="B58" s="180" t="s">
        <v>1752</v>
      </c>
      <c r="C58" s="45" t="s">
        <v>1736</v>
      </c>
      <c r="D58" s="45" t="str">
        <f>IF('N2'!G43=SOCI!F34,"In Balance","OUT OF BALANCE")</f>
        <v>In Balance</v>
      </c>
      <c r="H58" s="183"/>
    </row>
    <row r="59" spans="1:11" x14ac:dyDescent="0.2">
      <c r="A59" s="44" t="s">
        <v>1750</v>
      </c>
      <c r="B59" s="180" t="s">
        <v>1753</v>
      </c>
      <c r="C59" s="45" t="s">
        <v>1736</v>
      </c>
      <c r="D59" s="45" t="str">
        <f>IF('N2'!G45=SOCI!F36,"In Balance","OUT OF BALANCE")</f>
        <v>In Balance</v>
      </c>
      <c r="H59" s="183"/>
    </row>
    <row r="60" spans="1:11" x14ac:dyDescent="0.2">
      <c r="A60" s="44" t="s">
        <v>1750</v>
      </c>
      <c r="B60" s="180" t="s">
        <v>1754</v>
      </c>
      <c r="C60" s="45" t="s">
        <v>1736</v>
      </c>
      <c r="D60" s="45" t="str">
        <f>IF('N2'!F168=SOCI!F22,"In Balance","OUT OF BALANCE")</f>
        <v>In Balance</v>
      </c>
      <c r="H60" s="183"/>
    </row>
    <row r="61" spans="1:11" x14ac:dyDescent="0.2">
      <c r="A61" s="44" t="s">
        <v>1750</v>
      </c>
      <c r="B61" s="180" t="s">
        <v>1755</v>
      </c>
      <c r="C61" s="45" t="s">
        <v>1736</v>
      </c>
      <c r="D61" s="45" t="str">
        <f>IF('N2'!G168=SOCI!F34,"In Balance","OUT OF BALANCE")</f>
        <v>In Balance</v>
      </c>
      <c r="H61" s="174"/>
    </row>
    <row r="62" spans="1:11" x14ac:dyDescent="0.2">
      <c r="A62" s="44" t="s">
        <v>1750</v>
      </c>
      <c r="B62" s="180" t="s">
        <v>1756</v>
      </c>
      <c r="C62" s="45" t="s">
        <v>1736</v>
      </c>
      <c r="D62" s="45" t="str">
        <f>IF('N2'!H168=SOCI!F36,"In Balance","OUT OF BALANCE")</f>
        <v>In Balance</v>
      </c>
    </row>
    <row r="63" spans="1:11" x14ac:dyDescent="0.2">
      <c r="A63" s="44" t="s">
        <v>1750</v>
      </c>
      <c r="B63" s="180" t="s">
        <v>1757</v>
      </c>
      <c r="C63" s="45" t="s">
        <v>1736</v>
      </c>
      <c r="D63" s="45" t="str">
        <f>IF('N2'!I168=SOCI!F14+SOCI!F15,"In Balance"," OUT OF BALANCE")</f>
        <v>In Balance</v>
      </c>
    </row>
    <row r="64" spans="1:11" x14ac:dyDescent="0.2">
      <c r="A64" s="44" t="s">
        <v>1750</v>
      </c>
      <c r="B64" s="180" t="s">
        <v>1758</v>
      </c>
      <c r="C64" s="45" t="s">
        <v>1737</v>
      </c>
      <c r="D64" s="45" t="str">
        <f>IF('N2'!J168=BS!F31,"In Balance","OUT OF BALANCE")</f>
        <v>In Balance</v>
      </c>
    </row>
    <row r="65" spans="1:4" x14ac:dyDescent="0.2">
      <c r="A65" s="44" t="s">
        <v>1750</v>
      </c>
      <c r="B65" s="180" t="s">
        <v>1759</v>
      </c>
      <c r="C65" s="45">
        <v>6.2</v>
      </c>
      <c r="D65" s="45" t="str">
        <f>IF(N6a!M13=N6a!P55,"In Balance","OUT OF BALANCE")</f>
        <v>In Balance</v>
      </c>
    </row>
    <row r="66" spans="1:4" x14ac:dyDescent="0.2">
      <c r="A66" s="44" t="s">
        <v>1750</v>
      </c>
      <c r="B66" s="180" t="s">
        <v>1760</v>
      </c>
      <c r="C66" s="45">
        <v>6.2</v>
      </c>
      <c r="D66" s="45" t="str">
        <f>IF(N6a!M14=N6a!J85,"In Balance","OUT OF BALANCE")</f>
        <v>In Balance</v>
      </c>
    </row>
    <row r="67" spans="1:4" x14ac:dyDescent="0.2">
      <c r="A67" s="44" t="s">
        <v>1750</v>
      </c>
      <c r="B67" s="180" t="s">
        <v>1761</v>
      </c>
      <c r="C67" s="45">
        <v>6.2</v>
      </c>
      <c r="D67" s="45" t="str">
        <f>IF(N6a!M15=N6a!P114,"In Balance","OUT OF BALANCE")</f>
        <v>In Balance</v>
      </c>
    </row>
    <row r="68" spans="1:4" x14ac:dyDescent="0.2">
      <c r="A68" s="44" t="s">
        <v>1750</v>
      </c>
      <c r="B68" s="180" t="s">
        <v>1762</v>
      </c>
      <c r="C68" s="45">
        <v>6.2</v>
      </c>
      <c r="D68" s="45" t="str">
        <f>IF(N6a!M16=N6a!I26,"In Balance","OUT OF BALANCE")</f>
        <v>In Balance</v>
      </c>
    </row>
  </sheetData>
  <mergeCells count="1">
    <mergeCell ref="A3:D3"/>
  </mergeCells>
  <pageMargins left="0.7" right="0.7" top="0.75" bottom="0.75" header="0.3" footer="0.3"/>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2B9B05-D80F-4A12-94F7-1CB7D0623C11}">
  <sheetPr>
    <tabColor rgb="FFFFFF00"/>
    <pageSetUpPr fitToPage="1"/>
  </sheetPr>
  <dimension ref="A1:F38"/>
  <sheetViews>
    <sheetView zoomScale="80" zoomScaleNormal="80" workbookViewId="0">
      <pane xSplit="4" ySplit="4" topLeftCell="E22" activePane="bottomRight" state="frozen"/>
      <selection activeCell="M14" sqref="M14"/>
      <selection pane="topRight" activeCell="M14" sqref="M14"/>
      <selection pane="bottomLeft" activeCell="M14" sqref="M14"/>
      <selection pane="bottomRight" activeCell="M14" sqref="M14"/>
    </sheetView>
  </sheetViews>
  <sheetFormatPr defaultRowHeight="14.25" x14ac:dyDescent="0.2"/>
  <cols>
    <col min="1" max="1" width="32.5" customWidth="1"/>
    <col min="2" max="2" width="27" customWidth="1"/>
    <col min="3" max="3" width="96.75" customWidth="1"/>
    <col min="4" max="4" width="71.375" customWidth="1"/>
  </cols>
  <sheetData>
    <row r="1" spans="1:4" ht="18" x14ac:dyDescent="0.25">
      <c r="A1" s="668" t="s">
        <v>1763</v>
      </c>
    </row>
    <row r="2" spans="1:4" x14ac:dyDescent="0.2">
      <c r="B2" s="723"/>
      <c r="C2" s="24" t="s">
        <v>1764</v>
      </c>
    </row>
    <row r="4" spans="1:4" ht="15" x14ac:dyDescent="0.25">
      <c r="A4" s="87" t="s">
        <v>124</v>
      </c>
      <c r="B4" s="87" t="s">
        <v>1765</v>
      </c>
      <c r="C4" s="87" t="s">
        <v>1766</v>
      </c>
      <c r="D4" s="87" t="s">
        <v>1750</v>
      </c>
    </row>
    <row r="5" spans="1:4" x14ac:dyDescent="0.2">
      <c r="A5" s="716" t="s">
        <v>1767</v>
      </c>
      <c r="B5" s="716" t="s">
        <v>1768</v>
      </c>
      <c r="C5" s="716" t="s">
        <v>1769</v>
      </c>
      <c r="D5" s="716"/>
    </row>
    <row r="6" spans="1:4" x14ac:dyDescent="0.2">
      <c r="A6" s="716" t="s">
        <v>1770</v>
      </c>
      <c r="B6" s="716" t="s">
        <v>1768</v>
      </c>
      <c r="C6" s="716" t="s">
        <v>1771</v>
      </c>
      <c r="D6" s="716"/>
    </row>
    <row r="7" spans="1:4" ht="28.5" x14ac:dyDescent="0.2">
      <c r="A7" s="716" t="s">
        <v>1772</v>
      </c>
      <c r="B7" s="716" t="s">
        <v>1773</v>
      </c>
      <c r="C7" s="721" t="s">
        <v>1774</v>
      </c>
      <c r="D7" s="728"/>
    </row>
    <row r="8" spans="1:4" x14ac:dyDescent="0.2">
      <c r="A8" s="716" t="s">
        <v>1775</v>
      </c>
      <c r="B8" s="716" t="s">
        <v>1776</v>
      </c>
      <c r="C8" s="721" t="s">
        <v>1777</v>
      </c>
      <c r="D8" s="722"/>
    </row>
    <row r="9" spans="1:4" ht="28.5" x14ac:dyDescent="0.2">
      <c r="A9" s="716" t="s">
        <v>1835</v>
      </c>
      <c r="B9" s="716" t="s">
        <v>65</v>
      </c>
      <c r="C9" s="721" t="s">
        <v>1836</v>
      </c>
      <c r="D9" s="722"/>
    </row>
    <row r="10" spans="1:4" ht="71.25" x14ac:dyDescent="0.2">
      <c r="A10" s="716" t="s">
        <v>1778</v>
      </c>
      <c r="B10" s="716" t="s">
        <v>67</v>
      </c>
      <c r="C10" s="721" t="s">
        <v>1779</v>
      </c>
      <c r="D10" s="721"/>
    </row>
    <row r="11" spans="1:4" ht="28.5" x14ac:dyDescent="0.2">
      <c r="A11" s="716" t="s">
        <v>1780</v>
      </c>
      <c r="B11" s="716" t="s">
        <v>67</v>
      </c>
      <c r="C11" s="721" t="s">
        <v>1781</v>
      </c>
      <c r="D11" s="721"/>
    </row>
    <row r="12" spans="1:4" ht="42.75" x14ac:dyDescent="0.2">
      <c r="A12" s="716" t="s">
        <v>1782</v>
      </c>
      <c r="B12" s="716" t="s">
        <v>146</v>
      </c>
      <c r="C12" s="721" t="s">
        <v>1783</v>
      </c>
      <c r="D12" s="721"/>
    </row>
    <row r="13" spans="1:4" ht="62.25" customHeight="1" x14ac:dyDescent="0.2">
      <c r="A13" s="716" t="s">
        <v>1784</v>
      </c>
      <c r="B13" s="716" t="s">
        <v>217</v>
      </c>
      <c r="C13" s="740" t="s">
        <v>1785</v>
      </c>
      <c r="D13" s="721"/>
    </row>
    <row r="14" spans="1:4" ht="62.25" customHeight="1" x14ac:dyDescent="0.2">
      <c r="A14" s="716" t="s">
        <v>1786</v>
      </c>
      <c r="B14" s="716" t="s">
        <v>240</v>
      </c>
      <c r="C14" s="740" t="s">
        <v>1787</v>
      </c>
      <c r="D14" s="721"/>
    </row>
    <row r="15" spans="1:4" ht="155.25" customHeight="1" x14ac:dyDescent="0.2">
      <c r="A15" s="716" t="s">
        <v>1788</v>
      </c>
      <c r="B15" s="716" t="s">
        <v>254</v>
      </c>
      <c r="C15" s="740" t="s">
        <v>1789</v>
      </c>
      <c r="D15" s="721" t="s">
        <v>1790</v>
      </c>
    </row>
    <row r="16" spans="1:4" ht="56.25" customHeight="1" x14ac:dyDescent="0.2">
      <c r="A16" s="716" t="s">
        <v>1791</v>
      </c>
      <c r="B16" s="716" t="s">
        <v>1792</v>
      </c>
      <c r="C16" s="740" t="s">
        <v>1787</v>
      </c>
      <c r="D16" s="721"/>
    </row>
    <row r="17" spans="1:6" ht="56.25" customHeight="1" x14ac:dyDescent="0.2">
      <c r="A17" s="716" t="s">
        <v>1793</v>
      </c>
      <c r="B17" s="721" t="s">
        <v>1794</v>
      </c>
      <c r="C17" s="740" t="s">
        <v>1795</v>
      </c>
      <c r="D17" s="721"/>
    </row>
    <row r="18" spans="1:6" ht="56.25" customHeight="1" x14ac:dyDescent="0.2">
      <c r="A18" s="716" t="s">
        <v>1796</v>
      </c>
      <c r="B18" s="721" t="s">
        <v>232</v>
      </c>
      <c r="C18" s="740" t="s">
        <v>1797</v>
      </c>
      <c r="D18" s="721"/>
    </row>
    <row r="19" spans="1:6" ht="56.25" customHeight="1" x14ac:dyDescent="0.2">
      <c r="A19" s="716" t="s">
        <v>1838</v>
      </c>
      <c r="B19" s="721" t="s">
        <v>1839</v>
      </c>
      <c r="C19" s="740" t="s">
        <v>1840</v>
      </c>
      <c r="D19" s="721"/>
    </row>
    <row r="20" spans="1:6" ht="163.5" customHeight="1" x14ac:dyDescent="0.2">
      <c r="A20" s="716" t="s">
        <v>1798</v>
      </c>
      <c r="B20" s="716" t="s">
        <v>1799</v>
      </c>
      <c r="C20" s="721" t="s">
        <v>1800</v>
      </c>
      <c r="D20" s="722"/>
    </row>
    <row r="21" spans="1:6" ht="163.5" customHeight="1" x14ac:dyDescent="0.2">
      <c r="A21" s="716" t="s">
        <v>1830</v>
      </c>
      <c r="B21" s="716" t="s">
        <v>1831</v>
      </c>
      <c r="C21" s="721" t="s">
        <v>1832</v>
      </c>
      <c r="D21" s="722"/>
    </row>
    <row r="22" spans="1:6" ht="163.5" customHeight="1" x14ac:dyDescent="0.2">
      <c r="A22" s="716" t="s">
        <v>1870</v>
      </c>
      <c r="B22" s="716" t="s">
        <v>1871</v>
      </c>
      <c r="C22" s="721" t="s">
        <v>1868</v>
      </c>
      <c r="D22" s="716" t="s">
        <v>1869</v>
      </c>
    </row>
    <row r="23" spans="1:6" ht="74.099999999999994" customHeight="1" x14ac:dyDescent="0.25">
      <c r="A23" s="716" t="s">
        <v>1801</v>
      </c>
      <c r="B23" s="716" t="s">
        <v>595</v>
      </c>
      <c r="C23" s="721" t="s">
        <v>1863</v>
      </c>
      <c r="D23" s="716" t="s">
        <v>1802</v>
      </c>
      <c r="E23" s="954"/>
      <c r="F23" s="955"/>
    </row>
    <row r="24" spans="1:6" x14ac:dyDescent="0.2">
      <c r="A24" s="716" t="s">
        <v>1803</v>
      </c>
      <c r="B24" s="716" t="s">
        <v>1804</v>
      </c>
      <c r="C24" s="721" t="s">
        <v>1805</v>
      </c>
      <c r="D24" s="716"/>
    </row>
    <row r="25" spans="1:6" ht="28.5" x14ac:dyDescent="0.2">
      <c r="A25" s="716" t="s">
        <v>1803</v>
      </c>
      <c r="B25" s="716" t="s">
        <v>1806</v>
      </c>
      <c r="C25" s="721" t="s">
        <v>1807</v>
      </c>
      <c r="D25" s="716"/>
    </row>
    <row r="26" spans="1:6" ht="42.75" x14ac:dyDescent="0.2">
      <c r="A26" s="716" t="s">
        <v>1803</v>
      </c>
      <c r="B26" s="716" t="s">
        <v>1808</v>
      </c>
      <c r="C26" s="721" t="s">
        <v>1809</v>
      </c>
      <c r="D26" s="716"/>
    </row>
    <row r="27" spans="1:6" ht="28.5" x14ac:dyDescent="0.2">
      <c r="A27" s="716" t="s">
        <v>1803</v>
      </c>
      <c r="B27" s="716" t="s">
        <v>1810</v>
      </c>
      <c r="C27" s="721" t="s">
        <v>1811</v>
      </c>
      <c r="D27" s="722"/>
    </row>
    <row r="28" spans="1:6" ht="57" x14ac:dyDescent="0.2">
      <c r="A28" s="716" t="s">
        <v>1803</v>
      </c>
      <c r="B28" s="716" t="s">
        <v>1812</v>
      </c>
      <c r="C28" s="721" t="s">
        <v>1813</v>
      </c>
      <c r="D28" s="721" t="s">
        <v>1814</v>
      </c>
    </row>
    <row r="29" spans="1:6" ht="28.5" x14ac:dyDescent="0.2">
      <c r="A29" s="716" t="s">
        <v>1803</v>
      </c>
      <c r="B29" s="716" t="s">
        <v>1875</v>
      </c>
      <c r="C29" s="721" t="s">
        <v>1876</v>
      </c>
      <c r="D29" s="721"/>
    </row>
    <row r="30" spans="1:6" x14ac:dyDescent="0.2">
      <c r="A30" s="716" t="s">
        <v>1803</v>
      </c>
      <c r="B30" s="716" t="s">
        <v>1815</v>
      </c>
      <c r="C30" s="716" t="s">
        <v>1816</v>
      </c>
      <c r="D30" s="716" t="s">
        <v>1817</v>
      </c>
    </row>
    <row r="31" spans="1:6" ht="57.75" x14ac:dyDescent="0.25">
      <c r="A31" s="716" t="s">
        <v>1803</v>
      </c>
      <c r="B31" s="716" t="s">
        <v>1334</v>
      </c>
      <c r="C31" s="721" t="s">
        <v>1865</v>
      </c>
      <c r="D31" s="716"/>
      <c r="E31" s="954"/>
      <c r="F31" s="955"/>
    </row>
    <row r="32" spans="1:6" x14ac:dyDescent="0.2">
      <c r="A32" s="716" t="s">
        <v>273</v>
      </c>
      <c r="B32" s="716" t="s">
        <v>1818</v>
      </c>
      <c r="C32" s="716" t="s">
        <v>1819</v>
      </c>
      <c r="D32" s="722"/>
    </row>
    <row r="33" spans="1:4" ht="57" x14ac:dyDescent="0.2">
      <c r="A33" s="716" t="s">
        <v>1820</v>
      </c>
      <c r="B33" s="716" t="s">
        <v>1821</v>
      </c>
      <c r="C33" s="721" t="s">
        <v>1822</v>
      </c>
      <c r="D33" s="722"/>
    </row>
    <row r="34" spans="1:4" x14ac:dyDescent="0.2">
      <c r="A34" s="716" t="s">
        <v>1820</v>
      </c>
      <c r="B34" s="716" t="s">
        <v>1818</v>
      </c>
      <c r="C34" s="716" t="s">
        <v>1823</v>
      </c>
      <c r="D34" s="722"/>
    </row>
    <row r="35" spans="1:4" ht="42.75" x14ac:dyDescent="0.2">
      <c r="A35" s="716" t="s">
        <v>1820</v>
      </c>
      <c r="B35" s="716" t="s">
        <v>379</v>
      </c>
      <c r="C35" s="721" t="s">
        <v>1824</v>
      </c>
      <c r="D35" s="722"/>
    </row>
    <row r="36" spans="1:4" x14ac:dyDescent="0.2">
      <c r="A36" s="716" t="s">
        <v>1820</v>
      </c>
      <c r="B36" s="716" t="s">
        <v>1825</v>
      </c>
      <c r="C36" s="716" t="s">
        <v>1826</v>
      </c>
      <c r="D36" s="722"/>
    </row>
    <row r="37" spans="1:4" x14ac:dyDescent="0.2">
      <c r="A37" s="716" t="s">
        <v>1820</v>
      </c>
      <c r="B37" s="716" t="s">
        <v>1818</v>
      </c>
      <c r="C37" s="716" t="s">
        <v>1827</v>
      </c>
      <c r="D37" s="722"/>
    </row>
    <row r="38" spans="1:4" x14ac:dyDescent="0.2">
      <c r="A38" s="716" t="s">
        <v>1820</v>
      </c>
      <c r="B38" s="716" t="s">
        <v>1297</v>
      </c>
      <c r="C38" s="716" t="s">
        <v>1828</v>
      </c>
      <c r="D38" s="722"/>
    </row>
  </sheetData>
  <pageMargins left="0.70866141732283472" right="0.70866141732283472" top="0.74803149606299213" bottom="0.74803149606299213" header="0.31496062992125984" footer="0.31496062992125984"/>
  <pageSetup paperSize="9" scale="53"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3"/>
  </sheetPr>
  <dimension ref="A1:J75"/>
  <sheetViews>
    <sheetView showGridLines="0" view="pageBreakPreview" zoomScaleNormal="100" zoomScaleSheetLayoutView="100" workbookViewId="0">
      <selection activeCell="M14" sqref="M14"/>
    </sheetView>
  </sheetViews>
  <sheetFormatPr defaultColWidth="9" defaultRowHeight="14.25" x14ac:dyDescent="0.2"/>
  <cols>
    <col min="1" max="1" width="10.625" style="548" customWidth="1"/>
    <col min="2" max="2" width="5.625" style="548" customWidth="1"/>
    <col min="3" max="9" width="10.625" style="548" customWidth="1"/>
    <col min="10" max="10" width="4.125" style="548" customWidth="1"/>
    <col min="11" max="16384" width="9" style="476"/>
  </cols>
  <sheetData>
    <row r="1" spans="1:10" x14ac:dyDescent="0.2">
      <c r="A1" s="547"/>
      <c r="E1" s="549"/>
      <c r="G1" s="549"/>
    </row>
    <row r="2" spans="1:10" x14ac:dyDescent="0.2">
      <c r="F2" s="550"/>
      <c r="G2" s="551"/>
      <c r="H2" s="551"/>
      <c r="I2" s="550"/>
    </row>
    <row r="3" spans="1:10" ht="18.75" x14ac:dyDescent="0.2">
      <c r="C3" s="552"/>
      <c r="D3" s="553"/>
      <c r="G3" s="554"/>
      <c r="H3" s="551"/>
    </row>
    <row r="4" spans="1:10" ht="15.75" customHeight="1" x14ac:dyDescent="0.2"/>
    <row r="9" spans="1:10" ht="15" thickBot="1" x14ac:dyDescent="0.25"/>
    <row r="10" spans="1:10" s="558" customFormat="1" ht="24" x14ac:dyDescent="0.2">
      <c r="A10" s="555"/>
      <c r="B10" s="556"/>
      <c r="C10" s="556"/>
      <c r="D10" s="556"/>
      <c r="E10" s="556"/>
      <c r="F10" s="556"/>
      <c r="G10" s="556"/>
      <c r="H10" s="556"/>
      <c r="I10" s="556"/>
      <c r="J10" s="557"/>
    </row>
    <row r="11" spans="1:10" s="558" customFormat="1" ht="59.25" x14ac:dyDescent="0.2">
      <c r="A11" s="763" t="str">
        <f>'Merge Details_Printing instr'!A11</f>
        <v>Model Council</v>
      </c>
      <c r="B11" s="764"/>
      <c r="C11" s="764"/>
      <c r="D11" s="765"/>
      <c r="E11" s="765"/>
      <c r="F11" s="765"/>
      <c r="G11" s="765"/>
      <c r="H11" s="764"/>
      <c r="I11" s="764"/>
      <c r="J11" s="766"/>
    </row>
    <row r="12" spans="1:10" s="558" customFormat="1" ht="45" x14ac:dyDescent="0.2">
      <c r="A12" s="767" t="s">
        <v>47</v>
      </c>
      <c r="B12" s="768"/>
      <c r="C12" s="768"/>
      <c r="D12" s="769"/>
      <c r="E12" s="769"/>
      <c r="F12" s="769"/>
      <c r="G12" s="769"/>
      <c r="H12" s="768"/>
      <c r="I12" s="768"/>
      <c r="J12" s="770"/>
    </row>
    <row r="13" spans="1:10" s="558" customFormat="1" ht="24" x14ac:dyDescent="0.2">
      <c r="A13" s="559"/>
      <c r="B13" s="560"/>
      <c r="C13" s="560"/>
      <c r="D13" s="771"/>
      <c r="E13" s="771"/>
      <c r="F13" s="771"/>
      <c r="G13" s="771"/>
      <c r="H13" s="560"/>
      <c r="I13" s="560"/>
      <c r="J13" s="561"/>
    </row>
    <row r="14" spans="1:10" s="558" customFormat="1" ht="44.25" x14ac:dyDescent="0.2">
      <c r="A14" s="772" t="str">
        <f>'Merge Details_Printing instr'!A14</f>
        <v>For the Year Ended 30 June 2025</v>
      </c>
      <c r="B14" s="773"/>
      <c r="C14" s="773"/>
      <c r="D14" s="774"/>
      <c r="E14" s="774"/>
      <c r="F14" s="774"/>
      <c r="G14" s="774"/>
      <c r="H14" s="773"/>
      <c r="I14" s="773"/>
      <c r="J14" s="775"/>
    </row>
    <row r="15" spans="1:10" s="558" customFormat="1" ht="24.75" thickBot="1" x14ac:dyDescent="0.25">
      <c r="A15" s="776"/>
      <c r="B15" s="777"/>
      <c r="C15" s="777"/>
      <c r="D15" s="778"/>
      <c r="E15" s="778"/>
      <c r="F15" s="778"/>
      <c r="G15" s="778"/>
      <c r="H15" s="777"/>
      <c r="I15" s="777"/>
      <c r="J15" s="779"/>
    </row>
    <row r="16" spans="1:10" x14ac:dyDescent="0.2">
      <c r="A16" s="562"/>
      <c r="B16" s="562"/>
      <c r="C16" s="562"/>
      <c r="D16" s="562"/>
      <c r="E16" s="562"/>
      <c r="F16" s="562"/>
      <c r="G16" s="562"/>
      <c r="H16" s="562"/>
      <c r="I16" s="562"/>
      <c r="J16" s="562"/>
    </row>
    <row r="29" spans="4:4" x14ac:dyDescent="0.2">
      <c r="D29" s="563"/>
    </row>
    <row r="30" spans="4:4" x14ac:dyDescent="0.2">
      <c r="D30" s="563"/>
    </row>
    <row r="31" spans="4:4" x14ac:dyDescent="0.2">
      <c r="D31" s="563"/>
    </row>
    <row r="44" ht="6" customHeight="1" x14ac:dyDescent="0.2"/>
    <row r="49" spans="1:7" ht="6" customHeight="1" x14ac:dyDescent="0.2"/>
    <row r="51" spans="1:7" x14ac:dyDescent="0.2">
      <c r="A51" s="564"/>
      <c r="B51" s="564"/>
      <c r="C51" s="564"/>
      <c r="D51" s="564"/>
      <c r="E51" s="564"/>
      <c r="F51" s="564"/>
      <c r="G51" s="564"/>
    </row>
    <row r="52" spans="1:7" x14ac:dyDescent="0.2">
      <c r="A52" s="564"/>
      <c r="B52" s="564"/>
      <c r="C52" s="564"/>
      <c r="D52" s="564"/>
      <c r="E52" s="564"/>
      <c r="F52" s="564"/>
      <c r="G52" s="564"/>
    </row>
    <row r="53" spans="1:7" x14ac:dyDescent="0.2">
      <c r="A53" s="564"/>
      <c r="B53" s="564"/>
      <c r="C53" s="564"/>
      <c r="D53" s="564"/>
      <c r="E53" s="564"/>
      <c r="F53" s="564"/>
      <c r="G53" s="564"/>
    </row>
    <row r="54" spans="1:7" x14ac:dyDescent="0.2">
      <c r="A54" s="564"/>
      <c r="B54" s="564"/>
      <c r="C54" s="564"/>
      <c r="D54" s="564"/>
      <c r="E54" s="564"/>
      <c r="F54" s="564"/>
      <c r="G54" s="564"/>
    </row>
    <row r="55" spans="1:7" x14ac:dyDescent="0.2">
      <c r="A55" s="564"/>
      <c r="B55" s="564"/>
      <c r="C55" s="564"/>
      <c r="D55" s="564"/>
      <c r="E55" s="564"/>
      <c r="F55" s="564"/>
      <c r="G55" s="564"/>
    </row>
    <row r="56" spans="1:7" x14ac:dyDescent="0.2">
      <c r="A56" s="564"/>
      <c r="B56" s="564"/>
      <c r="C56" s="564"/>
      <c r="D56" s="564"/>
      <c r="E56" s="564"/>
      <c r="F56" s="564"/>
      <c r="G56" s="564"/>
    </row>
    <row r="57" spans="1:7" x14ac:dyDescent="0.2">
      <c r="A57" s="564"/>
      <c r="B57" s="564"/>
      <c r="C57" s="564"/>
      <c r="D57" s="564"/>
      <c r="E57" s="564"/>
      <c r="F57" s="564"/>
      <c r="G57" s="564"/>
    </row>
    <row r="58" spans="1:7" x14ac:dyDescent="0.2">
      <c r="A58" s="564"/>
      <c r="B58" s="564"/>
      <c r="C58" s="564"/>
      <c r="D58" s="564"/>
      <c r="E58" s="564"/>
      <c r="F58" s="564"/>
      <c r="G58" s="564"/>
    </row>
    <row r="59" spans="1:7" x14ac:dyDescent="0.2">
      <c r="A59" s="564"/>
      <c r="B59" s="564"/>
      <c r="C59" s="564"/>
      <c r="D59" s="564"/>
      <c r="E59" s="564"/>
      <c r="F59" s="564"/>
      <c r="G59" s="564"/>
    </row>
    <row r="60" spans="1:7" x14ac:dyDescent="0.2">
      <c r="A60" s="564"/>
      <c r="B60" s="564"/>
      <c r="C60" s="564"/>
      <c r="D60" s="564"/>
      <c r="E60" s="564"/>
      <c r="F60" s="564"/>
      <c r="G60" s="564"/>
    </row>
    <row r="61" spans="1:7" x14ac:dyDescent="0.2">
      <c r="A61" s="564"/>
      <c r="B61" s="564"/>
      <c r="C61" s="564"/>
      <c r="D61" s="564"/>
      <c r="E61" s="564"/>
      <c r="F61" s="564"/>
      <c r="G61" s="564"/>
    </row>
    <row r="62" spans="1:7" x14ac:dyDescent="0.2">
      <c r="A62" s="564"/>
      <c r="B62" s="564"/>
      <c r="C62" s="564"/>
      <c r="D62" s="564"/>
      <c r="E62" s="564"/>
      <c r="F62" s="564"/>
      <c r="G62" s="564"/>
    </row>
    <row r="63" spans="1:7" x14ac:dyDescent="0.2">
      <c r="A63" s="564"/>
      <c r="B63" s="564"/>
      <c r="C63" s="564"/>
      <c r="D63" s="564"/>
      <c r="E63" s="564"/>
      <c r="F63" s="564"/>
      <c r="G63" s="564"/>
    </row>
    <row r="64" spans="1:7" x14ac:dyDescent="0.2">
      <c r="A64" s="564"/>
      <c r="B64" s="564"/>
      <c r="C64" s="564"/>
      <c r="D64" s="564"/>
      <c r="E64" s="564"/>
      <c r="F64" s="564"/>
      <c r="G64" s="564"/>
    </row>
    <row r="69" spans="4:7" ht="68.25" customHeight="1" x14ac:dyDescent="0.2"/>
    <row r="70" spans="4:7" ht="34.5" customHeight="1" x14ac:dyDescent="0.2">
      <c r="D70" s="761"/>
      <c r="E70" s="762"/>
      <c r="F70" s="762"/>
      <c r="G70" s="762"/>
    </row>
    <row r="75" spans="4:7" ht="33.75" customHeight="1" x14ac:dyDescent="0.2"/>
  </sheetData>
  <mergeCells count="6">
    <mergeCell ref="D70:G70"/>
    <mergeCell ref="A11:J11"/>
    <mergeCell ref="A12:J12"/>
    <mergeCell ref="D13:G13"/>
    <mergeCell ref="A14:J14"/>
    <mergeCell ref="A15:J15"/>
  </mergeCells>
  <printOptions horizontalCentered="1" verticalCentered="1"/>
  <pageMargins left="0.11811023622047245" right="0.11811023622047245" top="0.35433070866141736" bottom="0.35433070866141736" header="0.31496062992125984" footer="0.31496062992125984"/>
  <pageSetup paperSize="9" scale="93"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3"/>
  </sheetPr>
  <dimension ref="A1:I75"/>
  <sheetViews>
    <sheetView showGridLines="0" view="pageBreakPreview" zoomScaleNormal="100" zoomScaleSheetLayoutView="100" workbookViewId="0">
      <pane xSplit="2" ySplit="3" topLeftCell="C4" activePane="bottomRight" state="frozen"/>
      <selection activeCell="M14" sqref="M14"/>
      <selection pane="topRight" activeCell="M14" sqref="M14"/>
      <selection pane="bottomLeft" activeCell="M14" sqref="M14"/>
      <selection pane="bottomRight" activeCell="M14" sqref="M14"/>
    </sheetView>
  </sheetViews>
  <sheetFormatPr defaultColWidth="6" defaultRowHeight="12.75" x14ac:dyDescent="0.2"/>
  <cols>
    <col min="1" max="1" width="3.625" style="442" customWidth="1"/>
    <col min="2" max="2" width="4.25" style="442" customWidth="1"/>
    <col min="3" max="3" width="1.625" style="491" customWidth="1"/>
    <col min="4" max="4" width="9.125" style="491" customWidth="1"/>
    <col min="5" max="5" width="66.875" style="491" customWidth="1"/>
    <col min="6" max="6" width="10.375" style="442" customWidth="1"/>
    <col min="7" max="16384" width="6" style="491"/>
  </cols>
  <sheetData>
    <row r="1" spans="1:7" s="442" customFormat="1" ht="16.5" customHeight="1" x14ac:dyDescent="0.2">
      <c r="A1" s="780" t="str">
        <f>+'Merge Details_Printing instr'!A11</f>
        <v>Model Council</v>
      </c>
      <c r="B1" s="780"/>
      <c r="C1" s="780"/>
      <c r="D1" s="780"/>
      <c r="E1" s="780"/>
      <c r="F1" s="780"/>
    </row>
    <row r="2" spans="1:7" s="442" customFormat="1" ht="16.5" customHeight="1" x14ac:dyDescent="0.2">
      <c r="A2" s="781" t="s">
        <v>48</v>
      </c>
      <c r="B2" s="781"/>
      <c r="C2" s="781"/>
      <c r="D2" s="781"/>
      <c r="E2" s="781"/>
      <c r="F2" s="781"/>
    </row>
    <row r="3" spans="1:7" s="442" customFormat="1" ht="16.5" customHeight="1" x14ac:dyDescent="0.2">
      <c r="A3" s="781" t="s">
        <v>49</v>
      </c>
      <c r="B3" s="781"/>
      <c r="C3" s="781"/>
      <c r="D3" s="781"/>
      <c r="E3" s="781"/>
      <c r="F3" s="781"/>
    </row>
    <row r="4" spans="1:7" s="442" customFormat="1" ht="15.75" customHeight="1" x14ac:dyDescent="0.25">
      <c r="A4" s="166"/>
      <c r="B4" s="94" t="s">
        <v>50</v>
      </c>
      <c r="C4" s="565"/>
      <c r="D4" s="782" t="s">
        <v>51</v>
      </c>
      <c r="E4" s="782"/>
      <c r="F4" s="566" t="s">
        <v>52</v>
      </c>
    </row>
    <row r="5" spans="1:7" s="172" customFormat="1" ht="6" customHeight="1" x14ac:dyDescent="0.2"/>
    <row r="6" spans="1:7" s="172" customFormat="1" ht="16.5" customHeight="1" x14ac:dyDescent="0.2">
      <c r="A6" s="182"/>
      <c r="B6" s="182"/>
      <c r="D6" s="785" t="s">
        <v>53</v>
      </c>
      <c r="E6" s="785"/>
      <c r="F6" s="567" t="s">
        <v>54</v>
      </c>
    </row>
    <row r="7" spans="1:7" s="172" customFormat="1" ht="16.5" customHeight="1" x14ac:dyDescent="0.2">
      <c r="A7" s="182"/>
      <c r="B7" s="167"/>
      <c r="F7" s="567"/>
    </row>
    <row r="8" spans="1:7" s="172" customFormat="1" ht="16.5" customHeight="1" x14ac:dyDescent="0.2">
      <c r="B8" s="76" t="s">
        <v>55</v>
      </c>
      <c r="D8" s="784" t="s">
        <v>56</v>
      </c>
      <c r="E8" s="784"/>
      <c r="F8" s="567"/>
    </row>
    <row r="9" spans="1:7" s="172" customFormat="1" ht="16.5" customHeight="1" x14ac:dyDescent="0.2">
      <c r="A9" s="182"/>
      <c r="B9" s="76" t="s">
        <v>57</v>
      </c>
      <c r="D9" s="785" t="s">
        <v>58</v>
      </c>
      <c r="E9" s="785"/>
      <c r="F9" s="567" t="s">
        <v>54</v>
      </c>
    </row>
    <row r="10" spans="1:7" s="172" customFormat="1" ht="16.5" customHeight="1" x14ac:dyDescent="0.2">
      <c r="A10" s="182"/>
      <c r="B10" s="167"/>
      <c r="D10" s="785" t="s">
        <v>59</v>
      </c>
      <c r="E10" s="785"/>
      <c r="F10" s="567" t="s">
        <v>54</v>
      </c>
    </row>
    <row r="11" spans="1:7" s="172" customFormat="1" ht="16.5" customHeight="1" x14ac:dyDescent="0.2">
      <c r="A11" s="182"/>
      <c r="B11" s="167"/>
      <c r="D11" s="785" t="s">
        <v>60</v>
      </c>
      <c r="E11" s="785"/>
      <c r="F11" s="567" t="s">
        <v>54</v>
      </c>
      <c r="G11" s="568"/>
    </row>
    <row r="12" spans="1:7" s="172" customFormat="1" ht="16.5" customHeight="1" x14ac:dyDescent="0.2">
      <c r="A12" s="182"/>
      <c r="B12" s="167"/>
      <c r="D12" s="785" t="s">
        <v>61</v>
      </c>
      <c r="E12" s="785"/>
      <c r="F12" s="567" t="s">
        <v>54</v>
      </c>
      <c r="G12" s="568"/>
    </row>
    <row r="13" spans="1:7" s="172" customFormat="1" ht="16.5" customHeight="1" x14ac:dyDescent="0.2">
      <c r="A13" s="182"/>
      <c r="B13" s="167"/>
      <c r="D13" s="785" t="s">
        <v>62</v>
      </c>
      <c r="E13" s="785"/>
      <c r="F13" s="567" t="s">
        <v>54</v>
      </c>
      <c r="G13" s="568"/>
    </row>
    <row r="14" spans="1:7" s="172" customFormat="1" ht="16.5" customHeight="1" x14ac:dyDescent="0.2">
      <c r="A14" s="182"/>
      <c r="B14" s="167"/>
      <c r="F14" s="567"/>
      <c r="G14" s="568"/>
    </row>
    <row r="15" spans="1:7" s="172" customFormat="1" ht="16.5" customHeight="1" x14ac:dyDescent="0.2">
      <c r="A15" s="182"/>
      <c r="B15" s="76" t="s">
        <v>55</v>
      </c>
      <c r="D15" s="784" t="s">
        <v>63</v>
      </c>
      <c r="E15" s="784"/>
      <c r="F15" s="567"/>
      <c r="G15" s="568"/>
    </row>
    <row r="16" spans="1:7" s="172" customFormat="1" ht="16.5" customHeight="1" x14ac:dyDescent="0.2">
      <c r="A16" s="182"/>
      <c r="B16" s="167"/>
      <c r="F16" s="567"/>
      <c r="G16" s="568"/>
    </row>
    <row r="17" spans="1:9" s="172" customFormat="1" ht="16.5" customHeight="1" x14ac:dyDescent="0.2">
      <c r="A17" s="182"/>
      <c r="D17" s="172" t="s">
        <v>64</v>
      </c>
      <c r="E17" s="88" t="s">
        <v>65</v>
      </c>
      <c r="F17" s="182" t="s">
        <v>54</v>
      </c>
      <c r="G17" s="568"/>
    </row>
    <row r="18" spans="1:9" s="172" customFormat="1" ht="16.5" customHeight="1" x14ac:dyDescent="0.2">
      <c r="A18" s="182"/>
      <c r="B18" s="76" t="s">
        <v>57</v>
      </c>
      <c r="D18" s="172" t="s">
        <v>66</v>
      </c>
      <c r="E18" s="88" t="s">
        <v>67</v>
      </c>
      <c r="F18" s="182" t="s">
        <v>54</v>
      </c>
      <c r="G18" s="568"/>
    </row>
    <row r="19" spans="1:9" s="172" customFormat="1" ht="16.5" customHeight="1" x14ac:dyDescent="0.2">
      <c r="A19" s="182"/>
      <c r="E19" s="32" t="s">
        <v>68</v>
      </c>
      <c r="F19" s="567" t="s">
        <v>54</v>
      </c>
      <c r="G19" s="568"/>
      <c r="I19" s="29"/>
    </row>
    <row r="20" spans="1:9" s="172" customFormat="1" ht="16.5" customHeight="1" x14ac:dyDescent="0.2">
      <c r="A20" s="182"/>
      <c r="B20" s="167"/>
      <c r="E20" s="32" t="s">
        <v>69</v>
      </c>
      <c r="F20" s="567" t="s">
        <v>54</v>
      </c>
      <c r="G20" s="568"/>
      <c r="I20" s="30"/>
    </row>
    <row r="21" spans="1:9" s="172" customFormat="1" ht="16.5" customHeight="1" x14ac:dyDescent="0.2">
      <c r="A21" s="182"/>
      <c r="B21" s="167"/>
      <c r="D21" s="172" t="s">
        <v>70</v>
      </c>
      <c r="E21" s="25" t="s">
        <v>71</v>
      </c>
      <c r="F21" s="567" t="s">
        <v>54</v>
      </c>
      <c r="I21" s="29"/>
    </row>
    <row r="22" spans="1:9" s="172" customFormat="1" ht="16.5" customHeight="1" x14ac:dyDescent="0.2">
      <c r="A22" s="182"/>
      <c r="B22" s="167"/>
      <c r="E22" s="32" t="s">
        <v>72</v>
      </c>
      <c r="F22" s="567" t="s">
        <v>54</v>
      </c>
      <c r="I22" s="30"/>
    </row>
    <row r="23" spans="1:9" s="172" customFormat="1" ht="16.5" customHeight="1" x14ac:dyDescent="0.2">
      <c r="A23" s="182"/>
      <c r="B23" s="167"/>
      <c r="E23" s="32" t="s">
        <v>73</v>
      </c>
      <c r="F23" s="567" t="s">
        <v>54</v>
      </c>
      <c r="I23" s="30"/>
    </row>
    <row r="24" spans="1:9" s="172" customFormat="1" ht="16.5" customHeight="1" x14ac:dyDescent="0.2">
      <c r="A24" s="182"/>
      <c r="B24" s="167"/>
      <c r="E24" s="32" t="s">
        <v>74</v>
      </c>
      <c r="F24" s="567" t="s">
        <v>54</v>
      </c>
      <c r="I24" s="30"/>
    </row>
    <row r="25" spans="1:9" s="172" customFormat="1" ht="16.5" customHeight="1" x14ac:dyDescent="0.2">
      <c r="A25" s="182"/>
      <c r="B25" s="167"/>
      <c r="E25" s="32" t="s">
        <v>75</v>
      </c>
      <c r="F25" s="567" t="s">
        <v>54</v>
      </c>
      <c r="I25" s="30"/>
    </row>
    <row r="26" spans="1:9" s="172" customFormat="1" ht="16.5" customHeight="1" x14ac:dyDescent="0.2">
      <c r="A26" s="182"/>
      <c r="B26" s="178"/>
      <c r="E26" s="32" t="s">
        <v>76</v>
      </c>
      <c r="F26" s="567" t="s">
        <v>54</v>
      </c>
      <c r="I26" s="30"/>
    </row>
    <row r="27" spans="1:9" s="172" customFormat="1" ht="16.5" customHeight="1" x14ac:dyDescent="0.2">
      <c r="A27" s="182"/>
      <c r="B27" s="178"/>
      <c r="E27" s="32" t="s">
        <v>77</v>
      </c>
      <c r="F27" s="567" t="s">
        <v>54</v>
      </c>
      <c r="I27" s="30"/>
    </row>
    <row r="28" spans="1:9" s="172" customFormat="1" ht="16.5" customHeight="1" x14ac:dyDescent="0.2">
      <c r="A28" s="569"/>
      <c r="B28" s="167"/>
      <c r="E28" s="32" t="s">
        <v>78</v>
      </c>
      <c r="F28" s="567" t="s">
        <v>54</v>
      </c>
      <c r="I28" s="30"/>
    </row>
    <row r="29" spans="1:9" s="172" customFormat="1" ht="16.5" customHeight="1" x14ac:dyDescent="0.2">
      <c r="A29" s="569"/>
      <c r="B29" s="167"/>
      <c r="D29" s="172" t="s">
        <v>79</v>
      </c>
      <c r="E29" s="25" t="s">
        <v>80</v>
      </c>
      <c r="F29" s="567" t="s">
        <v>54</v>
      </c>
      <c r="I29" s="31"/>
    </row>
    <row r="30" spans="1:9" s="172" customFormat="1" ht="16.5" customHeight="1" x14ac:dyDescent="0.2">
      <c r="A30" s="569"/>
      <c r="B30" s="167"/>
      <c r="E30" s="32" t="s">
        <v>81</v>
      </c>
      <c r="F30" s="567" t="s">
        <v>54</v>
      </c>
      <c r="I30" s="30"/>
    </row>
    <row r="31" spans="1:9" s="172" customFormat="1" ht="16.5" customHeight="1" x14ac:dyDescent="0.2">
      <c r="A31" s="569"/>
      <c r="B31" s="167"/>
      <c r="E31" s="32" t="s">
        <v>82</v>
      </c>
      <c r="F31" s="567" t="s">
        <v>54</v>
      </c>
      <c r="I31" s="30"/>
    </row>
    <row r="32" spans="1:9" s="172" customFormat="1" ht="16.5" customHeight="1" x14ac:dyDescent="0.2">
      <c r="A32" s="569"/>
      <c r="B32" s="167"/>
      <c r="E32" s="32" t="s">
        <v>83</v>
      </c>
      <c r="F32" s="567" t="s">
        <v>54</v>
      </c>
      <c r="I32" s="30"/>
    </row>
    <row r="33" spans="1:9" s="172" customFormat="1" ht="16.5" customHeight="1" x14ac:dyDescent="0.2">
      <c r="A33" s="569"/>
      <c r="B33" s="167"/>
      <c r="E33" s="32" t="s">
        <v>84</v>
      </c>
      <c r="F33" s="567" t="s">
        <v>54</v>
      </c>
      <c r="I33" s="30"/>
    </row>
    <row r="34" spans="1:9" s="172" customFormat="1" ht="16.5" customHeight="1" x14ac:dyDescent="0.2">
      <c r="A34" s="569"/>
      <c r="B34" s="167"/>
      <c r="E34" s="32" t="s">
        <v>85</v>
      </c>
      <c r="F34" s="567" t="s">
        <v>54</v>
      </c>
      <c r="I34" s="30"/>
    </row>
    <row r="35" spans="1:9" s="172" customFormat="1" ht="16.5" customHeight="1" x14ac:dyDescent="0.2">
      <c r="A35" s="569"/>
      <c r="B35" s="167"/>
      <c r="E35" s="32" t="s">
        <v>86</v>
      </c>
      <c r="F35" s="567" t="s">
        <v>54</v>
      </c>
      <c r="I35" s="30"/>
    </row>
    <row r="36" spans="1:9" s="172" customFormat="1" ht="16.5" customHeight="1" x14ac:dyDescent="0.2">
      <c r="A36" s="569"/>
      <c r="B36" s="167"/>
      <c r="E36" s="32" t="s">
        <v>87</v>
      </c>
      <c r="F36" s="567" t="s">
        <v>54</v>
      </c>
      <c r="I36" s="30"/>
    </row>
    <row r="37" spans="1:9" s="172" customFormat="1" ht="16.5" customHeight="1" x14ac:dyDescent="0.2">
      <c r="A37" s="569"/>
      <c r="B37" s="167"/>
      <c r="E37" s="32" t="s">
        <v>88</v>
      </c>
      <c r="F37" s="567" t="s">
        <v>54</v>
      </c>
      <c r="I37" s="30"/>
    </row>
    <row r="38" spans="1:9" s="172" customFormat="1" ht="16.5" customHeight="1" x14ac:dyDescent="0.2">
      <c r="A38" s="569"/>
      <c r="B38" s="167"/>
      <c r="E38" s="32" t="s">
        <v>89</v>
      </c>
      <c r="F38" s="567" t="s">
        <v>54</v>
      </c>
      <c r="I38" s="30"/>
    </row>
    <row r="39" spans="1:9" s="172" customFormat="1" ht="15" x14ac:dyDescent="0.2">
      <c r="A39" s="182"/>
      <c r="B39" s="167"/>
      <c r="D39" s="172" t="s">
        <v>90</v>
      </c>
      <c r="E39" s="25" t="s">
        <v>91</v>
      </c>
      <c r="F39" s="567" t="s">
        <v>54</v>
      </c>
      <c r="I39" s="31"/>
    </row>
    <row r="40" spans="1:9" s="172" customFormat="1" ht="15" x14ac:dyDescent="0.2">
      <c r="A40" s="569"/>
      <c r="B40" s="167"/>
      <c r="E40" s="32" t="s">
        <v>92</v>
      </c>
      <c r="F40" s="567" t="s">
        <v>54</v>
      </c>
      <c r="I40" s="30"/>
    </row>
    <row r="41" spans="1:9" s="172" customFormat="1" ht="15" x14ac:dyDescent="0.2">
      <c r="A41" s="182"/>
      <c r="B41" s="167"/>
      <c r="E41" s="32" t="s">
        <v>93</v>
      </c>
      <c r="F41" s="567" t="s">
        <v>54</v>
      </c>
      <c r="I41" s="30"/>
    </row>
    <row r="42" spans="1:9" s="172" customFormat="1" ht="15" x14ac:dyDescent="0.2">
      <c r="A42" s="182"/>
      <c r="B42" s="167"/>
      <c r="E42" s="32" t="s">
        <v>94</v>
      </c>
      <c r="F42" s="567" t="s">
        <v>54</v>
      </c>
      <c r="I42" s="30"/>
    </row>
    <row r="43" spans="1:9" s="172" customFormat="1" ht="15" x14ac:dyDescent="0.2">
      <c r="A43" s="182"/>
      <c r="B43" s="167"/>
      <c r="E43" s="32" t="s">
        <v>95</v>
      </c>
      <c r="F43" s="567" t="s">
        <v>54</v>
      </c>
      <c r="I43" s="30"/>
    </row>
    <row r="44" spans="1:9" s="172" customFormat="1" ht="15" x14ac:dyDescent="0.2">
      <c r="A44" s="182"/>
      <c r="B44" s="178"/>
      <c r="E44" s="32" t="s">
        <v>96</v>
      </c>
      <c r="F44" s="567" t="s">
        <v>54</v>
      </c>
      <c r="I44" s="30"/>
    </row>
    <row r="45" spans="1:9" s="172" customFormat="1" ht="15" x14ac:dyDescent="0.2">
      <c r="A45" s="182"/>
      <c r="B45" s="178"/>
      <c r="E45" s="32" t="s">
        <v>97</v>
      </c>
      <c r="F45" s="567" t="s">
        <v>54</v>
      </c>
      <c r="I45" s="30"/>
    </row>
    <row r="46" spans="1:9" s="172" customFormat="1" ht="15" x14ac:dyDescent="0.2">
      <c r="A46" s="182"/>
      <c r="B46" s="178"/>
      <c r="E46" s="32" t="s">
        <v>98</v>
      </c>
      <c r="F46" s="567" t="s">
        <v>54</v>
      </c>
      <c r="I46" s="30"/>
    </row>
    <row r="47" spans="1:9" s="172" customFormat="1" ht="15" x14ac:dyDescent="0.2">
      <c r="A47" s="182"/>
      <c r="B47" s="178"/>
      <c r="E47" s="32" t="s">
        <v>99</v>
      </c>
      <c r="F47" s="567" t="s">
        <v>54</v>
      </c>
      <c r="I47" s="30"/>
    </row>
    <row r="48" spans="1:9" s="172" customFormat="1" ht="15" x14ac:dyDescent="0.2">
      <c r="A48" s="182"/>
      <c r="B48" s="167"/>
      <c r="D48" s="172" t="s">
        <v>100</v>
      </c>
      <c r="E48" s="25" t="s">
        <v>101</v>
      </c>
      <c r="F48" s="567" t="s">
        <v>54</v>
      </c>
      <c r="I48" s="31"/>
    </row>
    <row r="49" spans="1:9" s="172" customFormat="1" ht="15" x14ac:dyDescent="0.2">
      <c r="A49" s="182"/>
      <c r="B49" s="167"/>
      <c r="E49" s="32" t="s">
        <v>102</v>
      </c>
      <c r="F49" s="567" t="s">
        <v>54</v>
      </c>
      <c r="I49" s="30"/>
    </row>
    <row r="50" spans="1:9" s="172" customFormat="1" ht="15" x14ac:dyDescent="0.2">
      <c r="A50" s="182"/>
      <c r="B50" s="167"/>
      <c r="E50" s="32" t="s">
        <v>103</v>
      </c>
      <c r="F50" s="567" t="s">
        <v>54</v>
      </c>
      <c r="I50" s="30"/>
    </row>
    <row r="51" spans="1:9" s="172" customFormat="1" ht="15" x14ac:dyDescent="0.2">
      <c r="A51" s="182"/>
      <c r="B51" s="167"/>
      <c r="E51" s="32" t="s">
        <v>104</v>
      </c>
      <c r="F51" s="567" t="s">
        <v>54</v>
      </c>
      <c r="I51" s="30"/>
    </row>
    <row r="52" spans="1:9" s="172" customFormat="1" ht="16.5" customHeight="1" x14ac:dyDescent="0.2">
      <c r="A52" s="182"/>
      <c r="B52" s="178"/>
      <c r="E52" s="32" t="s">
        <v>105</v>
      </c>
      <c r="F52" s="567" t="s">
        <v>54</v>
      </c>
      <c r="I52" s="30"/>
    </row>
    <row r="53" spans="1:9" s="172" customFormat="1" ht="16.5" customHeight="1" x14ac:dyDescent="0.2">
      <c r="A53" s="182"/>
      <c r="B53" s="167"/>
      <c r="D53" s="172" t="s">
        <v>106</v>
      </c>
      <c r="E53" s="25" t="s">
        <v>107</v>
      </c>
      <c r="F53" s="567" t="s">
        <v>54</v>
      </c>
      <c r="G53" s="568"/>
      <c r="I53" s="31"/>
    </row>
    <row r="54" spans="1:9" s="172" customFormat="1" ht="16.5" customHeight="1" x14ac:dyDescent="0.2">
      <c r="A54" s="182"/>
      <c r="B54" s="167"/>
      <c r="E54" s="32" t="s">
        <v>108</v>
      </c>
      <c r="F54" s="567" t="s">
        <v>54</v>
      </c>
      <c r="G54" s="568"/>
      <c r="I54" s="30"/>
    </row>
    <row r="55" spans="1:9" s="172" customFormat="1" ht="16.5" customHeight="1" x14ac:dyDescent="0.2">
      <c r="A55" s="569"/>
      <c r="B55" s="167"/>
      <c r="E55" s="32" t="s">
        <v>109</v>
      </c>
      <c r="F55" s="567" t="s">
        <v>54</v>
      </c>
      <c r="G55" s="568"/>
      <c r="I55" s="30"/>
    </row>
    <row r="56" spans="1:9" s="172" customFormat="1" ht="16.5" customHeight="1" x14ac:dyDescent="0.2">
      <c r="A56" s="182"/>
      <c r="B56" s="167"/>
      <c r="D56" s="172" t="s">
        <v>110</v>
      </c>
      <c r="E56" s="25" t="s">
        <v>111</v>
      </c>
      <c r="F56" s="567" t="s">
        <v>54</v>
      </c>
      <c r="G56" s="568"/>
      <c r="I56" s="31"/>
    </row>
    <row r="57" spans="1:9" s="172" customFormat="1" ht="16.5" customHeight="1" x14ac:dyDescent="0.2">
      <c r="A57" s="182"/>
      <c r="B57" s="167"/>
      <c r="E57" s="32" t="s">
        <v>112</v>
      </c>
      <c r="F57" s="567" t="s">
        <v>54</v>
      </c>
      <c r="G57" s="568"/>
      <c r="I57" s="30"/>
    </row>
    <row r="58" spans="1:9" s="172" customFormat="1" ht="16.5" customHeight="1" x14ac:dyDescent="0.2">
      <c r="A58" s="182"/>
      <c r="B58" s="167"/>
      <c r="E58" s="32" t="s">
        <v>113</v>
      </c>
      <c r="F58" s="567" t="s">
        <v>54</v>
      </c>
      <c r="G58" s="568"/>
      <c r="I58" s="30"/>
    </row>
    <row r="59" spans="1:9" s="172" customFormat="1" ht="16.5" customHeight="1" x14ac:dyDescent="0.2">
      <c r="A59" s="182"/>
      <c r="B59" s="167"/>
      <c r="E59" s="32" t="s">
        <v>114</v>
      </c>
      <c r="F59" s="567" t="s">
        <v>54</v>
      </c>
      <c r="G59" s="568"/>
      <c r="I59" s="30"/>
    </row>
    <row r="60" spans="1:9" s="172" customFormat="1" ht="16.5" customHeight="1" x14ac:dyDescent="0.2">
      <c r="A60" s="182"/>
      <c r="B60" s="167"/>
      <c r="E60" s="32" t="s">
        <v>115</v>
      </c>
      <c r="F60" s="567" t="s">
        <v>54</v>
      </c>
      <c r="G60" s="568"/>
      <c r="I60" s="30"/>
    </row>
    <row r="61" spans="1:9" s="172" customFormat="1" ht="16.5" customHeight="1" x14ac:dyDescent="0.2">
      <c r="A61" s="182"/>
      <c r="B61" s="178"/>
      <c r="E61" s="32" t="s">
        <v>116</v>
      </c>
      <c r="F61" s="567" t="s">
        <v>54</v>
      </c>
      <c r="G61" s="568"/>
      <c r="I61" s="30"/>
    </row>
    <row r="62" spans="1:9" s="172" customFormat="1" ht="16.5" customHeight="1" x14ac:dyDescent="0.2">
      <c r="A62" s="182"/>
      <c r="B62" s="167"/>
      <c r="D62" s="172" t="s">
        <v>117</v>
      </c>
      <c r="E62" s="172" t="s">
        <v>118</v>
      </c>
      <c r="F62" s="567" t="s">
        <v>54</v>
      </c>
      <c r="G62" s="568"/>
    </row>
    <row r="63" spans="1:9" s="172" customFormat="1" ht="16.5" customHeight="1" x14ac:dyDescent="0.2">
      <c r="A63" s="182"/>
      <c r="B63" s="167"/>
      <c r="E63" s="32" t="s">
        <v>119</v>
      </c>
      <c r="F63" s="567" t="s">
        <v>54</v>
      </c>
      <c r="G63" s="568"/>
      <c r="I63" s="30"/>
    </row>
    <row r="64" spans="1:9" s="172" customFormat="1" ht="16.5" customHeight="1" x14ac:dyDescent="0.2">
      <c r="A64" s="182"/>
      <c r="B64" s="167"/>
      <c r="E64" s="32" t="s">
        <v>120</v>
      </c>
      <c r="F64" s="567" t="s">
        <v>54</v>
      </c>
      <c r="G64" s="568"/>
      <c r="I64" s="30"/>
    </row>
    <row r="65" spans="1:9" s="172" customFormat="1" ht="16.5" customHeight="1" x14ac:dyDescent="0.2">
      <c r="A65" s="182"/>
      <c r="B65" s="167"/>
      <c r="E65" s="32" t="s">
        <v>121</v>
      </c>
      <c r="F65" s="567" t="s">
        <v>54</v>
      </c>
      <c r="G65" s="568"/>
      <c r="I65" s="30"/>
    </row>
    <row r="66" spans="1:9" s="172" customFormat="1" ht="16.5" customHeight="1" x14ac:dyDescent="0.2">
      <c r="A66" s="182"/>
      <c r="B66" s="167"/>
      <c r="D66" s="172" t="s">
        <v>122</v>
      </c>
      <c r="E66" s="172" t="s">
        <v>123</v>
      </c>
      <c r="F66" s="567" t="s">
        <v>54</v>
      </c>
      <c r="G66" s="568"/>
      <c r="I66" s="30"/>
    </row>
    <row r="67" spans="1:9" s="572" customFormat="1" ht="15.75" x14ac:dyDescent="0.2">
      <c r="A67" s="570"/>
      <c r="B67" s="571"/>
      <c r="F67" s="570"/>
    </row>
    <row r="68" spans="1:9" s="572" customFormat="1" ht="15" x14ac:dyDescent="0.2">
      <c r="A68" s="570"/>
      <c r="B68" s="570"/>
      <c r="F68" s="570"/>
    </row>
    <row r="69" spans="1:9" s="572" customFormat="1" ht="68.25" customHeight="1" x14ac:dyDescent="0.2">
      <c r="A69" s="570"/>
      <c r="B69" s="570"/>
      <c r="F69" s="570"/>
    </row>
    <row r="70" spans="1:9" s="572" customFormat="1" ht="34.5" customHeight="1" x14ac:dyDescent="0.2">
      <c r="A70" s="570"/>
      <c r="B70" s="570"/>
      <c r="D70" s="783"/>
      <c r="E70" s="762"/>
      <c r="F70" s="762"/>
      <c r="G70" s="762"/>
    </row>
    <row r="71" spans="1:9" s="572" customFormat="1" ht="15" x14ac:dyDescent="0.2">
      <c r="A71" s="570"/>
      <c r="B71" s="570"/>
      <c r="F71" s="570"/>
    </row>
    <row r="72" spans="1:9" s="572" customFormat="1" ht="15" x14ac:dyDescent="0.2">
      <c r="A72" s="570"/>
      <c r="B72" s="570"/>
      <c r="F72" s="570"/>
    </row>
    <row r="75" spans="1:9" ht="33.75" customHeight="1" x14ac:dyDescent="0.2"/>
  </sheetData>
  <mergeCells count="13">
    <mergeCell ref="A1:F1"/>
    <mergeCell ref="A2:F2"/>
    <mergeCell ref="A3:F3"/>
    <mergeCell ref="D4:E4"/>
    <mergeCell ref="D70:G70"/>
    <mergeCell ref="D15:E15"/>
    <mergeCell ref="D6:E6"/>
    <mergeCell ref="D13:E13"/>
    <mergeCell ref="D8:E8"/>
    <mergeCell ref="D9:E9"/>
    <mergeCell ref="D10:E10"/>
    <mergeCell ref="D11:E11"/>
    <mergeCell ref="D12:E12"/>
  </mergeCells>
  <hyperlinks>
    <hyperlink ref="B8" location="GUIDANCE!A3" display="G 2" xr:uid="{A1FC3622-E06B-493E-B6BA-BECF2ACC5981}"/>
    <hyperlink ref="B9" location="GUIDANCE!A4" display="G 3" xr:uid="{7C4E147B-65BA-43C9-B6D6-C1716AF41F11}"/>
    <hyperlink ref="B15" location="GUIDANCE!A5" display="G 2" xr:uid="{C6C8F1E4-DA96-4BD7-BA2A-CFC1F92EFEF7}"/>
    <hyperlink ref="B18" location="GUIDANCE!A6" display="G 3" xr:uid="{C3B3BE04-6E6B-4FEE-BAEC-13BF44171629}"/>
    <hyperlink ref="B4" location="GUIDANCE!A2" display="G1" xr:uid="{84458D9E-74A5-4F9A-8EC7-077BC1BDA428}"/>
  </hyperlinks>
  <printOptions horizontalCentered="1"/>
  <pageMargins left="0.19685039370078741" right="0.19685039370078741" top="0.78740157480314965" bottom="0.39370078740157483" header="0.51181102362204722" footer="0.51181102362204722"/>
  <pageSetup paperSize="9" orientation="portrait" r:id="rId1"/>
  <headerFooter alignWithMargins="0"/>
  <rowBreaks count="1" manualBreakCount="1">
    <brk id="38" min="2" max="5"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5">
    <tabColor theme="3"/>
  </sheetPr>
  <dimension ref="A1:N385"/>
  <sheetViews>
    <sheetView showGridLines="0" view="pageBreakPreview" zoomScaleNormal="100" zoomScaleSheetLayoutView="100" workbookViewId="0">
      <pane ySplit="2" topLeftCell="A3" activePane="bottomLeft" state="frozen"/>
      <selection activeCell="M14" sqref="M14"/>
      <selection pane="bottomLeft" activeCell="M14" sqref="M14"/>
    </sheetView>
  </sheetViews>
  <sheetFormatPr defaultColWidth="9" defaultRowHeight="12" x14ac:dyDescent="0.2"/>
  <cols>
    <col min="1" max="1" width="17.625" style="611" customWidth="1"/>
    <col min="2" max="2" width="5" style="107" customWidth="1"/>
    <col min="3" max="3" width="1.5" style="107" customWidth="1"/>
    <col min="4" max="4" width="19.625" style="196" customWidth="1"/>
    <col min="5" max="5" width="6.375" style="107" customWidth="1"/>
    <col min="6" max="6" width="7" style="107" customWidth="1"/>
    <col min="7" max="7" width="7.375" style="107" customWidth="1"/>
    <col min="8" max="13" width="9" style="107"/>
    <col min="14" max="14" width="5.875" style="107" customWidth="1"/>
    <col min="15" max="16384" width="9" style="107"/>
  </cols>
  <sheetData>
    <row r="1" spans="1:14" ht="16.5" customHeight="1" x14ac:dyDescent="0.2">
      <c r="D1" s="786" t="str">
        <f>+'Merge Details_Printing instr'!A11</f>
        <v>Model Council</v>
      </c>
      <c r="E1" s="786"/>
      <c r="F1" s="786"/>
      <c r="G1" s="786"/>
      <c r="H1" s="786"/>
      <c r="I1" s="786"/>
      <c r="J1" s="786"/>
      <c r="K1" s="786"/>
      <c r="L1" s="786"/>
      <c r="M1" s="786"/>
      <c r="N1" s="786"/>
    </row>
    <row r="2" spans="1:14" ht="16.5" customHeight="1" x14ac:dyDescent="0.2">
      <c r="A2" s="610" t="s">
        <v>124</v>
      </c>
      <c r="D2" s="787" t="str">
        <f>+'Merge Details_Printing instr'!A12</f>
        <v>2024/2025 Financial Report</v>
      </c>
      <c r="E2" s="787"/>
      <c r="F2" s="787"/>
      <c r="G2" s="787"/>
      <c r="H2" s="787"/>
      <c r="I2" s="787"/>
      <c r="J2" s="787"/>
      <c r="K2" s="787"/>
      <c r="L2" s="787"/>
      <c r="M2" s="787"/>
      <c r="N2" s="787"/>
    </row>
    <row r="3" spans="1:14" ht="7.5" customHeight="1" x14ac:dyDescent="0.2">
      <c r="B3" s="573"/>
      <c r="D3" s="107"/>
    </row>
    <row r="4" spans="1:14" ht="15.75" customHeight="1" x14ac:dyDescent="0.2">
      <c r="B4" s="109"/>
      <c r="C4" s="109"/>
    </row>
    <row r="5" spans="1:14" ht="23.25" x14ac:dyDescent="0.25">
      <c r="A5" s="650" t="s">
        <v>125</v>
      </c>
      <c r="B5" s="75" t="s">
        <v>126</v>
      </c>
      <c r="C5" s="109"/>
      <c r="D5" s="790" t="s">
        <v>127</v>
      </c>
      <c r="E5" s="791"/>
      <c r="F5" s="791"/>
      <c r="G5" s="791"/>
      <c r="H5" s="791"/>
      <c r="I5" s="791"/>
      <c r="J5" s="791"/>
      <c r="K5" s="791"/>
      <c r="L5" s="791"/>
      <c r="M5" s="791"/>
      <c r="N5" s="791"/>
    </row>
    <row r="6" spans="1:14" x14ac:dyDescent="0.2">
      <c r="B6" s="104"/>
      <c r="C6" s="104"/>
    </row>
    <row r="7" spans="1:14" ht="51.75" customHeight="1" x14ac:dyDescent="0.2">
      <c r="A7" s="650" t="s">
        <v>128</v>
      </c>
      <c r="B7" s="104"/>
      <c r="C7" s="104"/>
      <c r="D7" s="792" t="s">
        <v>129</v>
      </c>
      <c r="E7" s="789"/>
      <c r="F7" s="789"/>
      <c r="G7" s="789"/>
      <c r="H7" s="789"/>
      <c r="I7" s="789"/>
      <c r="J7" s="789"/>
      <c r="K7" s="789"/>
      <c r="L7" s="789"/>
      <c r="M7" s="789"/>
      <c r="N7" s="789"/>
    </row>
    <row r="8" spans="1:14" x14ac:dyDescent="0.2">
      <c r="B8" s="104"/>
      <c r="C8" s="104"/>
      <c r="D8" s="357"/>
    </row>
    <row r="9" spans="1:14" x14ac:dyDescent="0.2">
      <c r="B9" s="104"/>
      <c r="C9" s="104"/>
    </row>
    <row r="10" spans="1:14" x14ac:dyDescent="0.2">
      <c r="B10" s="104"/>
      <c r="C10" s="104"/>
      <c r="D10" s="793" t="str">
        <f>+'Merge Details_Printing instr'!A23</f>
        <v>&lt;Principal Accounting Officer Name &amp; Qualifications&gt;</v>
      </c>
      <c r="E10" s="793"/>
      <c r="F10" s="793"/>
      <c r="G10" s="793"/>
      <c r="H10" s="793"/>
    </row>
    <row r="11" spans="1:14" x14ac:dyDescent="0.2">
      <c r="B11" s="104"/>
      <c r="C11" s="104"/>
      <c r="D11" s="794" t="s">
        <v>130</v>
      </c>
      <c r="E11" s="794"/>
    </row>
    <row r="12" spans="1:14" x14ac:dyDescent="0.2">
      <c r="B12" s="104"/>
      <c r="C12" s="104"/>
      <c r="D12" s="123"/>
    </row>
    <row r="13" spans="1:14" x14ac:dyDescent="0.2">
      <c r="B13" s="104"/>
      <c r="C13" s="104"/>
      <c r="D13" s="210"/>
    </row>
    <row r="14" spans="1:14" x14ac:dyDescent="0.2">
      <c r="B14" s="104"/>
      <c r="C14" s="104"/>
      <c r="D14" s="210" t="s">
        <v>131</v>
      </c>
      <c r="E14" s="260" t="str">
        <f>+'Merge Details_Printing instr'!A30</f>
        <v>&lt;Date&gt;</v>
      </c>
    </row>
    <row r="15" spans="1:14" x14ac:dyDescent="0.2">
      <c r="B15" s="104"/>
      <c r="C15" s="104"/>
      <c r="D15" s="795" t="str">
        <f>+'Merge Details_Printing instr'!A31</f>
        <v>&lt;Location&gt;</v>
      </c>
      <c r="E15" s="796"/>
      <c r="F15" s="796"/>
    </row>
    <row r="16" spans="1:14" ht="33.75" customHeight="1" x14ac:dyDescent="0.2">
      <c r="B16" s="104"/>
      <c r="C16" s="104"/>
      <c r="D16" s="797" t="s">
        <v>132</v>
      </c>
      <c r="E16" s="798"/>
      <c r="F16" s="798"/>
      <c r="G16" s="798"/>
      <c r="H16" s="798"/>
      <c r="I16" s="798"/>
      <c r="J16" s="798"/>
      <c r="K16" s="798"/>
      <c r="L16" s="798"/>
      <c r="M16" s="798"/>
      <c r="N16" s="798"/>
    </row>
    <row r="17" spans="2:14" x14ac:dyDescent="0.2">
      <c r="B17" s="104"/>
      <c r="C17" s="104"/>
      <c r="D17" s="357"/>
    </row>
    <row r="18" spans="2:14" ht="33" customHeight="1" x14ac:dyDescent="0.2">
      <c r="B18" s="104"/>
      <c r="C18" s="104"/>
      <c r="D18" s="792" t="s">
        <v>133</v>
      </c>
      <c r="E18" s="799"/>
      <c r="F18" s="799"/>
      <c r="G18" s="799"/>
      <c r="H18" s="799"/>
      <c r="I18" s="799"/>
      <c r="J18" s="799"/>
      <c r="K18" s="799"/>
      <c r="L18" s="799"/>
      <c r="M18" s="799"/>
      <c r="N18" s="799"/>
    </row>
    <row r="19" spans="2:14" x14ac:dyDescent="0.2">
      <c r="B19" s="104"/>
      <c r="C19" s="104"/>
    </row>
    <row r="20" spans="2:14" ht="35.25" customHeight="1" x14ac:dyDescent="0.2">
      <c r="B20" s="104"/>
      <c r="C20" s="104"/>
      <c r="D20" s="792" t="s">
        <v>134</v>
      </c>
      <c r="E20" s="789"/>
      <c r="F20" s="789"/>
      <c r="G20" s="789"/>
      <c r="H20" s="789"/>
      <c r="I20" s="789"/>
      <c r="J20" s="789"/>
      <c r="K20" s="789"/>
      <c r="L20" s="789"/>
      <c r="M20" s="789"/>
      <c r="N20" s="789"/>
    </row>
    <row r="21" spans="2:14" x14ac:dyDescent="0.2">
      <c r="B21" s="104"/>
      <c r="C21" s="104"/>
    </row>
    <row r="22" spans="2:14" x14ac:dyDescent="0.2">
      <c r="B22" s="104"/>
      <c r="C22" s="104"/>
    </row>
    <row r="23" spans="2:14" x14ac:dyDescent="0.2">
      <c r="B23" s="104"/>
      <c r="C23" s="104"/>
    </row>
    <row r="24" spans="2:14" x14ac:dyDescent="0.2">
      <c r="B24" s="104"/>
      <c r="C24" s="104"/>
    </row>
    <row r="25" spans="2:14" x14ac:dyDescent="0.2">
      <c r="B25" s="104"/>
      <c r="C25" s="104"/>
    </row>
    <row r="26" spans="2:14" x14ac:dyDescent="0.2">
      <c r="B26" s="104"/>
      <c r="C26" s="104"/>
      <c r="D26" s="795" t="str">
        <f>+'Merge Details_Printing instr'!A24</f>
        <v>&lt;Councillor 1 Name&gt;</v>
      </c>
      <c r="E26" s="789"/>
      <c r="F26" s="789"/>
    </row>
    <row r="27" spans="2:14" x14ac:dyDescent="0.2">
      <c r="B27" s="104"/>
      <c r="C27" s="104"/>
      <c r="D27" s="210" t="s">
        <v>135</v>
      </c>
      <c r="G27" s="106"/>
    </row>
    <row r="28" spans="2:14" x14ac:dyDescent="0.2">
      <c r="B28" s="104"/>
      <c r="C28" s="104"/>
      <c r="D28" s="210" t="s">
        <v>131</v>
      </c>
      <c r="E28" s="260" t="str">
        <f>+'Merge Details_Printing instr'!A30</f>
        <v>&lt;Date&gt;</v>
      </c>
    </row>
    <row r="29" spans="2:14" x14ac:dyDescent="0.2">
      <c r="B29" s="104"/>
      <c r="C29" s="104"/>
      <c r="D29" s="324" t="str">
        <f>+'Merge Details_Printing instr'!A31</f>
        <v>&lt;Location&gt;</v>
      </c>
    </row>
    <row r="30" spans="2:14" x14ac:dyDescent="0.2">
      <c r="B30" s="104"/>
      <c r="C30" s="104"/>
    </row>
    <row r="31" spans="2:14" x14ac:dyDescent="0.2">
      <c r="B31" s="104"/>
      <c r="C31" s="104"/>
    </row>
    <row r="32" spans="2:14" x14ac:dyDescent="0.2">
      <c r="B32" s="104"/>
      <c r="C32" s="104"/>
    </row>
    <row r="33" spans="2:6" x14ac:dyDescent="0.2">
      <c r="B33" s="104"/>
      <c r="C33" s="104"/>
      <c r="D33" s="210"/>
    </row>
    <row r="34" spans="2:6" x14ac:dyDescent="0.2">
      <c r="B34" s="104"/>
      <c r="C34" s="104"/>
      <c r="D34" s="795" t="str">
        <f>+'Merge Details_Printing instr'!A25</f>
        <v>&lt;Councillor 2 Name&gt;</v>
      </c>
      <c r="E34" s="789"/>
      <c r="F34" s="789"/>
    </row>
    <row r="35" spans="2:6" x14ac:dyDescent="0.2">
      <c r="B35" s="104"/>
      <c r="C35" s="104"/>
      <c r="D35" s="210" t="s">
        <v>135</v>
      </c>
    </row>
    <row r="36" spans="2:6" x14ac:dyDescent="0.2">
      <c r="B36" s="104"/>
      <c r="C36" s="104"/>
      <c r="D36" s="210" t="s">
        <v>131</v>
      </c>
      <c r="E36" s="260" t="str">
        <f>+'Merge Details_Printing instr'!A30</f>
        <v>&lt;Date&gt;</v>
      </c>
    </row>
    <row r="37" spans="2:6" x14ac:dyDescent="0.2">
      <c r="B37" s="104"/>
      <c r="C37" s="104"/>
      <c r="D37" s="324" t="str">
        <f>+'Merge Details_Printing instr'!A31</f>
        <v>&lt;Location&gt;</v>
      </c>
    </row>
    <row r="38" spans="2:6" x14ac:dyDescent="0.2">
      <c r="B38" s="104"/>
      <c r="C38" s="104"/>
    </row>
    <row r="39" spans="2:6" x14ac:dyDescent="0.2">
      <c r="B39" s="104"/>
      <c r="C39" s="104"/>
    </row>
    <row r="40" spans="2:6" x14ac:dyDescent="0.2">
      <c r="B40" s="104"/>
      <c r="C40" s="104"/>
    </row>
    <row r="41" spans="2:6" x14ac:dyDescent="0.2">
      <c r="B41" s="104"/>
      <c r="C41" s="104"/>
    </row>
    <row r="42" spans="2:6" x14ac:dyDescent="0.2">
      <c r="B42" s="104"/>
      <c r="C42" s="104"/>
      <c r="D42" s="800" t="str">
        <f>+'Merge Details_Printing instr'!A28</f>
        <v>&lt;Chief Executive Officer Name&gt;</v>
      </c>
      <c r="E42" s="789"/>
    </row>
    <row r="43" spans="2:6" x14ac:dyDescent="0.2">
      <c r="B43" s="104"/>
      <c r="C43" s="104"/>
      <c r="D43" s="210" t="s">
        <v>136</v>
      </c>
    </row>
    <row r="44" spans="2:6" x14ac:dyDescent="0.2">
      <c r="B44" s="104"/>
      <c r="C44" s="104"/>
      <c r="D44" s="210" t="s">
        <v>131</v>
      </c>
      <c r="E44" s="107" t="str">
        <f>+'Merge Details_Printing instr'!A30</f>
        <v>&lt;Date&gt;</v>
      </c>
    </row>
    <row r="45" spans="2:6" x14ac:dyDescent="0.2">
      <c r="B45" s="104"/>
      <c r="C45" s="104"/>
      <c r="D45" s="324" t="str">
        <f>+'Merge Details_Printing instr'!A31</f>
        <v>&lt;Location&gt;</v>
      </c>
    </row>
    <row r="46" spans="2:6" x14ac:dyDescent="0.2">
      <c r="B46" s="104"/>
      <c r="C46" s="104"/>
      <c r="D46" s="324"/>
    </row>
    <row r="47" spans="2:6" x14ac:dyDescent="0.2">
      <c r="B47" s="104"/>
      <c r="C47" s="104"/>
      <c r="D47" s="324"/>
    </row>
    <row r="48" spans="2:6" x14ac:dyDescent="0.2">
      <c r="B48" s="104"/>
      <c r="C48" s="104"/>
      <c r="D48" s="324"/>
    </row>
    <row r="49" spans="2:14" x14ac:dyDescent="0.2">
      <c r="B49" s="104"/>
      <c r="C49" s="104"/>
      <c r="D49" s="324"/>
    </row>
    <row r="50" spans="2:14" x14ac:dyDescent="0.2">
      <c r="B50" s="104"/>
      <c r="C50" s="104"/>
      <c r="D50" s="324"/>
    </row>
    <row r="51" spans="2:14" x14ac:dyDescent="0.2">
      <c r="B51" s="104"/>
      <c r="C51" s="104"/>
      <c r="D51" s="324"/>
    </row>
    <row r="52" spans="2:14" x14ac:dyDescent="0.2">
      <c r="B52" s="104"/>
      <c r="C52" s="104"/>
      <c r="D52" s="324"/>
    </row>
    <row r="53" spans="2:14" x14ac:dyDescent="0.2">
      <c r="B53" s="104"/>
      <c r="C53" s="104"/>
      <c r="D53" s="324"/>
    </row>
    <row r="54" spans="2:14" x14ac:dyDescent="0.2">
      <c r="B54" s="104"/>
      <c r="C54" s="104"/>
      <c r="D54" s="324"/>
    </row>
    <row r="55" spans="2:14" x14ac:dyDescent="0.2">
      <c r="B55" s="104"/>
      <c r="C55" s="104"/>
      <c r="D55" s="324"/>
    </row>
    <row r="56" spans="2:14" x14ac:dyDescent="0.2">
      <c r="B56" s="104"/>
      <c r="C56" s="104"/>
      <c r="D56" s="324"/>
    </row>
    <row r="57" spans="2:14" x14ac:dyDescent="0.2">
      <c r="B57" s="104"/>
      <c r="C57" s="104"/>
      <c r="D57" s="324"/>
    </row>
    <row r="58" spans="2:14" x14ac:dyDescent="0.2">
      <c r="B58" s="104"/>
      <c r="C58" s="104"/>
      <c r="D58" s="324"/>
    </row>
    <row r="59" spans="2:14" x14ac:dyDescent="0.2">
      <c r="B59" s="106"/>
      <c r="C59" s="106"/>
      <c r="D59" s="106"/>
      <c r="E59" s="106"/>
      <c r="F59" s="106"/>
      <c r="G59" s="106"/>
      <c r="H59" s="106"/>
      <c r="I59" s="106"/>
      <c r="J59" s="106"/>
      <c r="K59" s="106"/>
      <c r="L59" s="106"/>
      <c r="M59" s="106"/>
      <c r="N59" s="106"/>
    </row>
    <row r="60" spans="2:14" x14ac:dyDescent="0.2">
      <c r="B60" s="106"/>
      <c r="C60" s="106"/>
    </row>
    <row r="61" spans="2:14" x14ac:dyDescent="0.2">
      <c r="B61" s="106"/>
      <c r="C61" s="106"/>
    </row>
    <row r="62" spans="2:14" x14ac:dyDescent="0.2">
      <c r="B62" s="106"/>
      <c r="C62" s="106"/>
    </row>
    <row r="63" spans="2:14" x14ac:dyDescent="0.2">
      <c r="B63" s="106"/>
      <c r="C63" s="106"/>
    </row>
    <row r="68" spans="4:7" ht="68.25" customHeight="1" x14ac:dyDescent="0.2"/>
    <row r="69" spans="4:7" ht="34.5" customHeight="1" x14ac:dyDescent="0.2">
      <c r="D69" s="788"/>
      <c r="E69" s="789"/>
      <c r="F69" s="789"/>
      <c r="G69" s="789"/>
    </row>
    <row r="74" spans="4:7" ht="33.75" customHeight="1" x14ac:dyDescent="0.2"/>
    <row r="385" ht="11.25" customHeight="1" x14ac:dyDescent="0.2"/>
  </sheetData>
  <mergeCells count="14">
    <mergeCell ref="D1:N1"/>
    <mergeCell ref="D2:N2"/>
    <mergeCell ref="D69:G69"/>
    <mergeCell ref="D5:N5"/>
    <mergeCell ref="D7:N7"/>
    <mergeCell ref="D10:H10"/>
    <mergeCell ref="D11:E11"/>
    <mergeCell ref="D15:F15"/>
    <mergeCell ref="D16:N16"/>
    <mergeCell ref="D18:N18"/>
    <mergeCell ref="D20:N20"/>
    <mergeCell ref="D26:F26"/>
    <mergeCell ref="D34:F34"/>
    <mergeCell ref="D42:E42"/>
  </mergeCells>
  <hyperlinks>
    <hyperlink ref="B5" location="GUIDANCE!A7" display="G 4" xr:uid="{39F6984B-B777-4964-AB15-972AB1292DB7}"/>
  </hyperlinks>
  <printOptions horizontalCentered="1"/>
  <pageMargins left="0.11811023622047245" right="0.11811023622047245" top="0.35433070866141736" bottom="0.35433070866141736" header="0.31496062992125984" footer="0.31496062992125984"/>
  <pageSetup paperSize="9" scale="89" orientation="portrait" r:id="rId1"/>
  <headerFooter>
    <oddFooter>&amp;C&amp;"Calibri"&amp;11&amp;K000000Page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3"/>
  </sheetPr>
  <dimension ref="A1:H384"/>
  <sheetViews>
    <sheetView showGridLines="0" view="pageBreakPreview" zoomScaleNormal="100" zoomScaleSheetLayoutView="100" workbookViewId="0">
      <selection activeCell="M14" sqref="M14"/>
    </sheetView>
  </sheetViews>
  <sheetFormatPr defaultColWidth="9" defaultRowHeight="12" x14ac:dyDescent="0.2"/>
  <cols>
    <col min="1" max="1" width="16.75" style="611" customWidth="1"/>
    <col min="2" max="2" width="6.5" style="107" customWidth="1"/>
    <col min="3" max="3" width="9.625" style="107" customWidth="1"/>
    <col min="4" max="4" width="11.875" style="107" customWidth="1"/>
    <col min="5" max="5" width="15.25" style="196" customWidth="1"/>
    <col min="6" max="7" width="15.25" style="107" customWidth="1"/>
    <col min="8" max="8" width="13.75" style="107" customWidth="1"/>
    <col min="9" max="16384" width="9" style="107"/>
  </cols>
  <sheetData>
    <row r="1" spans="1:8" ht="16.5" customHeight="1" x14ac:dyDescent="0.2">
      <c r="B1" s="145" t="str">
        <f>+'Merge Details_Printing instr'!A11</f>
        <v>Model Council</v>
      </c>
    </row>
    <row r="2" spans="1:8" ht="16.5" customHeight="1" x14ac:dyDescent="0.2">
      <c r="A2" s="610" t="s">
        <v>124</v>
      </c>
      <c r="B2" s="511" t="str">
        <f>+'Merge Details_Printing instr'!A12</f>
        <v>2024/2025 Financial Report</v>
      </c>
      <c r="C2" s="126"/>
      <c r="D2" s="126"/>
      <c r="E2" s="126"/>
      <c r="F2" s="126"/>
      <c r="G2" s="126"/>
      <c r="H2" s="126"/>
    </row>
    <row r="3" spans="1:8" ht="7.5" customHeight="1" x14ac:dyDescent="0.2">
      <c r="B3" s="573"/>
      <c r="E3" s="107"/>
    </row>
    <row r="4" spans="1:8" ht="31.5" customHeight="1" x14ac:dyDescent="0.2">
      <c r="A4" s="650" t="s">
        <v>137</v>
      </c>
      <c r="B4" s="109"/>
      <c r="C4" s="109"/>
      <c r="E4" s="107"/>
    </row>
    <row r="5" spans="1:8" x14ac:dyDescent="0.2">
      <c r="B5" s="104"/>
      <c r="C5" s="104"/>
      <c r="E5" s="355"/>
      <c r="F5" s="355"/>
      <c r="G5" s="355"/>
      <c r="H5" s="355"/>
    </row>
    <row r="6" spans="1:8" x14ac:dyDescent="0.2">
      <c r="B6" s="104"/>
      <c r="C6" s="104"/>
      <c r="E6" s="211"/>
      <c r="F6" s="211"/>
      <c r="G6" s="211"/>
      <c r="H6" s="211"/>
    </row>
    <row r="7" spans="1:8" x14ac:dyDescent="0.2">
      <c r="B7" s="104"/>
      <c r="C7" s="104"/>
      <c r="E7" s="801" t="s">
        <v>138</v>
      </c>
      <c r="F7" s="801"/>
      <c r="G7" s="574"/>
      <c r="H7" s="211"/>
    </row>
    <row r="8" spans="1:8" x14ac:dyDescent="0.2">
      <c r="B8" s="104"/>
      <c r="C8" s="104"/>
    </row>
    <row r="9" spans="1:8" x14ac:dyDescent="0.2">
      <c r="B9" s="104"/>
      <c r="C9" s="104"/>
      <c r="E9" s="211"/>
      <c r="F9" s="211"/>
      <c r="G9" s="211"/>
      <c r="H9" s="211"/>
    </row>
    <row r="10" spans="1:8" x14ac:dyDescent="0.2">
      <c r="B10" s="104"/>
      <c r="C10" s="104"/>
      <c r="E10" s="97"/>
    </row>
    <row r="11" spans="1:8" x14ac:dyDescent="0.2">
      <c r="B11" s="104"/>
      <c r="C11" s="104"/>
      <c r="E11" s="97"/>
    </row>
    <row r="12" spans="1:8" x14ac:dyDescent="0.2">
      <c r="B12" s="104"/>
      <c r="C12" s="104"/>
    </row>
    <row r="13" spans="1:8" x14ac:dyDescent="0.2">
      <c r="B13" s="104"/>
      <c r="C13" s="104"/>
    </row>
    <row r="14" spans="1:8" x14ac:dyDescent="0.2">
      <c r="B14" s="104"/>
      <c r="C14" s="104"/>
    </row>
    <row r="15" spans="1:8" x14ac:dyDescent="0.2">
      <c r="B15" s="104"/>
      <c r="C15" s="104"/>
      <c r="E15" s="355"/>
      <c r="F15" s="355"/>
      <c r="G15" s="355"/>
      <c r="H15" s="355"/>
    </row>
    <row r="16" spans="1:8" x14ac:dyDescent="0.2">
      <c r="B16" s="104"/>
      <c r="C16" s="104"/>
      <c r="E16" s="210"/>
    </row>
    <row r="17" spans="2:8" x14ac:dyDescent="0.2">
      <c r="B17" s="104"/>
      <c r="C17" s="104"/>
      <c r="E17" s="210"/>
      <c r="F17" s="260"/>
      <c r="G17" s="260"/>
    </row>
    <row r="18" spans="2:8" x14ac:dyDescent="0.2">
      <c r="B18" s="104"/>
      <c r="C18" s="104"/>
      <c r="E18" s="107"/>
    </row>
    <row r="19" spans="2:8" x14ac:dyDescent="0.2">
      <c r="B19" s="104"/>
      <c r="C19" s="104"/>
    </row>
    <row r="20" spans="2:8" x14ac:dyDescent="0.2">
      <c r="B20" s="104"/>
      <c r="C20" s="104"/>
    </row>
    <row r="21" spans="2:8" x14ac:dyDescent="0.2">
      <c r="B21" s="104"/>
      <c r="C21" s="104"/>
    </row>
    <row r="22" spans="2:8" x14ac:dyDescent="0.2">
      <c r="B22" s="104"/>
      <c r="C22" s="104"/>
      <c r="E22" s="210"/>
    </row>
    <row r="23" spans="2:8" x14ac:dyDescent="0.2">
      <c r="B23" s="104"/>
      <c r="C23" s="104"/>
      <c r="E23" s="355"/>
      <c r="F23" s="355"/>
      <c r="G23" s="355"/>
      <c r="H23" s="355"/>
    </row>
    <row r="24" spans="2:8" x14ac:dyDescent="0.2">
      <c r="B24" s="104"/>
      <c r="C24" s="104"/>
      <c r="E24" s="355"/>
      <c r="F24" s="355"/>
      <c r="G24" s="355"/>
      <c r="H24" s="355"/>
    </row>
    <row r="25" spans="2:8" x14ac:dyDescent="0.2">
      <c r="B25" s="104"/>
      <c r="C25" s="104"/>
      <c r="E25" s="355"/>
      <c r="F25" s="355"/>
      <c r="G25" s="355"/>
      <c r="H25" s="355"/>
    </row>
    <row r="26" spans="2:8" x14ac:dyDescent="0.2">
      <c r="B26" s="104"/>
      <c r="C26" s="104"/>
      <c r="E26" s="355"/>
      <c r="F26" s="355"/>
      <c r="G26" s="355"/>
      <c r="H26" s="355"/>
    </row>
    <row r="27" spans="2:8" x14ac:dyDescent="0.2">
      <c r="B27" s="104"/>
      <c r="C27" s="104"/>
      <c r="E27" s="355"/>
      <c r="F27" s="355"/>
      <c r="G27" s="355"/>
      <c r="H27" s="355"/>
    </row>
    <row r="28" spans="2:8" x14ac:dyDescent="0.2">
      <c r="B28" s="104"/>
      <c r="C28" s="104"/>
      <c r="E28" s="355"/>
      <c r="F28" s="355"/>
      <c r="G28" s="355"/>
      <c r="H28" s="355"/>
    </row>
    <row r="29" spans="2:8" x14ac:dyDescent="0.2">
      <c r="B29" s="104"/>
      <c r="C29" s="104"/>
      <c r="E29" s="210"/>
    </row>
    <row r="30" spans="2:8" x14ac:dyDescent="0.2">
      <c r="B30" s="104"/>
      <c r="C30" s="104"/>
    </row>
    <row r="31" spans="2:8" x14ac:dyDescent="0.2">
      <c r="B31" s="104"/>
      <c r="C31" s="104"/>
      <c r="E31" s="210"/>
      <c r="F31" s="260"/>
      <c r="G31" s="260"/>
    </row>
    <row r="32" spans="2:8" x14ac:dyDescent="0.2">
      <c r="B32" s="104"/>
      <c r="C32" s="104"/>
      <c r="E32" s="324"/>
    </row>
    <row r="33" spans="2:7" x14ac:dyDescent="0.2">
      <c r="B33" s="104"/>
      <c r="C33" s="104"/>
    </row>
    <row r="34" spans="2:7" x14ac:dyDescent="0.2">
      <c r="B34" s="104"/>
      <c r="C34" s="104"/>
    </row>
    <row r="35" spans="2:7" x14ac:dyDescent="0.2">
      <c r="B35" s="104"/>
      <c r="C35" s="104"/>
    </row>
    <row r="36" spans="2:7" x14ac:dyDescent="0.2">
      <c r="B36" s="104"/>
      <c r="C36" s="104"/>
    </row>
    <row r="37" spans="2:7" x14ac:dyDescent="0.2">
      <c r="B37" s="104"/>
      <c r="C37" s="104"/>
    </row>
    <row r="38" spans="2:7" x14ac:dyDescent="0.2">
      <c r="B38" s="104"/>
      <c r="C38" s="104"/>
    </row>
    <row r="39" spans="2:7" x14ac:dyDescent="0.2">
      <c r="B39" s="104"/>
      <c r="C39" s="104"/>
    </row>
    <row r="40" spans="2:7" x14ac:dyDescent="0.2">
      <c r="B40" s="104"/>
      <c r="C40" s="104"/>
    </row>
    <row r="41" spans="2:7" x14ac:dyDescent="0.2">
      <c r="B41" s="104"/>
      <c r="C41" s="104"/>
    </row>
    <row r="42" spans="2:7" x14ac:dyDescent="0.2">
      <c r="B42" s="104"/>
      <c r="C42" s="104"/>
    </row>
    <row r="43" spans="2:7" x14ac:dyDescent="0.2">
      <c r="B43" s="104"/>
      <c r="C43" s="104"/>
    </row>
    <row r="44" spans="2:7" x14ac:dyDescent="0.2">
      <c r="B44" s="104"/>
      <c r="C44" s="104"/>
    </row>
    <row r="45" spans="2:7" x14ac:dyDescent="0.2">
      <c r="B45" s="104"/>
      <c r="C45" s="104"/>
      <c r="E45" s="448"/>
      <c r="F45" s="448"/>
      <c r="G45" s="448"/>
    </row>
    <row r="46" spans="2:7" x14ac:dyDescent="0.2">
      <c r="B46" s="104"/>
      <c r="C46" s="104"/>
      <c r="E46" s="210"/>
    </row>
    <row r="47" spans="2:7" x14ac:dyDescent="0.2">
      <c r="B47" s="104"/>
      <c r="C47" s="104"/>
    </row>
    <row r="48" spans="2:7" x14ac:dyDescent="0.2">
      <c r="B48" s="104"/>
      <c r="C48" s="104"/>
      <c r="E48" s="210"/>
      <c r="F48" s="260"/>
      <c r="G48" s="260"/>
    </row>
    <row r="49" spans="2:8" x14ac:dyDescent="0.2">
      <c r="B49" s="104"/>
      <c r="C49" s="104"/>
      <c r="E49" s="324"/>
    </row>
    <row r="50" spans="2:8" x14ac:dyDescent="0.2">
      <c r="B50" s="106"/>
      <c r="C50" s="106"/>
      <c r="D50" s="106"/>
      <c r="E50" s="106"/>
      <c r="F50" s="106"/>
      <c r="G50" s="106"/>
      <c r="H50" s="106"/>
    </row>
    <row r="51" spans="2:8" x14ac:dyDescent="0.2">
      <c r="B51" s="106"/>
      <c r="C51" s="106"/>
    </row>
    <row r="52" spans="2:8" ht="6" customHeight="1" x14ac:dyDescent="0.2">
      <c r="B52" s="106"/>
      <c r="C52" s="106"/>
    </row>
    <row r="53" spans="2:8" x14ac:dyDescent="0.2">
      <c r="B53" s="106"/>
      <c r="C53" s="106"/>
    </row>
    <row r="57" spans="2:8" ht="6" customHeight="1" x14ac:dyDescent="0.2"/>
    <row r="68" spans="2:8" x14ac:dyDescent="0.2">
      <c r="B68" s="104"/>
      <c r="C68" s="104"/>
      <c r="E68" s="801" t="s">
        <v>139</v>
      </c>
      <c r="F68" s="801"/>
      <c r="G68" s="574"/>
      <c r="H68" s="211"/>
    </row>
    <row r="77" spans="2:8" ht="52.5" customHeight="1" x14ac:dyDescent="0.2"/>
    <row r="78" spans="2:8" ht="34.5" customHeight="1" x14ac:dyDescent="0.2">
      <c r="E78" s="788"/>
      <c r="F78" s="789"/>
      <c r="G78" s="789"/>
      <c r="H78" s="789"/>
    </row>
    <row r="79" spans="2:8" ht="34.5" customHeight="1" x14ac:dyDescent="0.2"/>
    <row r="80" spans="2:8" ht="34.5" customHeight="1" x14ac:dyDescent="0.2"/>
    <row r="81" spans="2:8" ht="34.5" customHeight="1" x14ac:dyDescent="0.2"/>
    <row r="82" spans="2:8" ht="34.5" customHeight="1" x14ac:dyDescent="0.2"/>
    <row r="87" spans="2:8" ht="33.75" customHeight="1" x14ac:dyDescent="0.2"/>
    <row r="92" spans="2:8" x14ac:dyDescent="0.2">
      <c r="B92" s="106"/>
      <c r="C92" s="106"/>
      <c r="D92" s="106"/>
      <c r="E92" s="106"/>
      <c r="F92" s="106"/>
      <c r="G92" s="106"/>
      <c r="H92" s="106"/>
    </row>
    <row r="384" ht="11.25" customHeight="1" x14ac:dyDescent="0.2"/>
  </sheetData>
  <mergeCells count="3">
    <mergeCell ref="E68:F68"/>
    <mergeCell ref="E7:F7"/>
    <mergeCell ref="E78:H78"/>
  </mergeCells>
  <printOptions horizontalCentered="1"/>
  <pageMargins left="0.11811023622047245" right="0.11811023622047245" top="0.35433070866141736" bottom="0.35433070866141736" header="0.31496062992125984" footer="0.31496062992125984"/>
  <pageSetup paperSize="9" orientation="portrait" r:id="rId1"/>
  <headerFooter>
    <oddFooter>&amp;C&amp;"Calibri"&amp;11&amp;K000000Page &amp;P</oddFooter>
  </headerFooter>
  <rowBreaks count="1" manualBreakCount="1">
    <brk id="50"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tabColor theme="4"/>
    <pageSetUpPr fitToPage="1"/>
  </sheetPr>
  <dimension ref="A1:J378"/>
  <sheetViews>
    <sheetView showGridLines="0" view="pageBreakPreview" zoomScaleNormal="100" zoomScaleSheetLayoutView="100" workbookViewId="0">
      <pane ySplit="5" topLeftCell="A6" activePane="bottomLeft" state="frozen"/>
      <selection activeCell="M14" sqref="M14"/>
      <selection pane="bottomLeft" activeCell="M14" sqref="M14"/>
    </sheetView>
  </sheetViews>
  <sheetFormatPr defaultColWidth="9" defaultRowHeight="12" x14ac:dyDescent="0.2"/>
  <cols>
    <col min="1" max="1" width="16.125" style="611" customWidth="1"/>
    <col min="2" max="2" width="8.625" style="105" customWidth="1"/>
    <col min="3" max="3" width="1.5" style="105" customWidth="1"/>
    <col min="4" max="4" width="58.375" style="196" customWidth="1"/>
    <col min="5" max="5" width="6.25" style="107" customWidth="1"/>
    <col min="6" max="6" width="13.875" style="124" customWidth="1"/>
    <col min="7" max="7" width="1.125" style="131" customWidth="1"/>
    <col min="8" max="8" width="13.375" style="124" customWidth="1"/>
    <col min="9" max="9" width="22.125" style="107" customWidth="1"/>
    <col min="10" max="16384" width="9" style="107"/>
  </cols>
  <sheetData>
    <row r="1" spans="1:10" x14ac:dyDescent="0.2">
      <c r="D1" s="513" t="str">
        <f>+'Merge Details_Printing instr'!A11</f>
        <v>Model Council</v>
      </c>
    </row>
    <row r="2" spans="1:10" x14ac:dyDescent="0.2">
      <c r="A2" s="610" t="s">
        <v>124</v>
      </c>
      <c r="D2" s="511" t="str">
        <f>+'Merge Details_Printing instr'!A12</f>
        <v>2024/2025 Financial Report</v>
      </c>
      <c r="E2" s="575"/>
      <c r="F2" s="575"/>
      <c r="G2" s="575"/>
      <c r="H2" s="575"/>
    </row>
    <row r="3" spans="1:10" x14ac:dyDescent="0.2">
      <c r="D3" s="324"/>
      <c r="F3" s="576"/>
      <c r="G3" s="576"/>
    </row>
    <row r="4" spans="1:10" ht="20.100000000000001" customHeight="1" x14ac:dyDescent="0.2">
      <c r="A4" s="802" t="s">
        <v>140</v>
      </c>
      <c r="B4" s="681"/>
      <c r="C4" s="805" t="s">
        <v>141</v>
      </c>
      <c r="D4" s="805"/>
      <c r="E4" s="805"/>
      <c r="F4" s="805"/>
      <c r="G4" s="805"/>
      <c r="H4" s="805"/>
    </row>
    <row r="5" spans="1:10" ht="21" customHeight="1" x14ac:dyDescent="0.2">
      <c r="A5" s="802"/>
      <c r="B5" s="681"/>
      <c r="C5" s="805" t="str">
        <f>+'Merge Details_Printing instr'!A14</f>
        <v>For the Year Ended 30 June 2025</v>
      </c>
      <c r="D5" s="805"/>
      <c r="E5" s="805"/>
      <c r="F5" s="805"/>
      <c r="G5" s="805"/>
      <c r="H5" s="805"/>
    </row>
    <row r="6" spans="1:10" x14ac:dyDescent="0.2">
      <c r="B6" s="133"/>
      <c r="C6" s="133"/>
      <c r="D6" s="133"/>
      <c r="E6" s="133"/>
      <c r="F6" s="133"/>
      <c r="G6" s="133"/>
      <c r="H6" s="133"/>
    </row>
    <row r="7" spans="1:10" ht="12" customHeight="1" x14ac:dyDescent="0.2">
      <c r="B7" s="133"/>
      <c r="D7" s="210"/>
      <c r="E7" s="577"/>
      <c r="F7" s="578"/>
      <c r="G7" s="579"/>
      <c r="H7" s="578"/>
    </row>
    <row r="8" spans="1:10" x14ac:dyDescent="0.2">
      <c r="B8" s="408" t="s">
        <v>142</v>
      </c>
      <c r="D8" s="210"/>
      <c r="E8" s="108" t="s">
        <v>143</v>
      </c>
      <c r="F8" s="580">
        <f>+'Merge Details_Printing instr'!A17</f>
        <v>2025</v>
      </c>
      <c r="G8" s="579"/>
      <c r="H8" s="580">
        <f>+'Merge Details_Printing instr'!A18</f>
        <v>2024</v>
      </c>
    </row>
    <row r="9" spans="1:10" x14ac:dyDescent="0.2">
      <c r="B9" s="142"/>
      <c r="E9" s="108"/>
      <c r="F9" s="580" t="str">
        <f>+'Merge Details_Printing instr'!A21</f>
        <v>$'000</v>
      </c>
      <c r="G9" s="581"/>
      <c r="H9" s="580" t="str">
        <f>+'Merge Details_Printing instr'!A21</f>
        <v>$'000</v>
      </c>
    </row>
    <row r="10" spans="1:10" x14ac:dyDescent="0.2">
      <c r="B10" s="142"/>
      <c r="D10" s="210" t="s">
        <v>144</v>
      </c>
      <c r="E10" s="108"/>
      <c r="F10" s="582"/>
      <c r="G10" s="583"/>
      <c r="H10" s="582"/>
    </row>
    <row r="11" spans="1:10" x14ac:dyDescent="0.2">
      <c r="A11" s="802" t="s">
        <v>145</v>
      </c>
      <c r="B11" s="142"/>
      <c r="D11" s="196" t="s">
        <v>146</v>
      </c>
      <c r="E11" s="106">
        <v>3.1</v>
      </c>
      <c r="F11" s="131">
        <f>'N3'!G19</f>
        <v>0</v>
      </c>
      <c r="H11" s="131">
        <f>'N3'!I19</f>
        <v>0</v>
      </c>
      <c r="I11" s="584"/>
    </row>
    <row r="12" spans="1:10" x14ac:dyDescent="0.2">
      <c r="A12" s="802"/>
      <c r="B12" s="142"/>
      <c r="D12" s="196" t="s">
        <v>147</v>
      </c>
      <c r="E12" s="106">
        <v>3.2</v>
      </c>
      <c r="F12" s="131">
        <f>'N3'!G31</f>
        <v>0</v>
      </c>
      <c r="H12" s="131">
        <f>'N3'!I31</f>
        <v>0</v>
      </c>
      <c r="I12" s="584"/>
      <c r="J12" s="137"/>
    </row>
    <row r="13" spans="1:10" x14ac:dyDescent="0.2">
      <c r="A13" s="611" t="s">
        <v>148</v>
      </c>
      <c r="B13" s="142"/>
      <c r="D13" s="196" t="s">
        <v>149</v>
      </c>
      <c r="E13" s="106">
        <v>3.3</v>
      </c>
      <c r="F13" s="131">
        <f>'N3'!G50</f>
        <v>0</v>
      </c>
      <c r="H13" s="131">
        <f>'N3'!I50</f>
        <v>0</v>
      </c>
      <c r="I13" s="584"/>
    </row>
    <row r="14" spans="1:10" x14ac:dyDescent="0.2">
      <c r="A14" s="611" t="s">
        <v>150</v>
      </c>
      <c r="B14" s="142"/>
      <c r="D14" s="196" t="s">
        <v>151</v>
      </c>
      <c r="E14" s="106">
        <v>3.4</v>
      </c>
      <c r="F14" s="131">
        <f>'N3'!G91</f>
        <v>0</v>
      </c>
      <c r="H14" s="131">
        <f>'N3'!I91</f>
        <v>0</v>
      </c>
      <c r="I14" s="585"/>
    </row>
    <row r="15" spans="1:10" x14ac:dyDescent="0.2">
      <c r="A15" s="714" t="s">
        <v>152</v>
      </c>
      <c r="B15" s="142"/>
      <c r="D15" s="196" t="s">
        <v>153</v>
      </c>
      <c r="E15" s="106">
        <v>3.4</v>
      </c>
      <c r="F15" s="131">
        <f>'N3'!G109</f>
        <v>0</v>
      </c>
      <c r="H15" s="131">
        <f>'N3'!I109</f>
        <v>0</v>
      </c>
      <c r="I15" s="585"/>
    </row>
    <row r="16" spans="1:10" x14ac:dyDescent="0.2">
      <c r="A16" s="611" t="s">
        <v>154</v>
      </c>
      <c r="B16" s="142"/>
      <c r="D16" s="196" t="s">
        <v>155</v>
      </c>
      <c r="E16" s="106">
        <v>3.5</v>
      </c>
      <c r="F16" s="131">
        <f>'N3'!G144</f>
        <v>0</v>
      </c>
      <c r="H16" s="131">
        <f>'N3'!I144</f>
        <v>0</v>
      </c>
      <c r="I16" s="585"/>
    </row>
    <row r="17" spans="1:10" x14ac:dyDescent="0.2">
      <c r="A17" s="611" t="s">
        <v>154</v>
      </c>
      <c r="B17" s="142"/>
      <c r="D17" s="196" t="s">
        <v>156</v>
      </c>
      <c r="E17" s="106">
        <v>3.5</v>
      </c>
      <c r="F17" s="131">
        <f>'N3'!G154</f>
        <v>0</v>
      </c>
      <c r="H17" s="131">
        <f>'N3'!I154</f>
        <v>0</v>
      </c>
      <c r="I17" s="585"/>
    </row>
    <row r="18" spans="1:10" x14ac:dyDescent="0.2">
      <c r="A18" s="611" t="s">
        <v>157</v>
      </c>
      <c r="B18" s="586" t="s">
        <v>158</v>
      </c>
      <c r="D18" s="538" t="s">
        <v>159</v>
      </c>
      <c r="E18" s="157">
        <v>3.6</v>
      </c>
      <c r="F18" s="587">
        <f>'N3'!G162</f>
        <v>0</v>
      </c>
      <c r="G18" s="587"/>
      <c r="H18" s="587">
        <f>'N3'!I162</f>
        <v>0</v>
      </c>
      <c r="I18" s="588"/>
    </row>
    <row r="19" spans="1:10" x14ac:dyDescent="0.2">
      <c r="A19" s="611" t="s">
        <v>160</v>
      </c>
      <c r="B19" s="408" t="s">
        <v>161</v>
      </c>
      <c r="D19" s="196" t="s">
        <v>162</v>
      </c>
      <c r="E19" s="106">
        <v>6.4</v>
      </c>
      <c r="F19" s="131">
        <f>N6c!F99</f>
        <v>0</v>
      </c>
      <c r="H19" s="131">
        <f>N6c!H99</f>
        <v>0</v>
      </c>
      <c r="I19" s="588"/>
    </row>
    <row r="20" spans="1:10" x14ac:dyDescent="0.2">
      <c r="A20" s="611" t="s">
        <v>163</v>
      </c>
      <c r="B20" s="408" t="s">
        <v>164</v>
      </c>
      <c r="D20" s="196" t="s">
        <v>165</v>
      </c>
      <c r="E20" s="106">
        <v>6.3</v>
      </c>
      <c r="F20" s="131">
        <f>N6c!F23</f>
        <v>0</v>
      </c>
      <c r="H20" s="131">
        <f>N6c!H23</f>
        <v>0</v>
      </c>
      <c r="I20" s="588"/>
    </row>
    <row r="21" spans="1:10" x14ac:dyDescent="0.2">
      <c r="A21" s="611" t="s">
        <v>166</v>
      </c>
      <c r="B21" s="408" t="s">
        <v>167</v>
      </c>
      <c r="D21" s="196" t="s">
        <v>168</v>
      </c>
      <c r="E21" s="106">
        <v>3.7</v>
      </c>
      <c r="F21" s="131">
        <f>'N3'!G173</f>
        <v>0</v>
      </c>
      <c r="H21" s="131">
        <f>'N3'!I173</f>
        <v>0</v>
      </c>
      <c r="I21" s="584"/>
    </row>
    <row r="22" spans="1:10" x14ac:dyDescent="0.2">
      <c r="B22" s="142"/>
      <c r="D22" s="210" t="s">
        <v>169</v>
      </c>
      <c r="E22" s="106"/>
      <c r="F22" s="470">
        <f>SUM(F11:F21)</f>
        <v>0</v>
      </c>
      <c r="G22" s="469"/>
      <c r="H22" s="470">
        <f>SUM(H11:H21)</f>
        <v>0</v>
      </c>
      <c r="I22" s="584"/>
    </row>
    <row r="23" spans="1:10" x14ac:dyDescent="0.2">
      <c r="B23" s="111"/>
      <c r="D23" s="111"/>
      <c r="F23" s="131"/>
      <c r="H23" s="131"/>
      <c r="I23" s="584"/>
    </row>
    <row r="24" spans="1:10" x14ac:dyDescent="0.2">
      <c r="A24" s="611" t="s">
        <v>170</v>
      </c>
      <c r="B24" s="142"/>
      <c r="D24" s="210" t="s">
        <v>171</v>
      </c>
      <c r="E24" s="106"/>
      <c r="F24" s="131"/>
      <c r="H24" s="131"/>
      <c r="I24" s="584"/>
    </row>
    <row r="25" spans="1:10" x14ac:dyDescent="0.2">
      <c r="A25" s="611" t="s">
        <v>166</v>
      </c>
      <c r="B25" s="142"/>
      <c r="D25" s="196" t="s">
        <v>172</v>
      </c>
      <c r="E25" s="106">
        <v>4.0999999999999996</v>
      </c>
      <c r="F25" s="365">
        <f>'N4'!G14</f>
        <v>0</v>
      </c>
      <c r="G25" s="365"/>
      <c r="H25" s="365">
        <f>'N4'!I14</f>
        <v>0</v>
      </c>
      <c r="I25" s="584"/>
    </row>
    <row r="26" spans="1:10" x14ac:dyDescent="0.2">
      <c r="A26" s="611" t="s">
        <v>166</v>
      </c>
      <c r="D26" s="196" t="s">
        <v>173</v>
      </c>
      <c r="E26" s="106">
        <v>4.2</v>
      </c>
      <c r="F26" s="365">
        <f>'N4'!G43</f>
        <v>0</v>
      </c>
      <c r="G26" s="365"/>
      <c r="H26" s="365">
        <f>'N4'!I43</f>
        <v>0</v>
      </c>
      <c r="I26" s="584"/>
    </row>
    <row r="27" spans="1:10" x14ac:dyDescent="0.2">
      <c r="A27" s="611" t="s">
        <v>166</v>
      </c>
      <c r="B27" s="142"/>
      <c r="D27" s="196" t="s">
        <v>174</v>
      </c>
      <c r="E27" s="106">
        <v>4.3</v>
      </c>
      <c r="F27" s="365">
        <f>'N4'!G52</f>
        <v>0</v>
      </c>
      <c r="G27" s="365"/>
      <c r="H27" s="365">
        <f>'N4'!I52</f>
        <v>0</v>
      </c>
      <c r="I27" s="584"/>
    </row>
    <row r="28" spans="1:10" x14ac:dyDescent="0.2">
      <c r="A28" s="611" t="s">
        <v>175</v>
      </c>
      <c r="B28" s="142"/>
      <c r="D28" s="196" t="s">
        <v>176</v>
      </c>
      <c r="E28" s="106">
        <v>4.4000000000000004</v>
      </c>
      <c r="F28" s="365">
        <f>'N4'!G61</f>
        <v>0</v>
      </c>
      <c r="G28" s="365"/>
      <c r="H28" s="365">
        <f>'N4'!I61</f>
        <v>0</v>
      </c>
      <c r="I28" s="584"/>
    </row>
    <row r="29" spans="1:10" x14ac:dyDescent="0.2">
      <c r="A29" s="714" t="s">
        <v>177</v>
      </c>
      <c r="B29" s="142"/>
      <c r="D29" s="196" t="s">
        <v>178</v>
      </c>
      <c r="E29" s="106">
        <v>4.5</v>
      </c>
      <c r="F29" s="365">
        <f>'N4'!G68</f>
        <v>0</v>
      </c>
      <c r="G29" s="365"/>
      <c r="H29" s="365">
        <f>'N4'!I68</f>
        <v>0</v>
      </c>
      <c r="I29" s="584"/>
    </row>
    <row r="30" spans="1:10" x14ac:dyDescent="0.2">
      <c r="A30" s="611" t="s">
        <v>179</v>
      </c>
      <c r="B30" s="142"/>
      <c r="D30" s="196" t="s">
        <v>180</v>
      </c>
      <c r="E30" s="106">
        <v>4.5999999999999996</v>
      </c>
      <c r="F30" s="365">
        <f>'N4'!G75</f>
        <v>0</v>
      </c>
      <c r="G30" s="365"/>
      <c r="H30" s="365">
        <f>'N4'!I75</f>
        <v>0</v>
      </c>
      <c r="I30" s="588"/>
    </row>
    <row r="31" spans="1:10" x14ac:dyDescent="0.2">
      <c r="A31" s="611" t="s">
        <v>181</v>
      </c>
      <c r="B31" s="408" t="s">
        <v>182</v>
      </c>
      <c r="D31" s="196" t="s">
        <v>183</v>
      </c>
      <c r="E31" s="106">
        <v>4.7</v>
      </c>
      <c r="F31" s="365">
        <f>'N4'!G90</f>
        <v>0</v>
      </c>
      <c r="G31" s="365"/>
      <c r="H31" s="365">
        <f>'N4'!I90</f>
        <v>0</v>
      </c>
      <c r="I31" s="588"/>
      <c r="J31" s="589"/>
    </row>
    <row r="32" spans="1:10" x14ac:dyDescent="0.2">
      <c r="A32" s="715" t="s">
        <v>184</v>
      </c>
      <c r="B32" s="408" t="s">
        <v>185</v>
      </c>
      <c r="D32" s="196" t="s">
        <v>186</v>
      </c>
      <c r="E32" s="106">
        <v>4.8</v>
      </c>
      <c r="F32" s="365">
        <f>'N4'!G97</f>
        <v>0</v>
      </c>
      <c r="G32" s="365"/>
      <c r="H32" s="365">
        <f>'N4'!I97</f>
        <v>0</v>
      </c>
      <c r="I32" s="588"/>
      <c r="J32" s="589"/>
    </row>
    <row r="33" spans="1:10" x14ac:dyDescent="0.2">
      <c r="A33" s="715" t="s">
        <v>187</v>
      </c>
      <c r="B33" s="408" t="s">
        <v>188</v>
      </c>
      <c r="D33" s="196" t="s">
        <v>189</v>
      </c>
      <c r="E33" s="106">
        <v>4.9000000000000004</v>
      </c>
      <c r="F33" s="365">
        <f>'N4'!G106</f>
        <v>0</v>
      </c>
      <c r="G33" s="365"/>
      <c r="H33" s="365">
        <f>'N4'!I106</f>
        <v>0</v>
      </c>
      <c r="J33" s="589"/>
    </row>
    <row r="34" spans="1:10" x14ac:dyDescent="0.2">
      <c r="B34" s="142"/>
      <c r="D34" s="111" t="s">
        <v>190</v>
      </c>
      <c r="E34" s="106"/>
      <c r="F34" s="457">
        <f>SUM(F25:F33)</f>
        <v>0</v>
      </c>
      <c r="H34" s="457">
        <f>SUM(H25:H33)</f>
        <v>0</v>
      </c>
      <c r="I34" s="584"/>
    </row>
    <row r="35" spans="1:10" x14ac:dyDescent="0.2">
      <c r="B35" s="142"/>
      <c r="D35" s="111"/>
      <c r="E35" s="106"/>
      <c r="F35" s="131"/>
      <c r="H35" s="131"/>
      <c r="I35" s="584"/>
    </row>
    <row r="36" spans="1:10" x14ac:dyDescent="0.2">
      <c r="A36" s="611" t="s">
        <v>191</v>
      </c>
      <c r="B36" s="142"/>
      <c r="D36" s="111" t="s">
        <v>192</v>
      </c>
      <c r="E36" s="106"/>
      <c r="F36" s="457">
        <f>+F22-F34</f>
        <v>0</v>
      </c>
      <c r="H36" s="457">
        <f>+H22-H34</f>
        <v>0</v>
      </c>
      <c r="I36" s="584"/>
    </row>
    <row r="37" spans="1:10" x14ac:dyDescent="0.2">
      <c r="B37" s="142"/>
      <c r="D37" s="111"/>
      <c r="E37" s="106"/>
      <c r="F37" s="365"/>
      <c r="H37" s="365"/>
      <c r="I37" s="584"/>
    </row>
    <row r="38" spans="1:10" x14ac:dyDescent="0.2">
      <c r="B38" s="408" t="s">
        <v>193</v>
      </c>
      <c r="D38" s="111" t="s">
        <v>194</v>
      </c>
      <c r="E38" s="106"/>
      <c r="F38" s="131"/>
      <c r="H38" s="131"/>
      <c r="I38" s="584"/>
    </row>
    <row r="39" spans="1:10" x14ac:dyDescent="0.2">
      <c r="A39" s="611" t="s">
        <v>195</v>
      </c>
      <c r="B39" s="142"/>
      <c r="D39" s="210" t="s">
        <v>196</v>
      </c>
      <c r="J39" s="367"/>
    </row>
    <row r="40" spans="1:10" ht="17.25" customHeight="1" x14ac:dyDescent="0.2">
      <c r="A40" s="611" t="s">
        <v>166</v>
      </c>
      <c r="B40" s="142"/>
      <c r="D40" s="107" t="s">
        <v>197</v>
      </c>
      <c r="E40" s="106">
        <v>6.2</v>
      </c>
      <c r="F40" s="131">
        <v>0</v>
      </c>
      <c r="H40" s="131">
        <v>0</v>
      </c>
      <c r="I40" s="584"/>
    </row>
    <row r="41" spans="1:10" x14ac:dyDescent="0.2">
      <c r="A41" s="714" t="s">
        <v>198</v>
      </c>
      <c r="B41" s="142"/>
      <c r="D41" s="196" t="s">
        <v>199</v>
      </c>
      <c r="E41" s="106">
        <v>6.3</v>
      </c>
      <c r="F41" s="131">
        <v>0</v>
      </c>
      <c r="H41" s="131">
        <v>0</v>
      </c>
      <c r="I41" s="584"/>
    </row>
    <row r="42" spans="1:10" x14ac:dyDescent="0.2">
      <c r="A42" s="714" t="s">
        <v>198</v>
      </c>
      <c r="B42" s="111"/>
      <c r="D42" s="123" t="s">
        <v>200</v>
      </c>
      <c r="E42" s="106"/>
      <c r="F42" s="131"/>
      <c r="H42" s="131"/>
      <c r="I42" s="584"/>
    </row>
    <row r="43" spans="1:10" x14ac:dyDescent="0.2">
      <c r="B43" s="142"/>
      <c r="D43" s="196" t="s">
        <v>201</v>
      </c>
      <c r="E43" s="106"/>
      <c r="F43" s="131">
        <v>0</v>
      </c>
      <c r="H43" s="131">
        <v>0</v>
      </c>
      <c r="I43" s="584"/>
    </row>
    <row r="44" spans="1:10" x14ac:dyDescent="0.2">
      <c r="B44" s="142"/>
      <c r="E44" s="106"/>
      <c r="F44" s="131"/>
      <c r="H44" s="131"/>
      <c r="I44" s="584"/>
    </row>
    <row r="45" spans="1:10" x14ac:dyDescent="0.2">
      <c r="A45" s="611" t="s">
        <v>202</v>
      </c>
      <c r="B45" s="142"/>
      <c r="D45" s="210" t="s">
        <v>203</v>
      </c>
      <c r="E45" s="106"/>
      <c r="F45" s="470">
        <f>SUM(F40:F43)</f>
        <v>0</v>
      </c>
      <c r="H45" s="470">
        <f>SUM(H40:H43)</f>
        <v>0</v>
      </c>
      <c r="I45" s="584"/>
    </row>
    <row r="46" spans="1:10" x14ac:dyDescent="0.2">
      <c r="B46" s="142"/>
      <c r="E46" s="106"/>
      <c r="F46" s="131"/>
      <c r="H46" s="131"/>
      <c r="I46" s="584"/>
    </row>
    <row r="47" spans="1:10" ht="16.5" customHeight="1" x14ac:dyDescent="0.2">
      <c r="A47" s="611" t="s">
        <v>204</v>
      </c>
      <c r="B47" s="142"/>
      <c r="D47" s="210" t="s">
        <v>205</v>
      </c>
      <c r="E47" s="106"/>
      <c r="F47" s="470">
        <f>F36+F45</f>
        <v>0</v>
      </c>
      <c r="H47" s="470">
        <f>H36+H45</f>
        <v>0</v>
      </c>
      <c r="I47" s="137"/>
    </row>
    <row r="48" spans="1:10" ht="16.5" customHeight="1" x14ac:dyDescent="0.2">
      <c r="B48" s="142"/>
      <c r="D48" s="210"/>
      <c r="E48" s="106"/>
      <c r="F48" s="469"/>
      <c r="H48" s="469"/>
      <c r="I48" s="137"/>
    </row>
    <row r="49" spans="1:10" ht="7.5" customHeight="1" x14ac:dyDescent="0.2">
      <c r="B49" s="142"/>
      <c r="D49" s="210"/>
      <c r="E49" s="106"/>
      <c r="F49" s="469"/>
      <c r="H49" s="469"/>
      <c r="I49" s="137"/>
    </row>
    <row r="50" spans="1:10" ht="16.5" customHeight="1" x14ac:dyDescent="0.2">
      <c r="B50" s="408" t="s">
        <v>206</v>
      </c>
      <c r="D50" s="210"/>
      <c r="E50" s="106"/>
      <c r="F50" s="469"/>
      <c r="H50" s="469"/>
      <c r="I50" s="590" t="s">
        <v>207</v>
      </c>
    </row>
    <row r="51" spans="1:10" ht="8.25" customHeight="1" x14ac:dyDescent="0.2">
      <c r="B51" s="142"/>
      <c r="D51" s="210"/>
      <c r="E51" s="106"/>
      <c r="F51" s="469"/>
      <c r="H51" s="469"/>
      <c r="I51" s="137"/>
    </row>
    <row r="52" spans="1:10" x14ac:dyDescent="0.2">
      <c r="B52" s="803" t="s">
        <v>208</v>
      </c>
      <c r="C52" s="803"/>
      <c r="D52" s="803"/>
      <c r="E52" s="803"/>
      <c r="F52" s="803"/>
      <c r="G52" s="803"/>
      <c r="H52" s="803"/>
      <c r="I52" s="137"/>
    </row>
    <row r="53" spans="1:10" ht="20.25" customHeight="1" x14ac:dyDescent="0.2">
      <c r="B53" s="106"/>
      <c r="C53" s="106"/>
      <c r="D53" s="106"/>
      <c r="E53" s="106"/>
      <c r="F53" s="106"/>
      <c r="G53" s="106"/>
      <c r="H53" s="106"/>
    </row>
    <row r="54" spans="1:10" s="97" customFormat="1" x14ac:dyDescent="0.2">
      <c r="A54" s="669"/>
      <c r="J54" s="104"/>
    </row>
    <row r="55" spans="1:10" s="97" customFormat="1" x14ac:dyDescent="0.2">
      <c r="A55" s="669"/>
      <c r="J55" s="104"/>
    </row>
    <row r="56" spans="1:10" s="97" customFormat="1" x14ac:dyDescent="0.2">
      <c r="A56" s="669"/>
      <c r="J56" s="104"/>
    </row>
    <row r="57" spans="1:10" s="97" customFormat="1" x14ac:dyDescent="0.2">
      <c r="A57" s="669"/>
      <c r="J57" s="104"/>
    </row>
    <row r="58" spans="1:10" s="97" customFormat="1" x14ac:dyDescent="0.2">
      <c r="A58" s="669"/>
      <c r="J58" s="104"/>
    </row>
    <row r="59" spans="1:10" s="97" customFormat="1" ht="68.25" customHeight="1" x14ac:dyDescent="0.2">
      <c r="A59" s="669"/>
      <c r="J59" s="104"/>
    </row>
    <row r="60" spans="1:10" s="97" customFormat="1" ht="34.5" customHeight="1" x14ac:dyDescent="0.2">
      <c r="A60" s="669"/>
      <c r="D60" s="804"/>
      <c r="E60" s="789"/>
      <c r="F60" s="789"/>
      <c r="G60" s="789"/>
      <c r="J60" s="104"/>
    </row>
    <row r="61" spans="1:10" s="97" customFormat="1" x14ac:dyDescent="0.2">
      <c r="A61" s="669"/>
      <c r="J61" s="444"/>
    </row>
    <row r="62" spans="1:10" s="97" customFormat="1" x14ac:dyDescent="0.2">
      <c r="A62" s="669"/>
      <c r="J62" s="444"/>
    </row>
    <row r="63" spans="1:10" s="97" customFormat="1" x14ac:dyDescent="0.2">
      <c r="A63" s="669"/>
      <c r="J63" s="444"/>
    </row>
    <row r="64" spans="1:10" s="97" customFormat="1" x14ac:dyDescent="0.2">
      <c r="A64" s="669"/>
      <c r="J64" s="104"/>
    </row>
    <row r="65" spans="1:10" s="97" customFormat="1" ht="33.75" customHeight="1" x14ac:dyDescent="0.2">
      <c r="A65" s="669"/>
      <c r="J65" s="104"/>
    </row>
    <row r="66" spans="1:10" s="97" customFormat="1" x14ac:dyDescent="0.2">
      <c r="A66" s="669"/>
      <c r="J66" s="104"/>
    </row>
    <row r="67" spans="1:10" s="97" customFormat="1" x14ac:dyDescent="0.2">
      <c r="A67" s="669"/>
      <c r="J67" s="104"/>
    </row>
    <row r="68" spans="1:10" s="97" customFormat="1" x14ac:dyDescent="0.2">
      <c r="A68" s="669"/>
      <c r="J68" s="104"/>
    </row>
    <row r="69" spans="1:10" s="97" customFormat="1" x14ac:dyDescent="0.2">
      <c r="A69" s="669"/>
      <c r="J69" s="104"/>
    </row>
    <row r="70" spans="1:10" s="97" customFormat="1" x14ac:dyDescent="0.2">
      <c r="A70" s="669"/>
      <c r="J70" s="104"/>
    </row>
    <row r="71" spans="1:10" s="97" customFormat="1" x14ac:dyDescent="0.2">
      <c r="A71" s="669"/>
      <c r="J71" s="104"/>
    </row>
    <row r="72" spans="1:10" s="97" customFormat="1" x14ac:dyDescent="0.2">
      <c r="A72" s="669"/>
      <c r="J72" s="104"/>
    </row>
    <row r="73" spans="1:10" s="97" customFormat="1" x14ac:dyDescent="0.2">
      <c r="A73" s="669"/>
      <c r="J73" s="104"/>
    </row>
    <row r="74" spans="1:10" s="97" customFormat="1" x14ac:dyDescent="0.2">
      <c r="A74" s="669"/>
      <c r="J74" s="104"/>
    </row>
    <row r="75" spans="1:10" s="97" customFormat="1" x14ac:dyDescent="0.2">
      <c r="A75" s="669"/>
      <c r="J75" s="104"/>
    </row>
    <row r="76" spans="1:10" s="97" customFormat="1" x14ac:dyDescent="0.2">
      <c r="A76" s="669"/>
      <c r="J76" s="104"/>
    </row>
    <row r="77" spans="1:10" s="97" customFormat="1" x14ac:dyDescent="0.2">
      <c r="A77" s="669"/>
      <c r="J77" s="104"/>
    </row>
    <row r="78" spans="1:10" s="97" customFormat="1" x14ac:dyDescent="0.2">
      <c r="A78" s="669"/>
      <c r="J78" s="104"/>
    </row>
    <row r="79" spans="1:10" s="97" customFormat="1" x14ac:dyDescent="0.2">
      <c r="A79" s="669"/>
      <c r="J79" s="104"/>
    </row>
    <row r="80" spans="1:10" s="97" customFormat="1" x14ac:dyDescent="0.2">
      <c r="A80" s="669"/>
      <c r="J80" s="104"/>
    </row>
    <row r="81" spans="1:10" s="97" customFormat="1" x14ac:dyDescent="0.2">
      <c r="A81" s="669"/>
      <c r="J81" s="104"/>
    </row>
    <row r="82" spans="1:10" s="97" customFormat="1" x14ac:dyDescent="0.2">
      <c r="A82" s="669"/>
      <c r="J82" s="444"/>
    </row>
    <row r="83" spans="1:10" s="97" customFormat="1" x14ac:dyDescent="0.2">
      <c r="A83" s="669"/>
      <c r="J83" s="444"/>
    </row>
    <row r="84" spans="1:10" s="97" customFormat="1" x14ac:dyDescent="0.2">
      <c r="A84" s="669"/>
      <c r="J84" s="444"/>
    </row>
    <row r="85" spans="1:10" s="97" customFormat="1" x14ac:dyDescent="0.2">
      <c r="A85" s="669"/>
      <c r="I85" s="591"/>
      <c r="J85" s="592"/>
    </row>
    <row r="86" spans="1:10" s="97" customFormat="1" x14ac:dyDescent="0.2">
      <c r="A86" s="669"/>
      <c r="J86" s="592"/>
    </row>
    <row r="87" spans="1:10" s="97" customFormat="1" ht="12" customHeight="1" x14ac:dyDescent="0.2">
      <c r="A87" s="669"/>
      <c r="J87" s="104"/>
    </row>
    <row r="88" spans="1:10" s="97" customFormat="1" x14ac:dyDescent="0.2">
      <c r="A88" s="669"/>
      <c r="J88" s="444"/>
    </row>
    <row r="89" spans="1:10" s="97" customFormat="1" x14ac:dyDescent="0.2">
      <c r="A89" s="669"/>
      <c r="J89" s="444"/>
    </row>
    <row r="90" spans="1:10" s="97" customFormat="1" x14ac:dyDescent="0.2">
      <c r="A90" s="669"/>
      <c r="J90" s="104"/>
    </row>
    <row r="91" spans="1:10" s="97" customFormat="1" x14ac:dyDescent="0.2">
      <c r="A91" s="669"/>
      <c r="J91" s="104"/>
    </row>
    <row r="378" spans="2:8" ht="11.25" customHeight="1" x14ac:dyDescent="0.2">
      <c r="B378" s="107"/>
      <c r="C378" s="107"/>
      <c r="D378" s="107"/>
      <c r="F378" s="107"/>
      <c r="G378" s="107"/>
      <c r="H378" s="107"/>
    </row>
  </sheetData>
  <mergeCells count="6">
    <mergeCell ref="A4:A5"/>
    <mergeCell ref="B52:H52"/>
    <mergeCell ref="D60:G60"/>
    <mergeCell ref="A11:A12"/>
    <mergeCell ref="C4:H4"/>
    <mergeCell ref="C5:H5"/>
  </mergeCells>
  <hyperlinks>
    <hyperlink ref="B18" location="GUIDANCE!A10" display="G 6  G 40" xr:uid="{26772871-4473-4945-BF15-75200BDE0911}"/>
    <hyperlink ref="B19" location="GUIDANCE!A25" display="G 7" xr:uid="{F72CA1C7-5678-4735-8CA8-8A75DEB26700}"/>
    <hyperlink ref="B20" location="GUIDANCE!A26" display="G 6" xr:uid="{7614F052-C0BD-4556-93EC-529ED86A081E}"/>
    <hyperlink ref="B21" location="GUIDANCE!A36" display="G 8" xr:uid="{5FD05130-3717-4822-A0F9-583C1F9B9027}"/>
    <hyperlink ref="B31" location="GUIDANCE!A37" display="G 48" xr:uid="{F3655546-CEE4-4206-865F-CDCB4B5F1588}"/>
    <hyperlink ref="B32" location="GUIDANCE!A38" display="G 9" xr:uid="{ABF8291A-EF63-4717-8BEA-39410BD96EA0}"/>
    <hyperlink ref="B33" location="GUIDANCE!A40" display="G 10" xr:uid="{926D104B-7174-41AB-A1A0-B817E2211BCD}"/>
    <hyperlink ref="B38" location="GUIDANCE!A41" display="G 11" xr:uid="{2A3FFD8A-BA73-448E-AE21-A86917AF8725}"/>
    <hyperlink ref="B50" location="GUIDANCE!A51" display="G 12" xr:uid="{18013C33-8BBD-433B-9DB3-D3EE6C3276F5}"/>
    <hyperlink ref="B8" location="GUIDANCE!A8" display="G 5" xr:uid="{A8352208-E696-4AFC-A803-0B14C928E4FB}"/>
  </hyperlinks>
  <printOptions horizontalCentered="1"/>
  <pageMargins left="0.11811023622047245" right="0.11811023622047245" top="0.35433070866141736" bottom="0.35433070866141736" header="0.31496062992125984" footer="0.31496062992125984"/>
  <pageSetup paperSize="9" scale="98" orientation="portrait" r:id="rId1"/>
  <headerFooter>
    <oddFooter>&amp;C&amp;"Calibri"&amp;11&amp;K000000Page &amp;P</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theme="4"/>
    <pageSetUpPr fitToPage="1"/>
  </sheetPr>
  <dimension ref="A1:J387"/>
  <sheetViews>
    <sheetView showGridLines="0" view="pageBreakPreview" zoomScaleNormal="100" zoomScaleSheetLayoutView="100" workbookViewId="0">
      <pane ySplit="5" topLeftCell="A6" activePane="bottomLeft" state="frozen"/>
      <selection activeCell="M14" sqref="M14"/>
      <selection pane="bottomLeft" activeCell="M14" sqref="M14"/>
    </sheetView>
  </sheetViews>
  <sheetFormatPr defaultColWidth="9" defaultRowHeight="12" x14ac:dyDescent="0.2"/>
  <cols>
    <col min="1" max="1" width="16.125" style="609" customWidth="1"/>
    <col min="2" max="2" width="4.125" style="107" customWidth="1"/>
    <col min="3" max="3" width="1.5" style="107" customWidth="1"/>
    <col min="4" max="4" width="56.625" style="107" customWidth="1"/>
    <col min="5" max="5" width="6.125" style="107" customWidth="1"/>
    <col min="6" max="6" width="14.375" style="107" customWidth="1"/>
    <col min="7" max="7" width="1.125" style="107" customWidth="1"/>
    <col min="8" max="8" width="15.375" style="107" customWidth="1"/>
    <col min="9" max="16384" width="9" style="107"/>
  </cols>
  <sheetData>
    <row r="1" spans="1:10" x14ac:dyDescent="0.2">
      <c r="D1" s="786" t="str">
        <f>+'Merge Details_Printing instr'!A11</f>
        <v>Model Council</v>
      </c>
      <c r="E1" s="786"/>
      <c r="F1" s="786"/>
      <c r="G1" s="786"/>
      <c r="H1" s="786"/>
    </row>
    <row r="2" spans="1:10" x14ac:dyDescent="0.2">
      <c r="A2" s="610" t="s">
        <v>124</v>
      </c>
      <c r="D2" s="806" t="str">
        <f>+'Merge Details_Printing instr'!A12</f>
        <v>2024/2025 Financial Report</v>
      </c>
      <c r="E2" s="806"/>
      <c r="F2" s="806"/>
      <c r="G2" s="806"/>
      <c r="H2" s="806"/>
    </row>
    <row r="3" spans="1:10" x14ac:dyDescent="0.2">
      <c r="B3" s="105"/>
      <c r="C3" s="105"/>
      <c r="D3" s="324"/>
      <c r="F3" s="576"/>
      <c r="G3" s="576"/>
      <c r="H3" s="124"/>
    </row>
    <row r="4" spans="1:10" ht="20.100000000000001" customHeight="1" x14ac:dyDescent="0.2">
      <c r="A4" s="611" t="s">
        <v>209</v>
      </c>
      <c r="B4" s="105"/>
      <c r="C4" s="805" t="s">
        <v>59</v>
      </c>
      <c r="D4" s="805"/>
      <c r="E4" s="805"/>
      <c r="F4" s="805"/>
      <c r="G4" s="805"/>
      <c r="H4" s="805"/>
    </row>
    <row r="5" spans="1:10" ht="21" customHeight="1" x14ac:dyDescent="0.2">
      <c r="B5" s="105"/>
      <c r="C5" s="805" t="str">
        <f>+'Merge Details_Printing instr'!A15</f>
        <v>As at 30 June 2025</v>
      </c>
      <c r="D5" s="805"/>
      <c r="E5" s="805"/>
      <c r="F5" s="805"/>
      <c r="G5" s="805"/>
      <c r="H5" s="805"/>
    </row>
    <row r="6" spans="1:10" x14ac:dyDescent="0.2">
      <c r="B6" s="133"/>
      <c r="C6" s="104"/>
      <c r="D6" s="210"/>
      <c r="E6" s="577"/>
      <c r="F6" s="578"/>
      <c r="G6" s="579"/>
      <c r="H6" s="578"/>
    </row>
    <row r="7" spans="1:10" ht="11.25" customHeight="1" x14ac:dyDescent="0.2">
      <c r="B7" s="133"/>
      <c r="C7" s="104"/>
      <c r="D7" s="210"/>
      <c r="E7" s="577"/>
      <c r="F7" s="578"/>
      <c r="G7" s="579"/>
      <c r="H7" s="578"/>
    </row>
    <row r="8" spans="1:10" ht="17.25" customHeight="1" x14ac:dyDescent="0.2">
      <c r="B8" s="408" t="s">
        <v>210</v>
      </c>
      <c r="C8" s="105"/>
      <c r="D8" s="210"/>
      <c r="E8" s="108" t="s">
        <v>143</v>
      </c>
      <c r="F8" s="580">
        <f>+'Merge Details_Printing instr'!A17</f>
        <v>2025</v>
      </c>
      <c r="G8" s="579"/>
      <c r="H8" s="580">
        <f>+'Merge Details_Printing instr'!A18</f>
        <v>2024</v>
      </c>
    </row>
    <row r="9" spans="1:10" x14ac:dyDescent="0.2">
      <c r="B9" s="133"/>
      <c r="C9" s="104"/>
      <c r="D9" s="594"/>
      <c r="E9" s="104"/>
      <c r="F9" s="595" t="s">
        <v>16</v>
      </c>
      <c r="G9" s="595"/>
      <c r="H9" s="595" t="s">
        <v>16</v>
      </c>
    </row>
    <row r="10" spans="1:10" x14ac:dyDescent="0.2">
      <c r="A10" s="611" t="s">
        <v>211</v>
      </c>
      <c r="B10" s="133"/>
      <c r="C10" s="104"/>
      <c r="D10" s="210" t="s">
        <v>212</v>
      </c>
      <c r="E10" s="104"/>
      <c r="F10" s="596"/>
      <c r="G10" s="597"/>
      <c r="H10" s="596"/>
    </row>
    <row r="11" spans="1:10" x14ac:dyDescent="0.2">
      <c r="A11" s="611" t="s">
        <v>211</v>
      </c>
      <c r="B11" s="133"/>
      <c r="C11" s="104"/>
      <c r="D11" s="210" t="s">
        <v>213</v>
      </c>
      <c r="E11" s="104"/>
      <c r="F11" s="598"/>
      <c r="G11" s="599"/>
      <c r="H11" s="598"/>
    </row>
    <row r="12" spans="1:10" x14ac:dyDescent="0.2">
      <c r="A12" s="611" t="s">
        <v>214</v>
      </c>
      <c r="B12" s="133"/>
      <c r="C12" s="104"/>
      <c r="D12" s="97" t="s">
        <v>215</v>
      </c>
      <c r="E12" s="104">
        <v>5.0999999999999996</v>
      </c>
      <c r="F12" s="268">
        <f>'N5'!G12</f>
        <v>0</v>
      </c>
      <c r="G12" s="268"/>
      <c r="H12" s="268">
        <f>'N5'!I12</f>
        <v>0</v>
      </c>
    </row>
    <row r="13" spans="1:10" x14ac:dyDescent="0.2">
      <c r="A13" s="611" t="s">
        <v>216</v>
      </c>
      <c r="B13" s="133"/>
      <c r="C13" s="104"/>
      <c r="D13" s="97" t="s">
        <v>217</v>
      </c>
      <c r="E13" s="104">
        <v>5.0999999999999996</v>
      </c>
      <c r="F13" s="268">
        <f>'N5'!G44</f>
        <v>0</v>
      </c>
      <c r="G13" s="268"/>
      <c r="H13" s="268">
        <f>'N5'!I44</f>
        <v>0</v>
      </c>
    </row>
    <row r="14" spans="1:10" x14ac:dyDescent="0.2">
      <c r="A14" s="611" t="s">
        <v>218</v>
      </c>
      <c r="B14" s="133"/>
      <c r="C14" s="104"/>
      <c r="D14" s="97" t="s">
        <v>219</v>
      </c>
      <c r="E14" s="104">
        <v>5.0999999999999996</v>
      </c>
      <c r="F14" s="268">
        <f>'N5'!G16</f>
        <v>0</v>
      </c>
      <c r="G14" s="268"/>
      <c r="H14" s="268">
        <f>'N5'!I16</f>
        <v>0</v>
      </c>
      <c r="J14" s="367"/>
    </row>
    <row r="15" spans="1:10" x14ac:dyDescent="0.2">
      <c r="A15" s="611" t="s">
        <v>220</v>
      </c>
      <c r="B15" s="133"/>
      <c r="C15" s="104"/>
      <c r="D15" s="97" t="s">
        <v>221</v>
      </c>
      <c r="E15" s="104">
        <v>5.2</v>
      </c>
      <c r="F15" s="268">
        <f>N5a!G10</f>
        <v>0</v>
      </c>
      <c r="G15" s="268"/>
      <c r="H15" s="268">
        <f>N5a!H10</f>
        <v>0</v>
      </c>
    </row>
    <row r="16" spans="1:10" x14ac:dyDescent="0.2">
      <c r="A16" s="611" t="s">
        <v>211</v>
      </c>
      <c r="B16" s="133"/>
      <c r="C16" s="104"/>
      <c r="D16" s="97" t="s">
        <v>222</v>
      </c>
      <c r="E16" s="104">
        <v>5.2</v>
      </c>
      <c r="F16" s="268">
        <f>N5a!G16</f>
        <v>0</v>
      </c>
      <c r="G16" s="268"/>
      <c r="H16" s="268">
        <f>N5a!H16</f>
        <v>0</v>
      </c>
    </row>
    <row r="17" spans="1:10" x14ac:dyDescent="0.2">
      <c r="A17" s="611" t="s">
        <v>223</v>
      </c>
      <c r="B17" s="408" t="s">
        <v>224</v>
      </c>
      <c r="C17" s="104"/>
      <c r="D17" s="97" t="s">
        <v>225</v>
      </c>
      <c r="E17" s="104">
        <v>6.1</v>
      </c>
      <c r="F17" s="268">
        <f>'N6'!G12</f>
        <v>0</v>
      </c>
      <c r="G17" s="268"/>
      <c r="H17" s="268">
        <f>'N6'!H12</f>
        <v>0</v>
      </c>
    </row>
    <row r="18" spans="1:10" x14ac:dyDescent="0.2">
      <c r="A18" s="714" t="s">
        <v>226</v>
      </c>
      <c r="B18" s="408"/>
      <c r="C18" s="104"/>
      <c r="D18" s="97" t="s">
        <v>227</v>
      </c>
      <c r="E18" s="104">
        <v>5.0999999999999996</v>
      </c>
      <c r="F18" s="268">
        <f>'N5'!G80</f>
        <v>0</v>
      </c>
      <c r="G18" s="268"/>
      <c r="H18" s="268">
        <f>'N5'!I80</f>
        <v>0</v>
      </c>
    </row>
    <row r="19" spans="1:10" x14ac:dyDescent="0.2">
      <c r="A19" s="611" t="s">
        <v>211</v>
      </c>
      <c r="B19" s="133"/>
      <c r="C19" s="104"/>
      <c r="D19" s="97" t="s">
        <v>228</v>
      </c>
      <c r="E19" s="104">
        <v>5.2</v>
      </c>
      <c r="F19" s="268">
        <f>N5a!G18</f>
        <v>0</v>
      </c>
      <c r="G19" s="268"/>
      <c r="H19" s="268">
        <f>N5a!H18</f>
        <v>0</v>
      </c>
    </row>
    <row r="20" spans="1:10" x14ac:dyDescent="0.2">
      <c r="A20" s="611" t="s">
        <v>211</v>
      </c>
      <c r="B20" s="133"/>
      <c r="C20" s="104"/>
      <c r="D20" s="468" t="s">
        <v>229</v>
      </c>
      <c r="E20" s="104"/>
      <c r="F20" s="600">
        <f>SUM(F12:F19)</f>
        <v>0</v>
      </c>
      <c r="G20" s="601"/>
      <c r="H20" s="600">
        <f>SUM(H12:H19)</f>
        <v>0</v>
      </c>
    </row>
    <row r="21" spans="1:10" ht="16.5" customHeight="1" x14ac:dyDescent="0.2">
      <c r="B21" s="133"/>
      <c r="C21" s="104"/>
      <c r="D21" s="468"/>
      <c r="E21" s="104"/>
      <c r="F21" s="599"/>
      <c r="G21" s="599"/>
      <c r="H21" s="599"/>
    </row>
    <row r="22" spans="1:10" x14ac:dyDescent="0.2">
      <c r="A22" s="611" t="s">
        <v>211</v>
      </c>
      <c r="B22" s="133"/>
      <c r="C22" s="104"/>
      <c r="D22" s="468" t="s">
        <v>230</v>
      </c>
      <c r="E22" s="104"/>
      <c r="F22" s="599"/>
      <c r="G22" s="599"/>
      <c r="H22" s="599"/>
    </row>
    <row r="23" spans="1:10" x14ac:dyDescent="0.2">
      <c r="A23" s="611" t="s">
        <v>216</v>
      </c>
      <c r="B23" s="133"/>
      <c r="C23" s="104"/>
      <c r="D23" s="97" t="s">
        <v>217</v>
      </c>
      <c r="E23" s="104">
        <v>5.0999999999999996</v>
      </c>
      <c r="F23" s="268">
        <f>'N5'!G50</f>
        <v>0</v>
      </c>
      <c r="G23" s="599"/>
      <c r="H23" s="268">
        <f>'N5'!I50</f>
        <v>0</v>
      </c>
      <c r="I23" s="602"/>
    </row>
    <row r="24" spans="1:10" x14ac:dyDescent="0.2">
      <c r="A24" s="611" t="s">
        <v>218</v>
      </c>
      <c r="B24" s="133"/>
      <c r="C24" s="104"/>
      <c r="D24" s="97" t="s">
        <v>219</v>
      </c>
      <c r="E24" s="104">
        <v>5.0999999999999996</v>
      </c>
      <c r="F24" s="268">
        <f>'N5'!G19</f>
        <v>0</v>
      </c>
      <c r="G24" s="268"/>
      <c r="H24" s="268">
        <f>'N5'!I19</f>
        <v>0</v>
      </c>
      <c r="J24" s="367"/>
    </row>
    <row r="25" spans="1:10" x14ac:dyDescent="0.2">
      <c r="A25" s="611" t="s">
        <v>231</v>
      </c>
      <c r="B25" s="133"/>
      <c r="C25" s="104"/>
      <c r="D25" s="97" t="s">
        <v>232</v>
      </c>
      <c r="E25" s="603">
        <v>6.3</v>
      </c>
      <c r="F25" s="268">
        <f>N6c!F68</f>
        <v>0</v>
      </c>
      <c r="G25" s="268"/>
      <c r="H25" s="268">
        <f>N6c!H68</f>
        <v>0</v>
      </c>
    </row>
    <row r="26" spans="1:10" x14ac:dyDescent="0.2">
      <c r="A26" s="611" t="s">
        <v>233</v>
      </c>
      <c r="B26" s="133"/>
      <c r="C26" s="104"/>
      <c r="D26" s="97" t="s">
        <v>234</v>
      </c>
      <c r="E26" s="104">
        <v>6.2</v>
      </c>
      <c r="F26" s="268">
        <f>N6a!M17</f>
        <v>0</v>
      </c>
      <c r="G26" s="268"/>
      <c r="H26" s="268">
        <f>N6a!E17</f>
        <v>0</v>
      </c>
    </row>
    <row r="27" spans="1:10" x14ac:dyDescent="0.2">
      <c r="A27" s="611" t="s">
        <v>235</v>
      </c>
      <c r="B27" s="133"/>
      <c r="C27" s="104"/>
      <c r="D27" s="97" t="s">
        <v>236</v>
      </c>
      <c r="E27" s="104">
        <v>5.8</v>
      </c>
      <c r="F27" s="268">
        <f>N5a!J296</f>
        <v>0</v>
      </c>
      <c r="G27" s="268"/>
      <c r="H27" s="268">
        <f>N5a!J293</f>
        <v>0</v>
      </c>
    </row>
    <row r="28" spans="1:10" x14ac:dyDescent="0.2">
      <c r="A28" s="611" t="s">
        <v>237</v>
      </c>
      <c r="B28" s="133"/>
      <c r="C28" s="104"/>
      <c r="D28" s="97" t="s">
        <v>238</v>
      </c>
      <c r="E28" s="104">
        <v>6.4</v>
      </c>
      <c r="F28" s="268">
        <f>N6c!F100</f>
        <v>0</v>
      </c>
      <c r="G28" s="268"/>
      <c r="H28" s="268">
        <f>N6c!H100</f>
        <v>0</v>
      </c>
    </row>
    <row r="29" spans="1:10" x14ac:dyDescent="0.2">
      <c r="A29" s="611" t="s">
        <v>239</v>
      </c>
      <c r="B29" s="133"/>
      <c r="C29" s="104"/>
      <c r="D29" s="97" t="s">
        <v>240</v>
      </c>
      <c r="E29" s="104">
        <v>5.2</v>
      </c>
      <c r="F29" s="268">
        <f>N5a!G27</f>
        <v>0</v>
      </c>
      <c r="G29" s="268"/>
      <c r="H29" s="268">
        <f>N5a!H27</f>
        <v>0</v>
      </c>
    </row>
    <row r="30" spans="1:10" x14ac:dyDescent="0.2">
      <c r="A30" s="611" t="s">
        <v>211</v>
      </c>
      <c r="B30" s="133"/>
      <c r="C30" s="104"/>
      <c r="D30" s="468" t="s">
        <v>241</v>
      </c>
      <c r="E30" s="104"/>
      <c r="F30" s="600">
        <f>SUM(F23:F29)</f>
        <v>0</v>
      </c>
      <c r="G30" s="601"/>
      <c r="H30" s="600">
        <f>SUM(H23:H29)</f>
        <v>0</v>
      </c>
    </row>
    <row r="31" spans="1:10" x14ac:dyDescent="0.2">
      <c r="A31" s="611" t="s">
        <v>211</v>
      </c>
      <c r="B31" s="133"/>
      <c r="C31" s="104"/>
      <c r="D31" s="468" t="s">
        <v>242</v>
      </c>
      <c r="E31" s="104"/>
      <c r="F31" s="604">
        <f>F20+F30</f>
        <v>0</v>
      </c>
      <c r="G31" s="601"/>
      <c r="H31" s="604">
        <f>+H20+H30</f>
        <v>0</v>
      </c>
    </row>
    <row r="32" spans="1:10" ht="16.5" customHeight="1" x14ac:dyDescent="0.2">
      <c r="B32" s="133"/>
      <c r="C32" s="104"/>
      <c r="D32" s="468"/>
      <c r="E32" s="104"/>
      <c r="F32" s="268"/>
      <c r="G32" s="599"/>
      <c r="H32" s="599"/>
    </row>
    <row r="33" spans="1:9" x14ac:dyDescent="0.2">
      <c r="A33" s="611" t="s">
        <v>211</v>
      </c>
      <c r="B33" s="133"/>
      <c r="C33" s="104"/>
      <c r="D33" s="468" t="s">
        <v>243</v>
      </c>
      <c r="E33" s="104"/>
      <c r="F33" s="268"/>
      <c r="G33" s="599"/>
      <c r="H33" s="599"/>
    </row>
    <row r="34" spans="1:9" x14ac:dyDescent="0.2">
      <c r="A34" s="611" t="s">
        <v>211</v>
      </c>
      <c r="B34" s="133"/>
      <c r="C34" s="104"/>
      <c r="D34" s="468" t="s">
        <v>244</v>
      </c>
      <c r="E34" s="104"/>
      <c r="F34" s="268"/>
      <c r="G34" s="592"/>
      <c r="H34" s="599"/>
    </row>
    <row r="35" spans="1:9" x14ac:dyDescent="0.2">
      <c r="A35" s="611" t="s">
        <v>245</v>
      </c>
      <c r="B35" s="133"/>
      <c r="C35" s="104"/>
      <c r="D35" s="97" t="s">
        <v>246</v>
      </c>
      <c r="E35" s="104">
        <v>5.3</v>
      </c>
      <c r="F35" s="268">
        <f>N5a!G58</f>
        <v>0</v>
      </c>
      <c r="G35" s="599"/>
      <c r="H35" s="268">
        <f>N5a!H58</f>
        <v>0</v>
      </c>
    </row>
    <row r="36" spans="1:9" x14ac:dyDescent="0.2">
      <c r="A36" s="611" t="s">
        <v>247</v>
      </c>
      <c r="B36" s="408" t="s">
        <v>248</v>
      </c>
      <c r="C36" s="104"/>
      <c r="D36" s="97" t="s">
        <v>249</v>
      </c>
      <c r="E36" s="104">
        <v>5.3</v>
      </c>
      <c r="F36" s="268">
        <f>N5a!G67</f>
        <v>0</v>
      </c>
      <c r="G36" s="599"/>
      <c r="H36" s="268">
        <f>N5a!H67</f>
        <v>0</v>
      </c>
    </row>
    <row r="37" spans="1:9" x14ac:dyDescent="0.2">
      <c r="A37" s="611" t="s">
        <v>250</v>
      </c>
      <c r="B37" s="408"/>
      <c r="C37" s="104"/>
      <c r="D37" s="97" t="s">
        <v>251</v>
      </c>
      <c r="E37" s="104">
        <v>5.3</v>
      </c>
      <c r="F37" s="268">
        <f>N5a!G80</f>
        <v>0</v>
      </c>
      <c r="G37" s="599"/>
      <c r="H37" s="268">
        <f>N5a!H80</f>
        <v>0</v>
      </c>
    </row>
    <row r="38" spans="1:9" x14ac:dyDescent="0.2">
      <c r="A38" s="611" t="s">
        <v>252</v>
      </c>
      <c r="B38" s="133"/>
      <c r="C38" s="104"/>
      <c r="D38" s="97" t="s">
        <v>253</v>
      </c>
      <c r="E38" s="104">
        <v>5.5</v>
      </c>
      <c r="F38" s="605">
        <f>N5a!J126</f>
        <v>0</v>
      </c>
      <c r="G38" s="599"/>
      <c r="H38" s="605">
        <f>N5a!J136</f>
        <v>0</v>
      </c>
      <c r="I38" s="606"/>
    </row>
    <row r="39" spans="1:9" x14ac:dyDescent="0.2">
      <c r="A39" s="611" t="s">
        <v>247</v>
      </c>
      <c r="B39" s="133"/>
      <c r="C39" s="104"/>
      <c r="D39" s="97" t="s">
        <v>254</v>
      </c>
      <c r="E39" s="104">
        <v>5.4</v>
      </c>
      <c r="F39" s="268">
        <f>N5a!G97</f>
        <v>0</v>
      </c>
      <c r="G39" s="599"/>
      <c r="H39" s="268">
        <f>N5a!H97</f>
        <v>0</v>
      </c>
    </row>
    <row r="40" spans="1:9" x14ac:dyDescent="0.2">
      <c r="A40" s="611" t="s">
        <v>255</v>
      </c>
      <c r="B40" s="133"/>
      <c r="C40" s="104"/>
      <c r="D40" s="97" t="s">
        <v>256</v>
      </c>
      <c r="E40" s="104">
        <v>5.8</v>
      </c>
      <c r="F40" s="268">
        <f>N5a!G306</f>
        <v>0</v>
      </c>
      <c r="G40" s="599"/>
      <c r="H40" s="268">
        <f>N5a!H306</f>
        <v>0</v>
      </c>
    </row>
    <row r="41" spans="1:9" x14ac:dyDescent="0.2">
      <c r="A41" s="611" t="s">
        <v>211</v>
      </c>
      <c r="B41" s="133"/>
      <c r="C41" s="104"/>
      <c r="D41" s="468" t="s">
        <v>257</v>
      </c>
      <c r="E41" s="104"/>
      <c r="F41" s="600">
        <f>SUM(F35:F40)</f>
        <v>0</v>
      </c>
      <c r="G41" s="601"/>
      <c r="H41" s="600">
        <f>SUM(H35:H40)</f>
        <v>0</v>
      </c>
    </row>
    <row r="42" spans="1:9" ht="16.5" customHeight="1" x14ac:dyDescent="0.2">
      <c r="B42" s="133"/>
      <c r="C42" s="104"/>
      <c r="D42" s="468"/>
      <c r="E42" s="104"/>
      <c r="F42" s="268"/>
      <c r="G42" s="599"/>
      <c r="H42" s="599"/>
    </row>
    <row r="43" spans="1:9" x14ac:dyDescent="0.2">
      <c r="A43" s="611" t="s">
        <v>211</v>
      </c>
      <c r="B43" s="133"/>
      <c r="C43" s="104"/>
      <c r="D43" s="468" t="s">
        <v>258</v>
      </c>
      <c r="E43" s="104"/>
      <c r="F43" s="268"/>
      <c r="G43" s="599"/>
      <c r="H43" s="599"/>
    </row>
    <row r="44" spans="1:9" x14ac:dyDescent="0.2">
      <c r="A44" s="611" t="s">
        <v>252</v>
      </c>
      <c r="B44" s="133"/>
      <c r="C44" s="104"/>
      <c r="D44" s="97" t="s">
        <v>253</v>
      </c>
      <c r="E44" s="104">
        <v>5.5</v>
      </c>
      <c r="F44" s="268">
        <f>N5a!J127</f>
        <v>0</v>
      </c>
      <c r="G44" s="268"/>
      <c r="H44" s="268">
        <f>N5a!J137</f>
        <v>0</v>
      </c>
    </row>
    <row r="45" spans="1:9" x14ac:dyDescent="0.2">
      <c r="A45" s="611" t="s">
        <v>247</v>
      </c>
      <c r="B45" s="133"/>
      <c r="C45" s="104"/>
      <c r="D45" s="97" t="s">
        <v>254</v>
      </c>
      <c r="E45" s="104">
        <v>5.4</v>
      </c>
      <c r="F45" s="268">
        <f>N5a!G102</f>
        <v>0</v>
      </c>
      <c r="G45" s="268"/>
      <c r="H45" s="268">
        <f>N5a!H102</f>
        <v>0</v>
      </c>
    </row>
    <row r="46" spans="1:9" x14ac:dyDescent="0.2">
      <c r="A46" s="611" t="s">
        <v>255</v>
      </c>
      <c r="B46" s="133"/>
      <c r="C46" s="104"/>
      <c r="D46" s="97" t="s">
        <v>256</v>
      </c>
      <c r="E46" s="104">
        <v>5.8</v>
      </c>
      <c r="F46" s="268">
        <f>N5a!G307</f>
        <v>0</v>
      </c>
      <c r="G46" s="268"/>
      <c r="H46" s="268">
        <f>N5a!H307</f>
        <v>0</v>
      </c>
    </row>
    <row r="47" spans="1:9" x14ac:dyDescent="0.2">
      <c r="A47" s="611" t="s">
        <v>211</v>
      </c>
      <c r="B47" s="133"/>
      <c r="C47" s="104"/>
      <c r="D47" s="468" t="s">
        <v>259</v>
      </c>
      <c r="E47" s="104"/>
      <c r="F47" s="600">
        <f>SUM(F44:F46)</f>
        <v>0</v>
      </c>
      <c r="G47" s="595"/>
      <c r="H47" s="600">
        <f>SUM(H44:H46)</f>
        <v>0</v>
      </c>
    </row>
    <row r="48" spans="1:9" x14ac:dyDescent="0.2">
      <c r="A48" s="611" t="s">
        <v>211</v>
      </c>
      <c r="B48" s="133"/>
      <c r="C48" s="104"/>
      <c r="D48" s="468" t="s">
        <v>260</v>
      </c>
      <c r="E48" s="104"/>
      <c r="F48" s="604">
        <f>F41+F47</f>
        <v>0</v>
      </c>
      <c r="G48" s="595"/>
      <c r="H48" s="604">
        <f>+H41+H47</f>
        <v>0</v>
      </c>
    </row>
    <row r="49" spans="1:9" ht="16.5" customHeight="1" x14ac:dyDescent="0.2">
      <c r="B49" s="133"/>
      <c r="C49" s="104"/>
      <c r="D49" s="468"/>
      <c r="E49" s="104"/>
      <c r="F49" s="595"/>
      <c r="G49" s="595"/>
      <c r="H49" s="595"/>
    </row>
    <row r="50" spans="1:9" x14ac:dyDescent="0.2">
      <c r="B50" s="133"/>
      <c r="C50" s="104"/>
      <c r="D50" s="468"/>
      <c r="E50" s="104"/>
      <c r="F50" s="268"/>
      <c r="G50" s="268"/>
      <c r="H50" s="268"/>
    </row>
    <row r="51" spans="1:9" x14ac:dyDescent="0.2">
      <c r="A51" s="611" t="s">
        <v>211</v>
      </c>
      <c r="B51" s="133"/>
      <c r="C51" s="104"/>
      <c r="D51" s="468" t="s">
        <v>261</v>
      </c>
      <c r="E51" s="104"/>
      <c r="F51" s="600">
        <f>+F31-F48</f>
        <v>0</v>
      </c>
      <c r="G51" s="595"/>
      <c r="H51" s="600">
        <f>+H31-H48</f>
        <v>0</v>
      </c>
    </row>
    <row r="52" spans="1:9" x14ac:dyDescent="0.2">
      <c r="B52" s="133"/>
      <c r="C52" s="104"/>
      <c r="D52" s="468"/>
      <c r="E52" s="104"/>
      <c r="F52" s="595"/>
      <c r="G52" s="595"/>
      <c r="H52" s="595"/>
    </row>
    <row r="53" spans="1:9" x14ac:dyDescent="0.2">
      <c r="A53" s="611" t="s">
        <v>262</v>
      </c>
      <c r="B53" s="133"/>
      <c r="C53" s="104"/>
      <c r="D53" s="468" t="s">
        <v>263</v>
      </c>
      <c r="E53" s="104"/>
      <c r="F53" s="268"/>
      <c r="G53" s="268"/>
      <c r="H53" s="268"/>
    </row>
    <row r="54" spans="1:9" x14ac:dyDescent="0.2">
      <c r="B54" s="133"/>
      <c r="C54" s="104"/>
      <c r="D54" s="97" t="s">
        <v>264</v>
      </c>
      <c r="E54" s="104"/>
      <c r="F54" s="268">
        <f>'N9'!H57</f>
        <v>0</v>
      </c>
      <c r="G54" s="268"/>
      <c r="H54" s="268">
        <f>'N9'!H62</f>
        <v>0</v>
      </c>
    </row>
    <row r="55" spans="1:9" x14ac:dyDescent="0.2">
      <c r="B55" s="133"/>
      <c r="C55" s="104"/>
      <c r="D55" s="97" t="s">
        <v>265</v>
      </c>
      <c r="E55" s="104">
        <v>9.1</v>
      </c>
      <c r="F55" s="268">
        <f>'N9'!H28</f>
        <v>0</v>
      </c>
      <c r="G55" s="268"/>
      <c r="H55" s="268">
        <f>'N9'!H47</f>
        <v>0</v>
      </c>
      <c r="I55" s="602"/>
    </row>
    <row r="56" spans="1:9" x14ac:dyDescent="0.2">
      <c r="A56" s="611" t="s">
        <v>211</v>
      </c>
      <c r="B56" s="133"/>
      <c r="C56" s="104"/>
      <c r="D56" s="468" t="s">
        <v>266</v>
      </c>
      <c r="E56" s="104"/>
      <c r="F56" s="600">
        <f>+F54+F55</f>
        <v>0</v>
      </c>
      <c r="G56" s="595"/>
      <c r="H56" s="600">
        <f>+H54+H55</f>
        <v>0</v>
      </c>
    </row>
    <row r="57" spans="1:9" ht="16.5" customHeight="1" x14ac:dyDescent="0.2">
      <c r="B57" s="133"/>
      <c r="C57" s="104"/>
      <c r="D57" s="468"/>
      <c r="E57" s="104"/>
      <c r="F57" s="598"/>
      <c r="G57" s="599"/>
      <c r="H57" s="598"/>
    </row>
    <row r="58" spans="1:9" ht="18" hidden="1" customHeight="1" x14ac:dyDescent="0.2">
      <c r="B58" s="133"/>
      <c r="C58" s="104"/>
      <c r="D58" s="357" t="s">
        <v>267</v>
      </c>
      <c r="E58" s="607"/>
      <c r="F58" s="608"/>
      <c r="G58" s="599"/>
      <c r="H58" s="608"/>
    </row>
    <row r="59" spans="1:9" ht="18" customHeight="1" x14ac:dyDescent="0.2">
      <c r="B59" s="133"/>
      <c r="C59" s="104"/>
      <c r="D59" s="357"/>
      <c r="E59" s="607"/>
      <c r="F59" s="608"/>
      <c r="G59" s="599"/>
      <c r="H59" s="608"/>
    </row>
    <row r="60" spans="1:9" ht="18" customHeight="1" x14ac:dyDescent="0.2">
      <c r="B60" s="807" t="s">
        <v>268</v>
      </c>
      <c r="C60" s="807"/>
      <c r="D60" s="807"/>
      <c r="E60" s="807"/>
      <c r="F60" s="807"/>
      <c r="G60" s="807"/>
      <c r="H60" s="807"/>
    </row>
    <row r="61" spans="1:9" ht="18" customHeight="1" x14ac:dyDescent="0.2"/>
    <row r="63" spans="1:9" x14ac:dyDescent="0.2">
      <c r="B63" s="106"/>
      <c r="C63" s="106"/>
      <c r="D63" s="106"/>
      <c r="E63" s="106"/>
      <c r="F63" s="106"/>
      <c r="G63" s="106"/>
      <c r="H63" s="106"/>
    </row>
    <row r="64" spans="1:9" x14ac:dyDescent="0.2">
      <c r="F64" s="198"/>
      <c r="H64" s="198"/>
    </row>
    <row r="68" spans="4:7" ht="68.25" customHeight="1" x14ac:dyDescent="0.2"/>
    <row r="69" spans="4:7" ht="34.5" customHeight="1" x14ac:dyDescent="0.2">
      <c r="D69" s="789"/>
      <c r="E69" s="789"/>
      <c r="F69" s="789"/>
      <c r="G69" s="789"/>
    </row>
    <row r="74" spans="4:7" ht="33.75" customHeight="1" x14ac:dyDescent="0.2"/>
    <row r="387" ht="11.25" customHeight="1" x14ac:dyDescent="0.2"/>
  </sheetData>
  <mergeCells count="6">
    <mergeCell ref="D1:H1"/>
    <mergeCell ref="D2:H2"/>
    <mergeCell ref="B60:H60"/>
    <mergeCell ref="D69:G69"/>
    <mergeCell ref="C5:H5"/>
    <mergeCell ref="C4:H4"/>
  </mergeCells>
  <hyperlinks>
    <hyperlink ref="B8" location="GUIDANCE!A54" display="G 13" xr:uid="{F1DAE99C-9F23-4D0D-BEF3-B48A61347EAD}"/>
    <hyperlink ref="B17" location="GUIDANCE!A55" display="G 14" xr:uid="{A16E44E8-C8ED-4747-A9E6-39CBB3C706B4}"/>
    <hyperlink ref="B36" location="GUIDANCE!A56" display="G 15" xr:uid="{A91590C5-E20B-403D-BD03-B0EC457BD609}"/>
  </hyperlinks>
  <printOptions horizontalCentered="1"/>
  <pageMargins left="0.11811023622047245" right="0.11811023622047245" top="0.35433070866141736" bottom="0.35433070866141736" header="0.31496062992125984" footer="0.31496062992125984"/>
  <pageSetup paperSize="9" scale="98" orientation="portrait" r:id="rId1"/>
  <headerFooter>
    <oddFooter>&amp;C&amp;"Calibri"&amp;11&amp;K000000Page &amp;P</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6">
    <tabColor theme="4"/>
    <pageSetUpPr fitToPage="1"/>
  </sheetPr>
  <dimension ref="A1:O396"/>
  <sheetViews>
    <sheetView showGridLines="0" view="pageBreakPreview" zoomScaleNormal="100" zoomScaleSheetLayoutView="100" workbookViewId="0">
      <pane ySplit="5" topLeftCell="A6" activePane="bottomLeft" state="frozen"/>
      <selection activeCell="M14" sqref="M14"/>
      <selection pane="bottomLeft" activeCell="M14" sqref="M14"/>
    </sheetView>
  </sheetViews>
  <sheetFormatPr defaultColWidth="9" defaultRowHeight="12" x14ac:dyDescent="0.2"/>
  <cols>
    <col min="1" max="1" width="16.125" style="609" customWidth="1"/>
    <col min="2" max="2" width="4.125" style="106" customWidth="1"/>
    <col min="3" max="3" width="1.5" style="106" customWidth="1"/>
    <col min="4" max="4" width="42.5" style="107" customWidth="1"/>
    <col min="5" max="5" width="4.625" style="107" bestFit="1" customWidth="1"/>
    <col min="6" max="6" width="12.5" style="124" customWidth="1"/>
    <col min="7" max="7" width="12.25" style="107" customWidth="1"/>
    <col min="8" max="9" width="13.875" style="107" customWidth="1"/>
    <col min="10" max="10" width="0.875" style="107" customWidth="1"/>
    <col min="11" max="16384" width="9" style="107"/>
  </cols>
  <sheetData>
    <row r="1" spans="1:15" ht="16.5" customHeight="1" x14ac:dyDescent="0.2">
      <c r="C1" s="107"/>
      <c r="D1" s="786" t="str">
        <f>+'Merge Details_Printing instr'!A11</f>
        <v>Model Council</v>
      </c>
      <c r="E1" s="786"/>
      <c r="F1" s="786"/>
      <c r="G1" s="786"/>
      <c r="H1" s="786"/>
      <c r="I1" s="786"/>
      <c r="J1" s="786"/>
    </row>
    <row r="2" spans="1:15" ht="16.5" customHeight="1" x14ac:dyDescent="0.2">
      <c r="A2" s="610" t="s">
        <v>124</v>
      </c>
      <c r="B2" s="107"/>
      <c r="C2" s="107"/>
      <c r="D2" s="808" t="str">
        <f>+'Merge Details_Printing instr'!A12</f>
        <v>2024/2025 Financial Report</v>
      </c>
      <c r="E2" s="808"/>
      <c r="F2" s="808"/>
      <c r="G2" s="808"/>
      <c r="H2" s="808"/>
      <c r="I2" s="808"/>
      <c r="J2" s="808"/>
    </row>
    <row r="3" spans="1:15" x14ac:dyDescent="0.2">
      <c r="D3" s="260"/>
      <c r="F3" s="131"/>
      <c r="J3" s="477"/>
    </row>
    <row r="4" spans="1:15" ht="20.100000000000001" customHeight="1" x14ac:dyDescent="0.3">
      <c r="A4" s="611" t="s">
        <v>269</v>
      </c>
      <c r="B4" s="679"/>
      <c r="C4" s="811" t="s">
        <v>60</v>
      </c>
      <c r="D4" s="811"/>
      <c r="E4" s="811"/>
      <c r="F4" s="811"/>
      <c r="G4" s="811"/>
      <c r="H4" s="811"/>
      <c r="I4" s="811"/>
      <c r="J4" s="811"/>
    </row>
    <row r="5" spans="1:15" ht="20.100000000000001" customHeight="1" x14ac:dyDescent="0.3">
      <c r="B5" s="679"/>
      <c r="C5" s="812" t="str">
        <f>+'Merge Details_Printing instr'!A14</f>
        <v>For the Year Ended 30 June 2025</v>
      </c>
      <c r="D5" s="812"/>
      <c r="E5" s="812"/>
      <c r="F5" s="812"/>
      <c r="G5" s="812"/>
      <c r="H5" s="812"/>
      <c r="I5" s="812"/>
      <c r="J5" s="812"/>
    </row>
    <row r="6" spans="1:15" ht="15.75" customHeight="1" x14ac:dyDescent="0.2">
      <c r="B6" s="181"/>
      <c r="C6" s="109"/>
      <c r="D6" s="109"/>
      <c r="E6" s="109"/>
      <c r="F6" s="109"/>
      <c r="G6" s="109"/>
      <c r="H6" s="109"/>
      <c r="I6" s="109"/>
      <c r="J6" s="109"/>
    </row>
    <row r="7" spans="1:15" x14ac:dyDescent="0.2">
      <c r="B7" s="104"/>
      <c r="C7" s="109"/>
      <c r="F7" s="613"/>
      <c r="G7" s="111"/>
      <c r="I7" s="111"/>
    </row>
    <row r="8" spans="1:15" x14ac:dyDescent="0.2">
      <c r="B8" s="408" t="s">
        <v>270</v>
      </c>
      <c r="E8" s="809" t="s">
        <v>143</v>
      </c>
      <c r="F8" s="614"/>
      <c r="G8" s="108" t="s">
        <v>271</v>
      </c>
      <c r="H8" s="108" t="s">
        <v>272</v>
      </c>
      <c r="I8" s="108" t="s">
        <v>273</v>
      </c>
      <c r="J8" s="459"/>
    </row>
    <row r="9" spans="1:15" x14ac:dyDescent="0.2">
      <c r="E9" s="810"/>
      <c r="F9" s="614" t="s">
        <v>274</v>
      </c>
      <c r="G9" s="108" t="s">
        <v>275</v>
      </c>
      <c r="H9" s="108" t="s">
        <v>276</v>
      </c>
      <c r="I9" s="108" t="s">
        <v>265</v>
      </c>
    </row>
    <row r="10" spans="1:15" x14ac:dyDescent="0.2">
      <c r="D10" s="149">
        <f>'Merge Details_Printing instr'!A17</f>
        <v>2025</v>
      </c>
      <c r="E10" s="810"/>
      <c r="F10" s="362" t="str">
        <f>+'Merge Details_Printing instr'!$A$21</f>
        <v>$'000</v>
      </c>
      <c r="G10" s="362" t="str">
        <f>+'Merge Details_Printing instr'!$A$21</f>
        <v>$'000</v>
      </c>
      <c r="H10" s="362" t="str">
        <f>+'Merge Details_Printing instr'!$A$21</f>
        <v>$'000</v>
      </c>
      <c r="I10" s="362" t="str">
        <f>+'Merge Details_Printing instr'!$A$21</f>
        <v>$'000</v>
      </c>
      <c r="K10" s="581"/>
      <c r="L10" s="581"/>
      <c r="M10" s="581"/>
      <c r="N10" s="581"/>
      <c r="O10" s="581"/>
    </row>
    <row r="11" spans="1:15" x14ac:dyDescent="0.2">
      <c r="F11" s="465"/>
      <c r="G11" s="465"/>
      <c r="H11" s="465"/>
      <c r="I11" s="465"/>
      <c r="K11" s="581"/>
      <c r="L11" s="581"/>
      <c r="M11" s="581"/>
      <c r="N11" s="581"/>
      <c r="O11" s="581"/>
    </row>
    <row r="12" spans="1:15" x14ac:dyDescent="0.2">
      <c r="A12" s="611" t="s">
        <v>277</v>
      </c>
      <c r="D12" s="107" t="s">
        <v>278</v>
      </c>
      <c r="E12" s="106"/>
      <c r="F12" s="365">
        <v>0</v>
      </c>
      <c r="G12" s="365">
        <v>0</v>
      </c>
      <c r="H12" s="365">
        <v>0</v>
      </c>
      <c r="I12" s="365">
        <v>0</v>
      </c>
      <c r="L12" s="367"/>
    </row>
    <row r="13" spans="1:15" x14ac:dyDescent="0.2">
      <c r="D13" s="107" t="s">
        <v>192</v>
      </c>
      <c r="E13" s="106"/>
      <c r="F13" s="465">
        <v>0</v>
      </c>
      <c r="G13" s="465">
        <v>0</v>
      </c>
      <c r="H13" s="465">
        <v>0</v>
      </c>
      <c r="I13" s="465">
        <v>0</v>
      </c>
      <c r="L13" s="367"/>
    </row>
    <row r="14" spans="1:15" x14ac:dyDescent="0.2">
      <c r="D14" s="107" t="s">
        <v>197</v>
      </c>
      <c r="E14" s="106">
        <v>6.2</v>
      </c>
      <c r="F14" s="465">
        <v>0</v>
      </c>
      <c r="G14" s="365">
        <v>0</v>
      </c>
      <c r="H14" s="465">
        <v>0</v>
      </c>
      <c r="I14" s="365">
        <v>0</v>
      </c>
    </row>
    <row r="15" spans="1:15" x14ac:dyDescent="0.2">
      <c r="D15" s="107" t="s">
        <v>279</v>
      </c>
      <c r="E15" s="106">
        <v>9.1</v>
      </c>
      <c r="F15" s="365">
        <v>0</v>
      </c>
      <c r="G15" s="365">
        <v>0</v>
      </c>
      <c r="H15" s="365">
        <v>0</v>
      </c>
      <c r="I15" s="365">
        <v>0</v>
      </c>
    </row>
    <row r="16" spans="1:15" x14ac:dyDescent="0.2">
      <c r="D16" s="107" t="s">
        <v>280</v>
      </c>
      <c r="E16" s="106">
        <v>9.1</v>
      </c>
      <c r="F16" s="365">
        <v>0</v>
      </c>
      <c r="G16" s="365">
        <v>0</v>
      </c>
      <c r="H16" s="365">
        <v>0</v>
      </c>
      <c r="I16" s="365">
        <v>0</v>
      </c>
    </row>
    <row r="17" spans="4:10" x14ac:dyDescent="0.2">
      <c r="E17" s="106"/>
      <c r="F17" s="458">
        <f>SUM(F12:F16)</f>
        <v>0</v>
      </c>
      <c r="G17" s="458">
        <f>SUM(G12:G16)</f>
        <v>0</v>
      </c>
      <c r="H17" s="458">
        <f>SUM(H12:H16)</f>
        <v>0</v>
      </c>
      <c r="I17" s="458">
        <f>SUM(I12:I16)</f>
        <v>0</v>
      </c>
    </row>
    <row r="18" spans="4:10" x14ac:dyDescent="0.2">
      <c r="D18" s="111" t="s">
        <v>281</v>
      </c>
      <c r="E18" s="577"/>
      <c r="F18" s="457">
        <f>SUM(F17:F17)</f>
        <v>0</v>
      </c>
      <c r="G18" s="457">
        <f>SUM(G17:G17)</f>
        <v>0</v>
      </c>
      <c r="H18" s="457">
        <f>SUM(H17:H17)</f>
        <v>0</v>
      </c>
      <c r="I18" s="457">
        <f>SUM(I17:I17)</f>
        <v>0</v>
      </c>
    </row>
    <row r="19" spans="4:10" x14ac:dyDescent="0.2">
      <c r="D19" s="111"/>
      <c r="E19" s="577"/>
      <c r="F19" s="362"/>
      <c r="G19" s="362"/>
      <c r="H19" s="108"/>
      <c r="I19" s="362"/>
      <c r="J19" s="362"/>
    </row>
    <row r="20" spans="4:10" x14ac:dyDescent="0.2">
      <c r="F20" s="107"/>
      <c r="J20" s="362"/>
    </row>
    <row r="21" spans="4:10" x14ac:dyDescent="0.2">
      <c r="F21" s="107"/>
      <c r="J21" s="198"/>
    </row>
    <row r="22" spans="4:10" x14ac:dyDescent="0.2">
      <c r="D22" s="111"/>
      <c r="E22" s="577"/>
      <c r="F22" s="362"/>
      <c r="G22" s="108" t="s">
        <v>271</v>
      </c>
      <c r="H22" s="108" t="s">
        <v>272</v>
      </c>
      <c r="I22" s="108" t="s">
        <v>273</v>
      </c>
      <c r="J22" s="198"/>
    </row>
    <row r="23" spans="4:10" x14ac:dyDescent="0.2">
      <c r="F23" s="614" t="s">
        <v>274</v>
      </c>
      <c r="G23" s="108" t="s">
        <v>275</v>
      </c>
      <c r="H23" s="108" t="s">
        <v>276</v>
      </c>
      <c r="I23" s="108" t="s">
        <v>265</v>
      </c>
      <c r="J23" s="198"/>
    </row>
    <row r="24" spans="4:10" x14ac:dyDescent="0.2">
      <c r="D24" s="149">
        <f>'Merge Details_Printing instr'!A18</f>
        <v>2024</v>
      </c>
      <c r="F24" s="362" t="str">
        <f>+'Merge Details_Printing instr'!$A$21</f>
        <v>$'000</v>
      </c>
      <c r="G24" s="362" t="str">
        <f>+'Merge Details_Printing instr'!$A$21</f>
        <v>$'000</v>
      </c>
      <c r="H24" s="362" t="str">
        <f>+'Merge Details_Printing instr'!$A$21</f>
        <v>$'000</v>
      </c>
      <c r="I24" s="362" t="str">
        <f>+'Merge Details_Printing instr'!$A$21</f>
        <v>$'000</v>
      </c>
      <c r="J24" s="198"/>
    </row>
    <row r="25" spans="4:10" x14ac:dyDescent="0.2">
      <c r="F25" s="615"/>
      <c r="H25" s="615"/>
      <c r="I25" s="615"/>
    </row>
    <row r="26" spans="4:10" x14ac:dyDescent="0.2">
      <c r="D26" s="107" t="s">
        <v>278</v>
      </c>
      <c r="E26" s="106"/>
      <c r="F26" s="465">
        <v>0</v>
      </c>
      <c r="G26" s="465">
        <v>0</v>
      </c>
      <c r="H26" s="465">
        <v>0</v>
      </c>
      <c r="I26" s="465">
        <v>0</v>
      </c>
    </row>
    <row r="27" spans="4:10" x14ac:dyDescent="0.2">
      <c r="D27" s="107" t="s">
        <v>192</v>
      </c>
      <c r="E27" s="106"/>
      <c r="F27" s="465">
        <v>0</v>
      </c>
      <c r="G27" s="465">
        <v>0</v>
      </c>
      <c r="H27" s="465">
        <v>0</v>
      </c>
      <c r="I27" s="465">
        <v>0</v>
      </c>
    </row>
    <row r="28" spans="4:10" x14ac:dyDescent="0.2">
      <c r="D28" s="107" t="s">
        <v>197</v>
      </c>
      <c r="E28" s="106">
        <v>6.2</v>
      </c>
      <c r="F28" s="465">
        <f>+I28+H28+G28</f>
        <v>0</v>
      </c>
      <c r="G28" s="365">
        <v>0</v>
      </c>
      <c r="H28" s="465">
        <v>0</v>
      </c>
      <c r="I28" s="365">
        <v>0</v>
      </c>
    </row>
    <row r="29" spans="4:10" x14ac:dyDescent="0.2">
      <c r="D29" s="107" t="s">
        <v>279</v>
      </c>
      <c r="E29" s="106">
        <v>9.1</v>
      </c>
      <c r="F29" s="365">
        <f>+I29+H29+G29</f>
        <v>0</v>
      </c>
      <c r="G29" s="365">
        <v>0</v>
      </c>
      <c r="H29" s="365">
        <v>0</v>
      </c>
      <c r="I29" s="365">
        <v>0</v>
      </c>
    </row>
    <row r="30" spans="4:10" x14ac:dyDescent="0.2">
      <c r="D30" s="107" t="s">
        <v>280</v>
      </c>
      <c r="E30" s="106">
        <v>9.1</v>
      </c>
      <c r="F30" s="365">
        <f>+I30+H30+G30</f>
        <v>0</v>
      </c>
      <c r="G30" s="365">
        <v>0</v>
      </c>
      <c r="H30" s="365">
        <v>0</v>
      </c>
      <c r="I30" s="365">
        <v>0</v>
      </c>
    </row>
    <row r="31" spans="4:10" x14ac:dyDescent="0.2">
      <c r="E31" s="106"/>
      <c r="F31" s="458">
        <f>SUM(F26:F30)</f>
        <v>0</v>
      </c>
      <c r="G31" s="458">
        <f>SUM(G26:G30)</f>
        <v>0</v>
      </c>
      <c r="H31" s="458">
        <f>SUM(H26:H30)</f>
        <v>0</v>
      </c>
      <c r="I31" s="458">
        <f>SUM(I26:I30)</f>
        <v>0</v>
      </c>
    </row>
    <row r="32" spans="4:10" x14ac:dyDescent="0.2">
      <c r="D32" s="111" t="s">
        <v>281</v>
      </c>
      <c r="E32" s="577"/>
      <c r="F32" s="457">
        <f>SUM(F31:F31)</f>
        <v>0</v>
      </c>
      <c r="G32" s="457">
        <f>SUM(G31:G31)</f>
        <v>0</v>
      </c>
      <c r="H32" s="457">
        <f>SUM(H31:H31)</f>
        <v>0</v>
      </c>
      <c r="I32" s="457">
        <f>SUM(I31:I31)</f>
        <v>0</v>
      </c>
    </row>
    <row r="33" spans="4:9" x14ac:dyDescent="0.2">
      <c r="D33" s="111"/>
      <c r="E33" s="577"/>
      <c r="F33" s="221"/>
      <c r="G33" s="221"/>
      <c r="H33" s="221"/>
      <c r="I33" s="221"/>
    </row>
    <row r="34" spans="4:9" x14ac:dyDescent="0.2">
      <c r="D34" s="111"/>
      <c r="E34" s="577"/>
      <c r="F34" s="221"/>
      <c r="G34" s="221"/>
      <c r="H34" s="221"/>
      <c r="I34" s="221"/>
    </row>
    <row r="35" spans="4:9" x14ac:dyDescent="0.2">
      <c r="D35" s="111"/>
      <c r="E35" s="577"/>
      <c r="F35" s="221"/>
      <c r="G35" s="221"/>
      <c r="H35" s="221"/>
      <c r="I35" s="221"/>
    </row>
    <row r="36" spans="4:9" x14ac:dyDescent="0.2">
      <c r="D36" s="111"/>
      <c r="E36" s="577"/>
      <c r="F36" s="221"/>
      <c r="G36" s="221"/>
      <c r="H36" s="221"/>
      <c r="I36" s="221"/>
    </row>
    <row r="37" spans="4:9" x14ac:dyDescent="0.2">
      <c r="D37" s="111"/>
      <c r="E37" s="577"/>
      <c r="F37" s="221"/>
      <c r="G37" s="221"/>
      <c r="H37" s="221"/>
      <c r="I37" s="221"/>
    </row>
    <row r="38" spans="4:9" x14ac:dyDescent="0.2">
      <c r="D38" s="111"/>
      <c r="E38" s="577"/>
      <c r="F38" s="221"/>
      <c r="G38" s="221"/>
      <c r="H38" s="221"/>
      <c r="I38" s="221"/>
    </row>
    <row r="39" spans="4:9" x14ac:dyDescent="0.2">
      <c r="D39" s="111"/>
      <c r="E39" s="577"/>
      <c r="F39" s="221"/>
      <c r="G39" s="221"/>
      <c r="H39" s="221"/>
      <c r="I39" s="221"/>
    </row>
    <row r="40" spans="4:9" x14ac:dyDescent="0.2">
      <c r="D40" s="111"/>
      <c r="E40" s="577"/>
      <c r="F40" s="221"/>
      <c r="G40" s="221"/>
      <c r="H40" s="221"/>
      <c r="I40" s="221"/>
    </row>
    <row r="41" spans="4:9" x14ac:dyDescent="0.2">
      <c r="D41" s="111"/>
      <c r="E41" s="577"/>
      <c r="F41" s="221"/>
      <c r="G41" s="221"/>
      <c r="H41" s="221"/>
      <c r="I41" s="221"/>
    </row>
    <row r="42" spans="4:9" x14ac:dyDescent="0.2">
      <c r="D42" s="111"/>
      <c r="E42" s="577"/>
      <c r="F42" s="221"/>
      <c r="G42" s="221"/>
      <c r="H42" s="221"/>
      <c r="I42" s="221"/>
    </row>
    <row r="43" spans="4:9" ht="6" customHeight="1" x14ac:dyDescent="0.2">
      <c r="D43" s="111"/>
      <c r="E43" s="577"/>
      <c r="F43" s="221"/>
      <c r="G43" s="221"/>
      <c r="H43" s="221"/>
      <c r="I43" s="221"/>
    </row>
    <row r="44" spans="4:9" x14ac:dyDescent="0.2">
      <c r="D44" s="111"/>
      <c r="E44" s="577"/>
      <c r="F44" s="221"/>
      <c r="G44" s="221"/>
      <c r="H44" s="221"/>
      <c r="I44" s="221"/>
    </row>
    <row r="45" spans="4:9" x14ac:dyDescent="0.2">
      <c r="D45" s="111"/>
      <c r="E45" s="577"/>
      <c r="F45" s="221"/>
      <c r="G45" s="221"/>
      <c r="H45" s="221"/>
      <c r="I45" s="221"/>
    </row>
    <row r="46" spans="4:9" x14ac:dyDescent="0.2">
      <c r="D46" s="111"/>
      <c r="E46" s="577"/>
      <c r="F46" s="221"/>
      <c r="G46" s="221"/>
      <c r="H46" s="221"/>
      <c r="I46" s="221"/>
    </row>
    <row r="47" spans="4:9" x14ac:dyDescent="0.2">
      <c r="D47" s="111"/>
      <c r="E47" s="577"/>
      <c r="F47" s="221"/>
      <c r="G47" s="221"/>
      <c r="H47" s="221"/>
      <c r="I47" s="221"/>
    </row>
    <row r="48" spans="4:9" ht="6" customHeight="1" x14ac:dyDescent="0.2">
      <c r="D48" s="111"/>
      <c r="E48" s="577"/>
      <c r="F48" s="221"/>
      <c r="G48" s="221"/>
      <c r="H48" s="221"/>
      <c r="I48" s="221"/>
    </row>
    <row r="49" spans="2:10" x14ac:dyDescent="0.2">
      <c r="D49" s="111"/>
      <c r="E49" s="577"/>
      <c r="F49" s="221"/>
      <c r="G49" s="221"/>
      <c r="H49" s="221"/>
      <c r="I49" s="221"/>
    </row>
    <row r="50" spans="2:10" x14ac:dyDescent="0.2">
      <c r="D50" s="111"/>
      <c r="E50" s="577"/>
      <c r="F50" s="221"/>
      <c r="G50" s="221"/>
      <c r="H50" s="221"/>
      <c r="I50" s="221"/>
    </row>
    <row r="51" spans="2:10" x14ac:dyDescent="0.2">
      <c r="D51" s="111"/>
      <c r="E51" s="577"/>
      <c r="F51" s="221"/>
      <c r="G51" s="221"/>
      <c r="H51" s="221"/>
      <c r="I51" s="221"/>
    </row>
    <row r="52" spans="2:10" x14ac:dyDescent="0.2">
      <c r="D52" s="111"/>
      <c r="E52" s="577"/>
      <c r="F52" s="221"/>
      <c r="G52" s="221"/>
      <c r="H52" s="221"/>
      <c r="I52" s="221"/>
    </row>
    <row r="53" spans="2:10" x14ac:dyDescent="0.2">
      <c r="D53" s="111"/>
      <c r="E53" s="577"/>
      <c r="F53" s="221"/>
      <c r="G53" s="221"/>
      <c r="H53" s="221"/>
      <c r="I53" s="221"/>
    </row>
    <row r="54" spans="2:10" x14ac:dyDescent="0.2">
      <c r="D54" s="111"/>
      <c r="E54" s="577"/>
      <c r="F54" s="221"/>
      <c r="G54" s="221"/>
      <c r="H54" s="221"/>
      <c r="I54" s="221"/>
    </row>
    <row r="55" spans="2:10" x14ac:dyDescent="0.2">
      <c r="D55" s="111"/>
      <c r="E55" s="577"/>
      <c r="F55" s="221"/>
      <c r="G55" s="221"/>
      <c r="H55" s="221"/>
      <c r="I55" s="221"/>
    </row>
    <row r="56" spans="2:10" x14ac:dyDescent="0.2">
      <c r="D56" s="111"/>
      <c r="E56" s="577"/>
      <c r="F56" s="221"/>
      <c r="G56" s="221"/>
      <c r="H56" s="221"/>
      <c r="I56" s="221"/>
    </row>
    <row r="57" spans="2:10" x14ac:dyDescent="0.2">
      <c r="D57" s="111"/>
      <c r="E57" s="577"/>
      <c r="F57" s="221"/>
      <c r="G57" s="221"/>
      <c r="H57" s="221"/>
      <c r="I57" s="221"/>
    </row>
    <row r="58" spans="2:10" x14ac:dyDescent="0.2">
      <c r="D58" s="111"/>
      <c r="E58" s="577"/>
      <c r="F58" s="221"/>
      <c r="G58" s="221"/>
      <c r="H58" s="221"/>
      <c r="I58" s="221"/>
    </row>
    <row r="59" spans="2:10" x14ac:dyDescent="0.2">
      <c r="B59" s="803" t="s">
        <v>282</v>
      </c>
      <c r="C59" s="803"/>
      <c r="D59" s="803"/>
      <c r="E59" s="803"/>
      <c r="F59" s="803"/>
      <c r="G59" s="803"/>
      <c r="H59" s="803"/>
      <c r="I59" s="803"/>
      <c r="J59" s="803"/>
    </row>
    <row r="60" spans="2:10" x14ac:dyDescent="0.2">
      <c r="D60" s="106"/>
      <c r="E60" s="106"/>
      <c r="F60" s="106"/>
      <c r="G60" s="106"/>
      <c r="H60" s="106"/>
      <c r="I60" s="106"/>
      <c r="J60" s="106"/>
    </row>
    <row r="63" spans="2:10" x14ac:dyDescent="0.2">
      <c r="G63" s="198"/>
      <c r="H63" s="198"/>
    </row>
    <row r="67" spans="4:7" ht="68.25" customHeight="1" x14ac:dyDescent="0.2"/>
    <row r="68" spans="4:7" ht="34.5" customHeight="1" x14ac:dyDescent="0.2">
      <c r="D68" s="789"/>
      <c r="E68" s="789"/>
      <c r="F68" s="789"/>
      <c r="G68" s="789"/>
    </row>
    <row r="69" spans="4:7" x14ac:dyDescent="0.2">
      <c r="D69" s="157"/>
      <c r="F69" s="112"/>
    </row>
    <row r="73" spans="4:7" ht="33.75" customHeight="1" x14ac:dyDescent="0.2"/>
    <row r="396" ht="11.25" customHeight="1" x14ac:dyDescent="0.2"/>
  </sheetData>
  <mergeCells count="7">
    <mergeCell ref="D1:J1"/>
    <mergeCell ref="D2:J2"/>
    <mergeCell ref="D68:G68"/>
    <mergeCell ref="E8:E10"/>
    <mergeCell ref="B59:J59"/>
    <mergeCell ref="C4:J4"/>
    <mergeCell ref="C5:J5"/>
  </mergeCells>
  <hyperlinks>
    <hyperlink ref="B8" location="GUIDANCE!A57" display="G 16" xr:uid="{32CFFE24-0ECB-44BB-8381-8D7508431BF4}"/>
  </hyperlinks>
  <printOptions horizontalCentered="1"/>
  <pageMargins left="0.11811023622047245" right="0.11811023622047245" top="0.35433070866141736" bottom="0.35433070866141736" header="0.31496062992125984" footer="0.31496062992125984"/>
  <pageSetup paperSize="9" scale="92" orientation="portrait" r:id="rId1"/>
  <headerFooter>
    <oddFooter>&amp;C&amp;"Calibri"&amp;11&amp;K000000Page &amp;P</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LGV - Innovation and Performance" ma:contentTypeID="0x010100831AB7F96AEF13458F043989706E7E3E00031367038B5C4246BE55A60A950250D8" ma:contentTypeVersion="55" ma:contentTypeDescription="" ma:contentTypeScope="" ma:versionID="fc8f6ee481182fe5bf954d2c2a359623">
  <xsd:schema xmlns:xsd="http://www.w3.org/2001/XMLSchema" xmlns:xs="http://www.w3.org/2001/XMLSchema" xmlns:p="http://schemas.microsoft.com/office/2006/metadata/properties" xmlns:ns1="http://schemas.microsoft.com/sharepoint/v3" xmlns:ns2="97294fa0-7ac3-4fb8-b5f1-fec69ca7f6eb" xmlns:ns3="http://schemas.microsoft.com/sharepoint/v3/fields" xmlns:ns4="81d1fc91-8413-4a0e-aefa-04211a7b4a29" targetNamespace="http://schemas.microsoft.com/office/2006/metadata/properties" ma:root="true" ma:fieldsID="21ee8ab5883d915a130f781094880970" ns1:_="" ns2:_="" ns3:_="" ns4:_="">
    <xsd:import namespace="http://schemas.microsoft.com/sharepoint/v3"/>
    <xsd:import namespace="97294fa0-7ac3-4fb8-b5f1-fec69ca7f6eb"/>
    <xsd:import namespace="http://schemas.microsoft.com/sharepoint/v3/fields"/>
    <xsd:import namespace="81d1fc91-8413-4a0e-aefa-04211a7b4a29"/>
    <xsd:element name="properties">
      <xsd:complexType>
        <xsd:sequence>
          <xsd:element name="documentManagement">
            <xsd:complexType>
              <xsd:all>
                <xsd:element ref="ns1:RoutingRuleDescription" minOccurs="0"/>
                <xsd:element ref="ns2:DELWP_x0020_Document_x0020_ID" minOccurs="0"/>
                <xsd:element ref="ns2:Branch" minOccurs="0"/>
                <xsd:element ref="ns2:Group1" minOccurs="0"/>
                <xsd:element ref="ns2:Department1" minOccurs="0"/>
                <xsd:element ref="ns2:Unit" minOccurs="0"/>
                <xsd:element ref="ns2:Dissemination_x0020_Limiting_x0020_Marker" minOccurs="0"/>
                <xsd:element ref="ns2:Security_x0020_classification" minOccurs="0"/>
                <xsd:element ref="ns2:FinancialYear" minOccurs="0"/>
                <xsd:element ref="ns2:Year" minOccurs="0"/>
                <xsd:element ref="ns2:TRIM_x0020_Container_x0020_Record_x0020_Number" minOccurs="0"/>
                <xsd:element ref="ns2:TRIM_x0020_Container_x0020_Title" minOccurs="0"/>
                <xsd:element ref="ns2:Trim_x0020_notes" minOccurs="0"/>
                <xsd:element ref="ns2:Team" minOccurs="0"/>
                <xsd:element ref="ns2:Reference_x0020_Number" minOccurs="0"/>
                <xsd:element ref="ns2:Meeting_x0020_Template" minOccurs="0"/>
                <xsd:element ref="ns2:Date_x0020_Received" minOccurs="0"/>
                <xsd:element ref="ns2:Date_x0020_of_x0020_Original" minOccurs="0"/>
                <xsd:element ref="ns2:Originating_x0020_Author" minOccurs="0"/>
                <xsd:element ref="ns2:Local_x0020_Government_x0020_Authority_x0020__x0028_LGA_x0029_" minOccurs="0"/>
                <xsd:element ref="ns2:Event_x0020_Date" minOccurs="0"/>
                <xsd:element ref="ns2:Event_x0020_Name" minOccurs="0"/>
                <xsd:element ref="ns3:wic_System_Copyright" minOccurs="0"/>
                <xsd:element ref="ns2:File_x0020_Number" minOccurs="0"/>
                <xsd:element ref="ns2:Review_x0020_Date" minOccurs="0"/>
                <xsd:element ref="ns2:Country" minOccurs="0"/>
                <xsd:element ref="ns2:Non_x0020_DELWP_x0020_Region" minOccurs="0"/>
                <xsd:element ref="ns2:Resolution" minOccurs="0"/>
                <xsd:element ref="ns2:Stakeholders-Delivery_x0020_Partners" minOccurs="0"/>
                <xsd:element ref="ns2:Policy_x0020_Area" minOccurs="0"/>
                <xsd:element ref="ns2:Project_x0020_Stage" minOccurs="0"/>
                <xsd:element ref="ns2:Project" minOccurs="0"/>
                <xsd:element ref="ns2:Region" minOccurs="0"/>
                <xsd:element ref="ns2:CCSFP_x0020_Program" minOccurs="0"/>
                <xsd:element ref="ns2:LGI_x0020_Topic" minOccurs="0"/>
                <xsd:element ref="ns1:URL" minOccurs="0"/>
                <xsd:element ref="ns2:Category1" minOccurs="0"/>
                <xsd:element ref="ns2:Date1" minOccurs="0"/>
                <xsd:element ref="ns2:KpiDescription1" minOccurs="0"/>
                <xsd:element ref="ns2:KpiDescription12" minOccurs="0"/>
                <xsd:element ref="ns4:MediaServiceMetadata" minOccurs="0"/>
                <xsd:element ref="ns4:MediaServiceFastMetadata" minOccurs="0"/>
                <xsd:element ref="ns4:MediaServiceAutoKeyPoints" minOccurs="0"/>
                <xsd:element ref="ns4:MediaServiceKeyPoints" minOccurs="0"/>
                <xsd:element ref="ns4:MediaServiceDateTaken" minOccurs="0"/>
                <xsd:element ref="ns4:MediaServiceAutoTags" minOccurs="0"/>
                <xsd:element ref="ns4:MediaServiceOCR" minOccurs="0"/>
                <xsd:element ref="ns4:MediaServiceGenerationTime" minOccurs="0"/>
                <xsd:element ref="ns4:MediaServiceEventHashCode" minOccurs="0"/>
                <xsd:element ref="ns2:SharedWithUsers" minOccurs="0"/>
                <xsd:element ref="ns2:SharedWithDetails" minOccurs="0"/>
                <xsd:element ref="ns4:MediaLengthInSeconds" minOccurs="0"/>
                <xsd:element ref="ns4:lcf76f155ced4ddcb4097134ff3c332f" minOccurs="0"/>
                <xsd:element ref="ns2:TaxCatchAll" minOccurs="0"/>
                <xsd:element ref="ns4:MediaServiceObjectDetectorVersions" minOccurs="0"/>
                <xsd:element ref="ns4: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RoutingRuleDescription" ma:index="8" nillable="true" ma:displayName="Description" ma:internalName="RoutingRuleDescription" ma:readOnly="false">
      <xsd:simpleType>
        <xsd:restriction base="dms:Text">
          <xsd:maxLength value="255"/>
        </xsd:restriction>
      </xsd:simpleType>
    </xsd:element>
    <xsd:element name="URL" ma:index="43" nillable="true" ma:displayName="URL" ma:internalName="URL">
      <xsd:complexType>
        <xsd:complexContent>
          <xsd:extension base="dms:URL">
            <xsd:sequence>
              <xsd:element name="Url" type="dms:ValidUrl" minOccurs="0" nillable="true"/>
              <xsd:element name="Description" type="xsd:string"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97294fa0-7ac3-4fb8-b5f1-fec69ca7f6eb" elementFormDefault="qualified">
    <xsd:import namespace="http://schemas.microsoft.com/office/2006/documentManagement/types"/>
    <xsd:import namespace="http://schemas.microsoft.com/office/infopath/2007/PartnerControls"/>
    <xsd:element name="DELWP_x0020_Document_x0020_ID" ma:index="9" nillable="true" ma:displayName="DELWP Document ID" ma:hidden="true" ma:internalName="DELWP_x0020_Document_x0020_ID" ma:readOnly="false">
      <xsd:simpleType>
        <xsd:restriction base="dms:Text">
          <xsd:maxLength value="255"/>
        </xsd:restriction>
      </xsd:simpleType>
    </xsd:element>
    <xsd:element name="Branch" ma:index="10" nillable="true" ma:displayName="Branch" ma:default="Local Government Victoria" ma:format="Dropdown" ma:internalName="Branch" ma:readOnly="false">
      <xsd:simpleType>
        <xsd:restriction base="dms:Choice">
          <xsd:enumeration value="Local Government Victoria"/>
          <xsd:enumeration value="Business Operations"/>
          <xsd:enumeration value="Digital and Customer Communications"/>
          <xsd:enumeration value="Finance"/>
          <xsd:enumeration value="Climate Change"/>
          <xsd:enumeration value="Local Infrastructure"/>
          <xsd:enumeration value="Information Services"/>
          <xsd:enumeration value="Legal and Governance"/>
          <xsd:enumeration value="Office of the Deputy Secretary Local Infrastructure"/>
          <xsd:enumeration value="Strategy and Performance"/>
          <xsd:enumeration value="Suburban Development"/>
          <xsd:enumeration value="Waterway Programs"/>
          <xsd:enumeration value="Waste and Recycling"/>
          <xsd:enumeration value="Office for Suburban Development"/>
          <xsd:enumeration value="All"/>
          <xsd:enumeration value="Office of The Secretary"/>
          <xsd:enumeration value="Office of the Deputy Secretary Planning"/>
          <xsd:enumeration value="Office of the Deputy Secretary Corporate Services"/>
          <xsd:enumeration value="Business Executive and Ministerial Services"/>
          <xsd:enumeration value="Group Business Management"/>
          <xsd:enumeration value="People and Culture"/>
          <xsd:enumeration value="Forward Policy and Business Strategy"/>
          <xsd:enumeration value="Governance and Programs"/>
          <xsd:enumeration value="Sector Performance and Development"/>
          <xsd:enumeration value="Sector Development"/>
        </xsd:restriction>
      </xsd:simpleType>
    </xsd:element>
    <xsd:element name="Group1" ma:index="11" nillable="true" ma:displayName="Group" ma:default="Local Government and suburban development" ma:format="Dropdown" ma:internalName="Group1" ma:readOnly="false">
      <xsd:simpleType>
        <xsd:restriction base="dms:Choice">
          <xsd:enumeration value="Local Government and suburban development"/>
          <xsd:enumeration value="Local Infrastructure"/>
          <xsd:enumeration value="Corporate Services"/>
          <xsd:enumeration value="Catchments, Waterways, Cities and Towns"/>
          <xsd:enumeration value="Local Infrastructure"/>
          <xsd:enumeration value="Energy, Environment and Climate Change"/>
          <xsd:enumeration value="Environment and Climate Change"/>
          <xsd:enumeration value="All Groups"/>
          <xsd:enumeration value="Local Government Victoria"/>
          <xsd:enumeration value="All"/>
          <xsd:enumeration value="Office of The Secretary"/>
          <xsd:enumeration value="Planning"/>
          <xsd:enumeration value="Sector Performance and Development"/>
        </xsd:restriction>
      </xsd:simpleType>
    </xsd:element>
    <xsd:element name="Department1" ma:index="12" nillable="true" ma:displayName="Department" ma:default="Department of Jobs Precincts and Regions" ma:format="Dropdown" ma:internalName="Department1" ma:readOnly="false">
      <xsd:simpleType>
        <xsd:restriction base="dms:Choice">
          <xsd:enumeration value="Department of Jobs Precincts and Regions"/>
          <xsd:enumeration value="Department of Environment, Land, Water and Planning"/>
          <xsd:enumeration value="Other Organisation"/>
          <xsd:enumeration value="Local Government Victoria"/>
        </xsd:restriction>
      </xsd:simpleType>
    </xsd:element>
    <xsd:element name="Unit" ma:index="13" nillable="true" ma:displayName="Unit" ma:default="All" ma:format="Dropdown" ma:internalName="Unit" ma:readOnly="false">
      <xsd:simpleType>
        <xsd:restriction base="dms:Choice">
          <xsd:enumeration value="Office of the Executive Director"/>
          <xsd:enumeration value="Policy and Strategy"/>
          <xsd:enumeration value="Sector Investment"/>
          <xsd:enumeration value="Sector Innovation Performance and Resilience"/>
          <xsd:enumeration value="All"/>
          <xsd:enumeration value="Audit and Performance"/>
          <xsd:enumeration value="Budget Initiative Office"/>
          <xsd:enumeration value="Community Programs"/>
          <xsd:enumeration value="Divisional Business Management"/>
          <xsd:enumeration value="Economics, Governance and Waste"/>
          <xsd:enumeration value="Governance and Programs"/>
          <xsd:enumeration value="Group Business Management"/>
          <xsd:enumeration value="Integrated Investment"/>
          <xsd:enumeration value="Local Infrastructure Projects"/>
          <xsd:enumeration value="Ministerial Services"/>
          <xsd:enumeration value="Policy and Legislation"/>
          <xsd:enumeration value="Policy and Strategy"/>
          <xsd:enumeration value="Policy and Strategy Development"/>
          <xsd:enumeration value="Project Services"/>
          <xsd:enumeration value="Sector Performance and Development"/>
          <xsd:enumeration value="Water and Catchments"/>
          <xsd:enumeration value="Cabinet Services"/>
          <xsd:enumeration value="Business Management"/>
          <xsd:enumeration value="Office of The Secretary"/>
          <xsd:enumeration value="Legislation"/>
          <xsd:enumeration value="Budget and Planning"/>
          <xsd:enumeration value="Business Operations"/>
          <xsd:enumeration value="Strategy, Governance and Performance Improvement"/>
          <xsd:enumeration value="Office of the Deputy Secretary Local Infrastructure"/>
          <xsd:enumeration value="Strategy and Policy Integration"/>
          <xsd:enumeration value="People and Culture Operations"/>
          <xsd:enumeration value="Smart Planning"/>
          <xsd:enumeration value="Procurement"/>
          <xsd:enumeration value="Funding Program"/>
          <xsd:enumeration value="Funding Programs"/>
          <xsd:enumeration value="Strategy, Innovation and Engagement"/>
        </xsd:restriction>
      </xsd:simpleType>
    </xsd:element>
    <xsd:element name="Dissemination_x0020_Limiting_x0020_Marker" ma:index="14" nillable="true" ma:displayName="Dissemination Limiting Marker" ma:default="Official Use Only" ma:format="Dropdown" ma:internalName="Dissemination_x0020_Limiting_x0020_Marker" ma:readOnly="false">
      <xsd:simpleType>
        <xsd:restriction base="dms:Choice">
          <xsd:enumeration value="Official Use Only"/>
          <xsd:enumeration value="Unclassified"/>
          <xsd:enumeration value="None"/>
          <xsd:enumeration value="FOUO"/>
          <xsd:enumeration value="Cabinet-in-Confidence"/>
          <xsd:enumeration value="Sensitive"/>
          <xsd:enumeration value="Sensitive: Personal"/>
          <xsd:enumeration value="Sector Performance and Development"/>
        </xsd:restriction>
      </xsd:simpleType>
    </xsd:element>
    <xsd:element name="Security_x0020_classification" ma:index="15" nillable="true" ma:displayName="Security Classification" ma:default="Unclassified" ma:format="Dropdown" ma:internalName="Security_x0020_classification" ma:readOnly="false">
      <xsd:simpleType>
        <xsd:restriction base="dms:Choice">
          <xsd:enumeration value="Unclassified"/>
          <xsd:enumeration value="Public"/>
          <xsd:enumeration value="FOUO"/>
        </xsd:restriction>
      </xsd:simpleType>
    </xsd:element>
    <xsd:element name="FinancialYear" ma:index="16" nillable="true" ma:displayName="Financial Year" ma:internalName="FinancialYear">
      <xsd:complexType>
        <xsd:complexContent>
          <xsd:extension base="dms:MultiChoiceFillIn">
            <xsd:sequence>
              <xsd:element name="Value" maxOccurs="unbounded" minOccurs="0" nillable="true">
                <xsd:simpleType>
                  <xsd:union memberTypes="dms:Text">
                    <xsd:simpleType>
                      <xsd:restriction base="dms:Choice">
                        <xsd:enumeration value="2022-23"/>
                        <xsd:enumeration value="2021-22"/>
                        <xsd:enumeration value="2020-21"/>
                        <xsd:enumeration value="2019-20"/>
                        <xsd:enumeration value="2018-19"/>
                        <xsd:enumeration value="2017-18"/>
                        <xsd:enumeration value="2016-17"/>
                        <xsd:enumeration value="2015-16"/>
                        <xsd:enumeration value="2014-15"/>
                        <xsd:enumeration value="2013-14"/>
                        <xsd:enumeration value="Other"/>
                      </xsd:restriction>
                    </xsd:simpleType>
                  </xsd:union>
                </xsd:simpleType>
              </xsd:element>
            </xsd:sequence>
          </xsd:extension>
        </xsd:complexContent>
      </xsd:complexType>
    </xsd:element>
    <xsd:element name="Year" ma:index="17" nillable="true" ma:displayName="Year" ma:format="Dropdown" ma:internalName="Year" ma:readOnly="false">
      <xsd:simpleType>
        <xsd:restriction base="dms:Choice">
          <xsd:enumeration value="2024"/>
          <xsd:enumeration value="2023"/>
          <xsd:enumeration value="2022"/>
          <xsd:enumeration value="2021"/>
          <xsd:enumeration value="2020"/>
          <xsd:enumeration value="2019"/>
          <xsd:enumeration value="2018"/>
          <xsd:enumeration value="2017"/>
          <xsd:enumeration value="2016"/>
        </xsd:restriction>
      </xsd:simpleType>
    </xsd:element>
    <xsd:element name="TRIM_x0020_Container_x0020_Record_x0020_Number" ma:index="18" nillable="true" ma:displayName="TRIM Container Record Number" ma:internalName="TRIM_x0020_Container_x0020_Record_x0020_Number" ma:readOnly="false">
      <xsd:simpleType>
        <xsd:restriction base="dms:Text">
          <xsd:maxLength value="255"/>
        </xsd:restriction>
      </xsd:simpleType>
    </xsd:element>
    <xsd:element name="TRIM_x0020_Container_x0020_Title" ma:index="19" nillable="true" ma:displayName="TRIM Container Title" ma:internalName="TRIM_x0020_Container_x0020_Title" ma:readOnly="false">
      <xsd:simpleType>
        <xsd:restriction base="dms:Text">
          <xsd:maxLength value="255"/>
        </xsd:restriction>
      </xsd:simpleType>
    </xsd:element>
    <xsd:element name="Trim_x0020_notes" ma:index="20" nillable="true" ma:displayName="Trim notes" ma:internalName="Trim_x0020_notes" ma:readOnly="false">
      <xsd:simpleType>
        <xsd:restriction base="dms:Note">
          <xsd:maxLength value="255"/>
        </xsd:restriction>
      </xsd:simpleType>
    </xsd:element>
    <xsd:element name="Team" ma:index="21" nillable="true" ma:displayName="Team" ma:default="All" ma:format="Dropdown" ma:internalName="Team" ma:readOnly="false">
      <xsd:simpleType>
        <xsd:restriction base="dms:Choice">
          <xsd:enumeration value="All"/>
          <xsd:enumeration value="Funding Programs"/>
          <xsd:enumeration value="Governance and Legislation"/>
          <xsd:enumeration value="Policy and Legislation"/>
          <xsd:enumeration value="Policy and Strategy"/>
          <xsd:enumeration value="Portfolio Strategy"/>
          <xsd:enumeration value="Sourcing and Contracts"/>
          <xsd:enumeration value="Waterway Health"/>
          <xsd:enumeration value="Victoria Grants Commission"/>
          <xsd:enumeration value="Project Management Office"/>
          <xsd:enumeration value="Group Business Management"/>
          <xsd:enumeration value="Local Government Victoria"/>
          <xsd:enumeration value="Strategic Integration"/>
          <xsd:enumeration value="Local Infrastructure"/>
        </xsd:restriction>
      </xsd:simpleType>
    </xsd:element>
    <xsd:element name="Reference_x0020_Number" ma:index="22" nillable="true" ma:displayName="Reference Number" ma:internalName="Reference_x0020_Number">
      <xsd:simpleType>
        <xsd:restriction base="dms:Text">
          <xsd:maxLength value="255"/>
        </xsd:restriction>
      </xsd:simpleType>
    </xsd:element>
    <xsd:element name="Meeting_x0020_Template" ma:index="23" nillable="true" ma:displayName="Meeting Template" ma:format="Dropdown" ma:internalName="Meeting_x0020_Template">
      <xsd:simpleType>
        <xsd:restriction base="dms:Choice">
          <xsd:enumeration value="LGMAP"/>
          <xsd:enumeration value="LGPro"/>
          <xsd:enumeration value="MAV"/>
          <xsd:enumeration value="Meeting Templates"/>
          <xsd:enumeration value="VLGA"/>
        </xsd:restriction>
      </xsd:simpleType>
    </xsd:element>
    <xsd:element name="Date_x0020_Received" ma:index="24" nillable="true" ma:displayName="Date Received" ma:format="DateOnly" ma:internalName="Date_x0020_Received">
      <xsd:simpleType>
        <xsd:restriction base="dms:DateTime"/>
      </xsd:simpleType>
    </xsd:element>
    <xsd:element name="Date_x0020_of_x0020_Original" ma:index="25" nillable="true" ma:displayName="Date of Original" ma:format="DateOnly" ma:internalName="Date_x0020_of_x0020_Original" ma:readOnly="false">
      <xsd:simpleType>
        <xsd:restriction base="dms:DateTime"/>
      </xsd:simpleType>
    </xsd:element>
    <xsd:element name="Originating_x0020_Author" ma:index="26" nillable="true" ma:displayName="Originating Author" ma:internalName="Originating_x0020_Author" ma:readOnly="false">
      <xsd:simpleType>
        <xsd:restriction base="dms:Text">
          <xsd:maxLength value="255"/>
        </xsd:restriction>
      </xsd:simpleType>
    </xsd:element>
    <xsd:element name="Local_x0020_Government_x0020_Authority_x0020__x0028_LGA_x0029_" ma:index="27" nillable="true" ma:displayName="Local Government Authority (LGA)" ma:format="Dropdown" ma:internalName="Local_x0020_Government_x0020_Authority_x0020__x0028_LGA_x0029_" ma:readOnly="false">
      <xsd:simpleType>
        <xsd:restriction base="dms:Choice">
          <xsd:enumeration value="Alpine"/>
          <xsd:enumeration value="Ararat"/>
          <xsd:enumeration value="Ballarat"/>
          <xsd:enumeration value="Banyule"/>
          <xsd:enumeration value="Bass Coast"/>
          <xsd:enumeration value="Baw Baw"/>
          <xsd:enumeration value="Bayside"/>
          <xsd:enumeration value="Benalla"/>
          <xsd:enumeration value="Boroondara"/>
          <xsd:enumeration value="Brimbank"/>
          <xsd:enumeration value="Buloke"/>
          <xsd:enumeration value="Campaspe"/>
          <xsd:enumeration value="Cardinia"/>
          <xsd:enumeration value="Casey"/>
          <xsd:enumeration value="Central Goldfields"/>
          <xsd:enumeration value="Colac-Otway"/>
          <xsd:enumeration value="Corangamite"/>
          <xsd:enumeration value="Darebin"/>
          <xsd:enumeration value="East Gippsland"/>
          <xsd:enumeration value="Frankston"/>
          <xsd:enumeration value="Gannawarra"/>
          <xsd:enumeration value="Glen Eira"/>
          <xsd:enumeration value="Glenelg"/>
          <xsd:enumeration value="Golden Plains"/>
          <xsd:enumeration value="Greater Bendigo"/>
          <xsd:enumeration value="Greater Dandenong"/>
          <xsd:enumeration value="Greater Geelong"/>
          <xsd:enumeration value="Greater Shepparton"/>
          <xsd:enumeration value="Hepburn"/>
          <xsd:enumeration value="Hindmarsh"/>
          <xsd:enumeration value="Hobsons Bay"/>
          <xsd:enumeration value="Horsham"/>
          <xsd:enumeration value="Hume"/>
          <xsd:enumeration value="Indigo"/>
          <xsd:enumeration value="Kingston"/>
          <xsd:enumeration value="Knox"/>
          <xsd:enumeration value="Latrobe"/>
          <xsd:enumeration value="Loddon"/>
          <xsd:enumeration value="Macedon Ranges"/>
          <xsd:enumeration value="Manningham"/>
          <xsd:enumeration value="Mansfield"/>
          <xsd:enumeration value="Maribyrnong"/>
          <xsd:enumeration value="Maroondah"/>
          <xsd:enumeration value="Melbourne"/>
          <xsd:enumeration value="Melton"/>
          <xsd:enumeration value="Mildura"/>
          <xsd:enumeration value="Mitchell"/>
          <xsd:enumeration value="Moira"/>
          <xsd:enumeration value="Monash"/>
          <xsd:enumeration value="Moonee Valley"/>
          <xsd:enumeration value="Moorabool"/>
          <xsd:enumeration value="Moreland"/>
          <xsd:enumeration value="Mornington Peninsula"/>
          <xsd:enumeration value="Mount Alexander"/>
          <xsd:enumeration value="Moyne"/>
          <xsd:enumeration value="Murrindindi"/>
          <xsd:enumeration value="Nillumbik"/>
          <xsd:enumeration value="Northern Grampians"/>
          <xsd:enumeration value="Port Phillip"/>
          <xsd:enumeration value="Pyrenees"/>
          <xsd:enumeration value="Queenscliff"/>
          <xsd:enumeration value="South Gippsland"/>
          <xsd:enumeration value="Southern Grampians"/>
          <xsd:enumeration value="Stonnington"/>
          <xsd:enumeration value="Strathbogie"/>
          <xsd:enumeration value="Surf Coast"/>
          <xsd:enumeration value="Swan Hill"/>
          <xsd:enumeration value="Towong"/>
          <xsd:enumeration value="Wangaratta"/>
          <xsd:enumeration value="Warrnambool"/>
          <xsd:enumeration value="Wellington"/>
          <xsd:enumeration value="West Wimmera"/>
          <xsd:enumeration value="Whitehorse"/>
          <xsd:enumeration value="Whittlesea"/>
          <xsd:enumeration value="Wodonga"/>
          <xsd:enumeration value="Wyndham"/>
          <xsd:enumeration value="Yarra"/>
          <xsd:enumeration value="Yarra Ranges"/>
          <xsd:enumeration value="Yarriambiack"/>
          <xsd:enumeration value="All LGAs"/>
          <xsd:enumeration value="All Non-Metro LGAs"/>
        </xsd:restriction>
      </xsd:simpleType>
    </xsd:element>
    <xsd:element name="Event_x0020_Date" ma:index="28" nillable="true" ma:displayName="Event Date" ma:format="DateOnly" ma:internalName="Event_x0020_Date" ma:readOnly="false">
      <xsd:simpleType>
        <xsd:restriction base="dms:DateTime"/>
      </xsd:simpleType>
    </xsd:element>
    <xsd:element name="Event_x0020_Name" ma:index="29" nillable="true" ma:displayName="Event Name" ma:internalName="Event_x0020_Name" ma:readOnly="false">
      <xsd:simpleType>
        <xsd:restriction base="dms:Text">
          <xsd:maxLength value="255"/>
        </xsd:restriction>
      </xsd:simpleType>
    </xsd:element>
    <xsd:element name="File_x0020_Number" ma:index="31" nillable="true" ma:displayName="File Number" ma:internalName="File_x0020_Number">
      <xsd:simpleType>
        <xsd:restriction base="dms:Text">
          <xsd:maxLength value="255"/>
        </xsd:restriction>
      </xsd:simpleType>
    </xsd:element>
    <xsd:element name="Review_x0020_Date" ma:index="32" nillable="true" ma:displayName="Review Date" ma:format="DateOnly" ma:internalName="Review_x0020_Date">
      <xsd:simpleType>
        <xsd:restriction base="dms:DateTime"/>
      </xsd:simpleType>
    </xsd:element>
    <xsd:element name="Country" ma:index="33" nillable="true" ma:displayName="Country" ma:internalName="Country">
      <xsd:simpleType>
        <xsd:restriction base="dms:Text">
          <xsd:maxLength value="255"/>
        </xsd:restriction>
      </xsd:simpleType>
    </xsd:element>
    <xsd:element name="Non_x0020_DELWP_x0020_Region" ma:index="34" nillable="true" ma:displayName="Non DELWP Region" ma:internalName="Non_x0020_DELWP_x0020_Region">
      <xsd:simpleType>
        <xsd:restriction base="dms:Text">
          <xsd:maxLength value="255"/>
        </xsd:restriction>
      </xsd:simpleType>
    </xsd:element>
    <xsd:element name="Resolution" ma:index="35" nillable="true" ma:displayName="Resolution" ma:internalName="Resolution" ma:readOnly="false">
      <xsd:simpleType>
        <xsd:restriction base="dms:Text">
          <xsd:maxLength value="255"/>
        </xsd:restriction>
      </xsd:simpleType>
    </xsd:element>
    <xsd:element name="Stakeholders-Delivery_x0020_Partners" ma:index="36" nillable="true" ma:displayName="LGV Stakeholders-Delivery Partners" ma:description="List containing individual stakeholders and delivery partner names that may be tagged for retrieval purposes, relevant to Local Government Victoria and managed by Inter- Governmental Relations" ma:list="{fd6acfcf-590b-4c99-bab7-fb4120d611ba}" ma:internalName="Stakeholders_x002d_Delivery_x0020_Partners" ma:readOnly="false" ma:showField="Title" ma:web="97294fa0-7ac3-4fb8-b5f1-fec69ca7f6eb">
      <xsd:simpleType>
        <xsd:restriction base="dms:Lookup"/>
      </xsd:simpleType>
    </xsd:element>
    <xsd:element name="Policy_x0020_Area" ma:index="37" nillable="true" ma:displayName="Policy Area" ma:list="{6d905eed-cd79-4daa-8247-e12acf6a4ca0}" ma:internalName="Policy_x0020_Area" ma:showField="Title" ma:web="97294fa0-7ac3-4fb8-b5f1-fec69ca7f6eb">
      <xsd:simpleType>
        <xsd:restriction base="dms:Lookup"/>
      </xsd:simpleType>
    </xsd:element>
    <xsd:element name="Project_x0020_Stage" ma:index="38" nillable="true" ma:displayName="Project Stage" ma:list="{af140a15-93d6-478c-a00f-e7d745df1995}" ma:internalName="Project_x0020_Stage" ma:readOnly="false" ma:showField="Title" ma:web="97294fa0-7ac3-4fb8-b5f1-fec69ca7f6eb">
      <xsd:simpleType>
        <xsd:restriction base="dms:Lookup"/>
      </xsd:simpleType>
    </xsd:element>
    <xsd:element name="Project" ma:index="39" nillable="true" ma:displayName="Project" ma:list="{511a8ee2-c403-42a0-944d-868aac6d377d}" ma:internalName="Project" ma:readOnly="false" ma:showField="Title" ma:web="97294fa0-7ac3-4fb8-b5f1-fec69ca7f6eb">
      <xsd:simpleType>
        <xsd:restriction base="dms:Lookup"/>
      </xsd:simpleType>
    </xsd:element>
    <xsd:element name="Region" ma:index="40" nillable="true" ma:displayName="Region" ma:default="All" ma:format="Dropdown" ma:internalName="Region" ma:readOnly="false">
      <xsd:simpleType>
        <xsd:restriction base="dms:Choice">
          <xsd:enumeration value="All"/>
          <xsd:enumeration value="Barwon South West"/>
          <xsd:enumeration value="Eastern Metropolitan"/>
          <xsd:enumeration value="Gippsland"/>
          <xsd:enumeration value="Grampians"/>
          <xsd:enumeration value="Hume"/>
          <xsd:enumeration value="Loddon Mallee"/>
          <xsd:enumeration value="North West Metropolitan"/>
          <xsd:enumeration value="Port Phillip"/>
          <xsd:enumeration value="Southern Metropolitan"/>
        </xsd:restriction>
      </xsd:simpleType>
    </xsd:element>
    <xsd:element name="CCSFP_x0020_Program" ma:index="41" nillable="true" ma:displayName="CCSFP Program" ma:format="Dropdown" ma:internalName="CCSFP_x0020_Program" ma:readOnly="false">
      <xsd:simpleType>
        <xsd:restriction base="dms:Choice">
          <xsd:enumeration value="Round 1"/>
          <xsd:enumeration value="Round 2"/>
          <xsd:enumeration value="Round 3"/>
          <xsd:enumeration value="Round 4"/>
          <xsd:enumeration value="Round 5"/>
          <xsd:enumeration value="Round 6"/>
          <xsd:enumeration value="Round 7"/>
          <xsd:enumeration value="Round 8"/>
          <xsd:enumeration value="Round 9"/>
        </xsd:restriction>
      </xsd:simpleType>
    </xsd:element>
    <xsd:element name="LGI_x0020_Topic" ma:index="42" nillable="true" ma:displayName="LGI Topic" ma:format="Dropdown" ma:internalName="LGI_x0020_Topic">
      <xsd:simpleType>
        <xsd:restriction base="dms:Choice">
          <xsd:enumeration value="Collaborative Councils Sustainability Fund Partnership Program"/>
          <xsd:enumeration value="Rural Council transformation Program"/>
          <xsd:enumeration value="innovation (General)"/>
          <xsd:enumeration value="Rural Council transformation Program"/>
        </xsd:restriction>
      </xsd:simpleType>
    </xsd:element>
    <xsd:element name="Category1" ma:index="44" nillable="true" ma:displayName="Category" ma:default="Capital works" ma:format="Dropdown" ma:internalName="Category1" ma:readOnly="false">
      <xsd:simpleType>
        <xsd:restriction base="dms:Choice">
          <xsd:enumeration value="Capital works"/>
        </xsd:restriction>
      </xsd:simpleType>
    </xsd:element>
    <xsd:element name="Date1" ma:index="45" nillable="true" ma:displayName="Date" ma:format="DateOnly" ma:internalName="Date1">
      <xsd:simpleType>
        <xsd:restriction base="dms:DateTime"/>
      </xsd:simpleType>
    </xsd:element>
    <xsd:element name="KpiDescription1" ma:index="46" nillable="true" ma:displayName="KpiDescription" ma:internalName="KpiDescription1">
      <xsd:simpleType>
        <xsd:restriction base="dms:Text">
          <xsd:maxLength value="255"/>
        </xsd:restriction>
      </xsd:simpleType>
    </xsd:element>
    <xsd:element name="KpiDescription12" ma:index="47" nillable="true" ma:displayName="KpiDescription" ma:internalName="KpiDescription12">
      <xsd:simpleType>
        <xsd:restriction base="dms:Text">
          <xsd:maxLength value="255"/>
        </xsd:restriction>
      </xsd:simpleType>
    </xsd:element>
    <xsd:element name="SharedWithUsers" ma:index="5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59" nillable="true" ma:displayName="Shared With Details" ma:internalName="SharedWithDetails" ma:readOnly="true">
      <xsd:simpleType>
        <xsd:restriction base="dms:Note">
          <xsd:maxLength value="255"/>
        </xsd:restriction>
      </xsd:simpleType>
    </xsd:element>
    <xsd:element name="TaxCatchAll" ma:index="63" nillable="true" ma:displayName="Taxonomy Catch All Column" ma:hidden="true" ma:list="{b97de04e-13b5-49b1-ad5b-1fb5f12ccf2d}" ma:internalName="TaxCatchAll" ma:showField="CatchAllData" ma:web="97294fa0-7ac3-4fb8-b5f1-fec69ca7f6e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wic_System_Copyright" ma:index="30" nillable="true" ma:displayName="Copyright" ma:default="State of Victoria" ma:internalName="wic_System_Copyright" ma:readOnly="fals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1d1fc91-8413-4a0e-aefa-04211a7b4a29" elementFormDefault="qualified">
    <xsd:import namespace="http://schemas.microsoft.com/office/2006/documentManagement/types"/>
    <xsd:import namespace="http://schemas.microsoft.com/office/infopath/2007/PartnerControls"/>
    <xsd:element name="MediaServiceMetadata" ma:index="49" nillable="true" ma:displayName="MediaServiceMetadata" ma:hidden="true" ma:internalName="MediaServiceMetadata" ma:readOnly="true">
      <xsd:simpleType>
        <xsd:restriction base="dms:Note"/>
      </xsd:simpleType>
    </xsd:element>
    <xsd:element name="MediaServiceFastMetadata" ma:index="50" nillable="true" ma:displayName="MediaServiceFastMetadata" ma:hidden="true" ma:internalName="MediaServiceFastMetadata" ma:readOnly="true">
      <xsd:simpleType>
        <xsd:restriction base="dms:Note"/>
      </xsd:simpleType>
    </xsd:element>
    <xsd:element name="MediaServiceAutoKeyPoints" ma:index="51" nillable="true" ma:displayName="MediaServiceAutoKeyPoints" ma:hidden="true" ma:internalName="MediaServiceAutoKeyPoints" ma:readOnly="true">
      <xsd:simpleType>
        <xsd:restriction base="dms:Note"/>
      </xsd:simpleType>
    </xsd:element>
    <xsd:element name="MediaServiceKeyPoints" ma:index="52" nillable="true" ma:displayName="KeyPoints" ma:internalName="MediaServiceKeyPoints" ma:readOnly="true">
      <xsd:simpleType>
        <xsd:restriction base="dms:Note">
          <xsd:maxLength value="255"/>
        </xsd:restriction>
      </xsd:simpleType>
    </xsd:element>
    <xsd:element name="MediaServiceDateTaken" ma:index="53" nillable="true" ma:displayName="MediaServiceDateTaken" ma:hidden="true" ma:internalName="MediaServiceDateTaken" ma:readOnly="true">
      <xsd:simpleType>
        <xsd:restriction base="dms:Text"/>
      </xsd:simpleType>
    </xsd:element>
    <xsd:element name="MediaServiceAutoTags" ma:index="54" nillable="true" ma:displayName="Tags" ma:internalName="MediaServiceAutoTags" ma:readOnly="true">
      <xsd:simpleType>
        <xsd:restriction base="dms:Text"/>
      </xsd:simpleType>
    </xsd:element>
    <xsd:element name="MediaServiceOCR" ma:index="55" nillable="true" ma:displayName="Extracted Text" ma:internalName="MediaServiceOCR" ma:readOnly="true">
      <xsd:simpleType>
        <xsd:restriction base="dms:Note">
          <xsd:maxLength value="255"/>
        </xsd:restriction>
      </xsd:simpleType>
    </xsd:element>
    <xsd:element name="MediaServiceGenerationTime" ma:index="56" nillable="true" ma:displayName="MediaServiceGenerationTime" ma:hidden="true" ma:internalName="MediaServiceGenerationTime" ma:readOnly="true">
      <xsd:simpleType>
        <xsd:restriction base="dms:Text"/>
      </xsd:simpleType>
    </xsd:element>
    <xsd:element name="MediaServiceEventHashCode" ma:index="57" nillable="true" ma:displayName="MediaServiceEventHashCode" ma:hidden="true" ma:internalName="MediaServiceEventHashCode" ma:readOnly="true">
      <xsd:simpleType>
        <xsd:restriction base="dms:Text"/>
      </xsd:simpleType>
    </xsd:element>
    <xsd:element name="MediaLengthInSeconds" ma:index="60" nillable="true" ma:displayName="MediaLengthInSeconds" ma:hidden="true" ma:internalName="MediaLengthInSeconds" ma:readOnly="true">
      <xsd:simpleType>
        <xsd:restriction base="dms:Unknown"/>
      </xsd:simpleType>
    </xsd:element>
    <xsd:element name="lcf76f155ced4ddcb4097134ff3c332f" ma:index="62" nillable="true" ma:taxonomy="true" ma:internalName="lcf76f155ced4ddcb4097134ff3c332f" ma:taxonomyFieldName="MediaServiceImageTags" ma:displayName="Image Tags" ma:readOnly="false" ma:fieldId="{5cf76f15-5ced-4ddc-b409-7134ff3c332f}" ma:taxonomyMulti="true" ma:sspId="9292314e-c97d-49c1-8ae7-4cb6e1c4f97c"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64" nillable="true" ma:displayName="MediaServiceObjectDetectorVersions" ma:hidden="true" ma:indexed="true" ma:internalName="MediaServiceObjectDetectorVersions" ma:readOnly="true">
      <xsd:simpleType>
        <xsd:restriction base="dms:Text"/>
      </xsd:simpleType>
    </xsd:element>
    <xsd:element name="MediaServiceSearchProperties" ma:index="65"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ma:index="48" ma:displayName="Comments"/>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RoutingRuleDescription xmlns="http://schemas.microsoft.com/sharepoint/v3" xsi:nil="true"/>
    <Trim_x0020_notes xmlns="97294fa0-7ac3-4fb8-b5f1-fec69ca7f6eb" xsi:nil="true"/>
    <File_x0020_Number xmlns="97294fa0-7ac3-4fb8-b5f1-fec69ca7f6eb" xsi:nil="true"/>
    <Year xmlns="97294fa0-7ac3-4fb8-b5f1-fec69ca7f6eb" xsi:nil="true"/>
    <Event_x0020_Date xmlns="97294fa0-7ac3-4fb8-b5f1-fec69ca7f6eb" xsi:nil="true"/>
    <Category1 xmlns="97294fa0-7ac3-4fb8-b5f1-fec69ca7f6eb">Capital works</Category1>
    <KpiDescription12 xmlns="97294fa0-7ac3-4fb8-b5f1-fec69ca7f6eb" xsi:nil="true"/>
    <Project xmlns="97294fa0-7ac3-4fb8-b5f1-fec69ca7f6eb" xsi:nil="true"/>
    <Region xmlns="97294fa0-7ac3-4fb8-b5f1-fec69ca7f6eb">All</Region>
    <Project_x0020_Stage xmlns="97294fa0-7ac3-4fb8-b5f1-fec69ca7f6eb" xsi:nil="true"/>
    <Group1 xmlns="97294fa0-7ac3-4fb8-b5f1-fec69ca7f6eb">Local Government and suburban development</Group1>
    <Date_x0020_Received xmlns="97294fa0-7ac3-4fb8-b5f1-fec69ca7f6eb" xsi:nil="true"/>
    <Event_x0020_Name xmlns="97294fa0-7ac3-4fb8-b5f1-fec69ca7f6eb" xsi:nil="true"/>
    <DELWP_x0020_Document_x0020_ID xmlns="97294fa0-7ac3-4fb8-b5f1-fec69ca7f6eb" xsi:nil="true"/>
    <Date_x0020_of_x0020_Original xmlns="97294fa0-7ac3-4fb8-b5f1-fec69ca7f6eb" xsi:nil="true"/>
    <Team xmlns="97294fa0-7ac3-4fb8-b5f1-fec69ca7f6eb">All</Team>
    <Department1 xmlns="97294fa0-7ac3-4fb8-b5f1-fec69ca7f6eb">Department of Jobs Precincts and Regions</Department1>
    <Unit xmlns="97294fa0-7ac3-4fb8-b5f1-fec69ca7f6eb">All</Unit>
    <Dissemination_x0020_Limiting_x0020_Marker xmlns="97294fa0-7ac3-4fb8-b5f1-fec69ca7f6eb">Sector Performance and Development</Dissemination_x0020_Limiting_x0020_Marker>
    <FinancialYear xmlns="97294fa0-7ac3-4fb8-b5f1-fec69ca7f6eb" xsi:nil="true"/>
    <URL xmlns="http://schemas.microsoft.com/sharepoint/v3">
      <Url xsi:nil="true"/>
      <Description xsi:nil="true"/>
    </URL>
    <Review_x0020_Date xmlns="97294fa0-7ac3-4fb8-b5f1-fec69ca7f6eb" xsi:nil="true"/>
    <Country xmlns="97294fa0-7ac3-4fb8-b5f1-fec69ca7f6eb" xsi:nil="true"/>
    <TRIM_x0020_Container_x0020_Record_x0020_Number xmlns="97294fa0-7ac3-4fb8-b5f1-fec69ca7f6eb" xsi:nil="true"/>
    <Originating_x0020_Author xmlns="97294fa0-7ac3-4fb8-b5f1-fec69ca7f6eb" xsi:nil="true"/>
    <Non_x0020_DELWP_x0020_Region xmlns="97294fa0-7ac3-4fb8-b5f1-fec69ca7f6eb" xsi:nil="true"/>
    <Security_x0020_classification xmlns="97294fa0-7ac3-4fb8-b5f1-fec69ca7f6eb">Unclassified</Security_x0020_classification>
    <Local_x0020_Government_x0020_Authority_x0020__x0028_LGA_x0029_ xmlns="97294fa0-7ac3-4fb8-b5f1-fec69ca7f6eb" xsi:nil="true"/>
    <Reference_x0020_Number xmlns="97294fa0-7ac3-4fb8-b5f1-fec69ca7f6eb" xsi:nil="true"/>
    <Policy_x0020_Area xmlns="97294fa0-7ac3-4fb8-b5f1-fec69ca7f6eb" xsi:nil="true"/>
    <Stakeholders-Delivery_x0020_Partners xmlns="97294fa0-7ac3-4fb8-b5f1-fec69ca7f6eb" xsi:nil="true"/>
    <Date1 xmlns="97294fa0-7ac3-4fb8-b5f1-fec69ca7f6eb" xsi:nil="true"/>
    <Branch xmlns="97294fa0-7ac3-4fb8-b5f1-fec69ca7f6eb">Local Government Victoria</Branch>
    <wic_System_Copyright xmlns="http://schemas.microsoft.com/sharepoint/v3/fields">State of Victoria</wic_System_Copyright>
    <CCSFP_x0020_Program xmlns="97294fa0-7ac3-4fb8-b5f1-fec69ca7f6eb" xsi:nil="true"/>
    <TRIM_x0020_Container_x0020_Title xmlns="97294fa0-7ac3-4fb8-b5f1-fec69ca7f6eb" xsi:nil="true"/>
    <Meeting_x0020_Template xmlns="97294fa0-7ac3-4fb8-b5f1-fec69ca7f6eb" xsi:nil="true"/>
    <KpiDescription1 xmlns="97294fa0-7ac3-4fb8-b5f1-fec69ca7f6eb" xsi:nil="true"/>
    <Resolution xmlns="97294fa0-7ac3-4fb8-b5f1-fec69ca7f6eb" xsi:nil="true"/>
    <LGI_x0020_Topic xmlns="97294fa0-7ac3-4fb8-b5f1-fec69ca7f6eb" xsi:nil="true"/>
    <TaxCatchAll xmlns="97294fa0-7ac3-4fb8-b5f1-fec69ca7f6eb" xsi:nil="true"/>
    <lcf76f155ced4ddcb4097134ff3c332f xmlns="81d1fc91-8413-4a0e-aefa-04211a7b4a29">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A8DC0D80-E6F7-4277-A168-259ABD43861C}">
  <ds:schemaRefs>
    <ds:schemaRef ds:uri="http://schemas.microsoft.com/sharepoint/v3/contenttype/forms"/>
  </ds:schemaRefs>
</ds:datastoreItem>
</file>

<file path=customXml/itemProps2.xml><?xml version="1.0" encoding="utf-8"?>
<ds:datastoreItem xmlns:ds="http://schemas.openxmlformats.org/officeDocument/2006/customXml" ds:itemID="{376A3A3A-5072-49BF-8A5C-175B0653D2D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97294fa0-7ac3-4fb8-b5f1-fec69ca7f6eb"/>
    <ds:schemaRef ds:uri="http://schemas.microsoft.com/sharepoint/v3/fields"/>
    <ds:schemaRef ds:uri="81d1fc91-8413-4a0e-aefa-04211a7b4a2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8CBE4A4-3E56-4EA0-91F0-1E13974D2C9A}">
  <ds:schemaRefs>
    <ds:schemaRef ds:uri="http://schemas.microsoft.com/office/infopath/2007/PartnerControls"/>
    <ds:schemaRef ds:uri="81d1fc91-8413-4a0e-aefa-04211a7b4a29"/>
    <ds:schemaRef ds:uri="http://purl.org/dc/elements/1.1/"/>
    <ds:schemaRef ds:uri="http://schemas.microsoft.com/office/2006/metadata/properties"/>
    <ds:schemaRef ds:uri="http://schemas.microsoft.com/sharepoint/v3"/>
    <ds:schemaRef ds:uri="http://purl.org/dc/terms/"/>
    <ds:schemaRef ds:uri="http://schemas.microsoft.com/office/2006/documentManagement/types"/>
    <ds:schemaRef ds:uri="97294fa0-7ac3-4fb8-b5f1-fec69ca7f6eb"/>
    <ds:schemaRef ds:uri="http://purl.org/dc/dcmitype/"/>
    <ds:schemaRef ds:uri="http://schemas.openxmlformats.org/package/2006/metadata/core-properties"/>
    <ds:schemaRef ds:uri="http://schemas.microsoft.com/sharepoint/v3/field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45</vt:i4>
      </vt:variant>
    </vt:vector>
  </HeadingPairs>
  <TitlesOfParts>
    <vt:vector size="74" baseType="lpstr">
      <vt:lpstr>Title</vt:lpstr>
      <vt:lpstr>Merge Details_Printing instr</vt:lpstr>
      <vt:lpstr>Cover</vt:lpstr>
      <vt:lpstr>TOC</vt:lpstr>
      <vt:lpstr>Certification</vt:lpstr>
      <vt:lpstr>VAGO</vt:lpstr>
      <vt:lpstr>SOCI</vt:lpstr>
      <vt:lpstr>BS</vt:lpstr>
      <vt:lpstr>SOCE</vt:lpstr>
      <vt:lpstr>SOCF</vt:lpstr>
      <vt:lpstr>SOCW</vt:lpstr>
      <vt:lpstr>N1</vt:lpstr>
      <vt:lpstr>N2</vt:lpstr>
      <vt:lpstr>N3</vt:lpstr>
      <vt:lpstr>N4</vt:lpstr>
      <vt:lpstr>N5</vt:lpstr>
      <vt:lpstr>N5a</vt:lpstr>
      <vt:lpstr>N6</vt:lpstr>
      <vt:lpstr>N6a</vt:lpstr>
      <vt:lpstr>N6b</vt:lpstr>
      <vt:lpstr>N6c</vt:lpstr>
      <vt:lpstr>N7</vt:lpstr>
      <vt:lpstr>N8</vt:lpstr>
      <vt:lpstr>N9</vt:lpstr>
      <vt:lpstr>N9a</vt:lpstr>
      <vt:lpstr>N10</vt:lpstr>
      <vt:lpstr>GUIDANCE</vt:lpstr>
      <vt:lpstr>Balance Checks</vt:lpstr>
      <vt:lpstr>Changes</vt:lpstr>
      <vt:lpstr>Title!myBookmark</vt:lpstr>
      <vt:lpstr>BS!Print_Area</vt:lpstr>
      <vt:lpstr>Certification!Print_Area</vt:lpstr>
      <vt:lpstr>Changes!Print_Area</vt:lpstr>
      <vt:lpstr>Cover!Print_Area</vt:lpstr>
      <vt:lpstr>'Merge Details_Printing instr'!Print_Area</vt:lpstr>
      <vt:lpstr>'N1'!Print_Area</vt:lpstr>
      <vt:lpstr>'N10'!Print_Area</vt:lpstr>
      <vt:lpstr>'N2'!Print_Area</vt:lpstr>
      <vt:lpstr>'N3'!Print_Area</vt:lpstr>
      <vt:lpstr>'N4'!Print_Area</vt:lpstr>
      <vt:lpstr>'N5'!Print_Area</vt:lpstr>
      <vt:lpstr>N5a!Print_Area</vt:lpstr>
      <vt:lpstr>'N6'!Print_Area</vt:lpstr>
      <vt:lpstr>N6a!Print_Area</vt:lpstr>
      <vt:lpstr>N6b!Print_Area</vt:lpstr>
      <vt:lpstr>N6c!Print_Area</vt:lpstr>
      <vt:lpstr>'N7'!Print_Area</vt:lpstr>
      <vt:lpstr>'N8'!Print_Area</vt:lpstr>
      <vt:lpstr>'N9'!Print_Area</vt:lpstr>
      <vt:lpstr>N9a!Print_Area</vt:lpstr>
      <vt:lpstr>SOCE!Print_Area</vt:lpstr>
      <vt:lpstr>SOCF!Print_Area</vt:lpstr>
      <vt:lpstr>SOCI!Print_Area</vt:lpstr>
      <vt:lpstr>SOCW!Print_Area</vt:lpstr>
      <vt:lpstr>Title!Print_Area</vt:lpstr>
      <vt:lpstr>TOC!Print_Area</vt:lpstr>
      <vt:lpstr>VAGO!Print_Area</vt:lpstr>
      <vt:lpstr>Changes!Print_Titles</vt:lpstr>
      <vt:lpstr>'N10'!Print_Titles</vt:lpstr>
      <vt:lpstr>'N2'!Print_Titles</vt:lpstr>
      <vt:lpstr>'N3'!Print_Titles</vt:lpstr>
      <vt:lpstr>'N4'!Print_Titles</vt:lpstr>
      <vt:lpstr>'N5'!Print_Titles</vt:lpstr>
      <vt:lpstr>N5a!Print_Titles</vt:lpstr>
      <vt:lpstr>'N6'!Print_Titles</vt:lpstr>
      <vt:lpstr>N6a!Print_Titles</vt:lpstr>
      <vt:lpstr>N6b!Print_Titles</vt:lpstr>
      <vt:lpstr>N6c!Print_Titles</vt:lpstr>
      <vt:lpstr>'N7'!Print_Titles</vt:lpstr>
      <vt:lpstr>'N8'!Print_Titles</vt:lpstr>
      <vt:lpstr>'N9'!Print_Titles</vt:lpstr>
      <vt:lpstr>N9a!Print_Titles</vt:lpstr>
      <vt:lpstr>SOCI!Print_Titles</vt:lpstr>
      <vt:lpstr>TOC!Print_Titles</vt:lpstr>
    </vt:vector>
  </TitlesOfParts>
  <Manager/>
  <Company>Victorian Government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LGMFR</dc:title>
  <dc:subject/>
  <dc:creator>OsheaD</dc:creator>
  <cp:keywords/>
  <dc:description/>
  <cp:lastModifiedBy>Daniel O'Shea (DGS)</cp:lastModifiedBy>
  <cp:revision/>
  <cp:lastPrinted>2025-02-26T02:24:05Z</cp:lastPrinted>
  <dcterms:created xsi:type="dcterms:W3CDTF">2016-03-01T05:30:26Z</dcterms:created>
  <dcterms:modified xsi:type="dcterms:W3CDTF">2025-02-26T02:24:18Z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0x010100831AB7F96AEF13458F043989706E7E3E00031367038B5C4246BE55A60A950250D8</vt:lpwstr>
  </property>
  <property fmtid="{D5CDD505-2E9C-101B-9397-08002B2CF9AE}" pid="3" name="_dlc_DocIdItemGuid">
    <vt:lpwstr>06806264-58df-464f-bb4e-c84e5bc09b08</vt:lpwstr>
  </property>
  <property fmtid="{D5CDD505-2E9C-101B-9397-08002B2CF9AE}" pid="4" name="Section">
    <vt:lpwstr/>
  </property>
  <property fmtid="{D5CDD505-2E9C-101B-9397-08002B2CF9AE}" pid="5" name="Local Government Authority (LGA)">
    <vt:lpwstr/>
  </property>
  <property fmtid="{D5CDD505-2E9C-101B-9397-08002B2CF9AE}" pid="6" name="Sub-Section">
    <vt:lpwstr/>
  </property>
  <property fmtid="{D5CDD505-2E9C-101B-9397-08002B2CF9AE}" pid="7" name="Agency">
    <vt:lpwstr>1;#Department of Environment, Land, Water and Planning|607a3f87-1228-4cd9-82a5-076aa8776274</vt:lpwstr>
  </property>
  <property fmtid="{D5CDD505-2E9C-101B-9397-08002B2CF9AE}" pid="8" name="Branch">
    <vt:lpwstr>6;#Sector Performance and Development|76390a19-a1fc-4284-a89c-58f68cd51307</vt:lpwstr>
  </property>
  <property fmtid="{D5CDD505-2E9C-101B-9397-08002B2CF9AE}" pid="9" name="Group1">
    <vt:lpwstr>4;#Local Infrastructure|35232ce7-1039-46ab-a331-4c8e969be43f</vt:lpwstr>
  </property>
  <property fmtid="{D5CDD505-2E9C-101B-9397-08002B2CF9AE}" pid="10" name="Dissemination Limiting Marker">
    <vt:lpwstr>2;#FOUO|955eb6fc-b35a-4808-8aa5-31e514fa3f26</vt:lpwstr>
  </property>
  <property fmtid="{D5CDD505-2E9C-101B-9397-08002B2CF9AE}" pid="11" name="Security Classification">
    <vt:lpwstr>3;#Unclassified|7fa379f4-4aba-4692-ab80-7d39d3a23cf4</vt:lpwstr>
  </property>
  <property fmtid="{D5CDD505-2E9C-101B-9397-08002B2CF9AE}" pid="12" name="Division">
    <vt:lpwstr>5;#Local Government Victoria|f6ecfee0-2e0c-4d0c-8535-bce6333ce498</vt:lpwstr>
  </property>
  <property fmtid="{D5CDD505-2E9C-101B-9397-08002B2CF9AE}" pid="13" name="Order">
    <vt:r8>65700</vt:r8>
  </property>
  <property fmtid="{D5CDD505-2E9C-101B-9397-08002B2CF9AE}" pid="14" name="AuthorIds_UIVersion_512">
    <vt:lpwstr>29</vt:lpwstr>
  </property>
  <property fmtid="{D5CDD505-2E9C-101B-9397-08002B2CF9AE}" pid="15" name="MSIP_Label_871f8e01-5a41-4a43-8bba-c7dd4ca448cd_Enabled">
    <vt:lpwstr>true</vt:lpwstr>
  </property>
  <property fmtid="{D5CDD505-2E9C-101B-9397-08002B2CF9AE}" pid="16" name="MSIP_Label_871f8e01-5a41-4a43-8bba-c7dd4ca448cd_SetDate">
    <vt:lpwstr>2023-11-27T22:35:23Z</vt:lpwstr>
  </property>
  <property fmtid="{D5CDD505-2E9C-101B-9397-08002B2CF9AE}" pid="17" name="MSIP_Label_871f8e01-5a41-4a43-8bba-c7dd4ca448cd_Method">
    <vt:lpwstr>Privileged</vt:lpwstr>
  </property>
  <property fmtid="{D5CDD505-2E9C-101B-9397-08002B2CF9AE}" pid="18" name="MSIP_Label_871f8e01-5a41-4a43-8bba-c7dd4ca448cd_Name">
    <vt:lpwstr>Do Not Mark (DJPR)</vt:lpwstr>
  </property>
  <property fmtid="{D5CDD505-2E9C-101B-9397-08002B2CF9AE}" pid="19" name="MSIP_Label_871f8e01-5a41-4a43-8bba-c7dd4ca448cd_SiteId">
    <vt:lpwstr>722ea0be-3e1c-4b11-ad6f-9401d6856e24</vt:lpwstr>
  </property>
  <property fmtid="{D5CDD505-2E9C-101B-9397-08002B2CF9AE}" pid="20" name="MSIP_Label_871f8e01-5a41-4a43-8bba-c7dd4ca448cd_ActionId">
    <vt:lpwstr>eda74377-dde8-4c57-8b23-ffa9227977d8</vt:lpwstr>
  </property>
  <property fmtid="{D5CDD505-2E9C-101B-9397-08002B2CF9AE}" pid="21" name="MSIP_Label_871f8e01-5a41-4a43-8bba-c7dd4ca448cd_ContentBits">
    <vt:lpwstr>0</vt:lpwstr>
  </property>
  <property fmtid="{D5CDD505-2E9C-101B-9397-08002B2CF9AE}" pid="22" name="MediaServiceImageTags">
    <vt:lpwstr/>
  </property>
</Properties>
</file>